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孔慧\2024年\2024-12-3_P918_卵巢癌_孔慧\P918_原始实验数据\"/>
    </mc:Choice>
  </mc:AlternateContent>
  <xr:revisionPtr revIDLastSave="0" documentId="13_ncr:1_{C7D6BCB3-EF56-4D5F-8085-1D6497B1FA47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G26" i="1" l="1"/>
  <c r="G27" i="1" s="1"/>
  <c r="G28" i="1" s="1"/>
  <c r="G29" i="1" s="1"/>
  <c r="G30" i="1" s="1"/>
  <c r="G31" i="1" s="1"/>
  <c r="H31" i="1" s="1"/>
  <c r="I31" i="1" s="1"/>
  <c r="H29" i="1" l="1"/>
  <c r="I29" i="1" s="1"/>
  <c r="H28" i="1"/>
  <c r="I28" i="1" s="1"/>
  <c r="H30" i="1"/>
  <c r="I30" i="1" s="1"/>
  <c r="H26" i="1"/>
  <c r="I26" i="1" s="1"/>
  <c r="H27" i="1"/>
  <c r="I27" i="1" s="1"/>
  <c r="H4" i="4" l="1"/>
  <c r="H3" i="4"/>
  <c r="J2" i="4"/>
  <c r="H6" i="4" s="1"/>
  <c r="I6" i="4" s="1"/>
  <c r="H2" i="4"/>
  <c r="C2" i="4"/>
  <c r="C5" i="4" s="1"/>
  <c r="D5" i="4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15" i="1" l="1"/>
  <c r="I15" i="1" s="1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G13" i="1" l="1"/>
  <c r="H13" i="1" s="1"/>
  <c r="I13" i="1" s="1"/>
  <c r="H12" i="1"/>
  <c r="I12" i="1" s="1"/>
</calcChain>
</file>

<file path=xl/sharedStrings.xml><?xml version="1.0" encoding="utf-8"?>
<sst xmlns="http://schemas.openxmlformats.org/spreadsheetml/2006/main" count="229" uniqueCount="68">
  <si>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</si>
  <si>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</si>
  <si>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</si>
  <si>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</si>
  <si>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</si>
  <si>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</si>
  <si>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</si>
  <si>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</si>
  <si>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</si>
  <si>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</si>
  <si>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</si>
  <si>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</si>
  <si>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</si>
  <si>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</si>
  <si>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</si>
  <si>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</si>
  <si>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</si>
  <si>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</si>
  <si>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</si>
  <si>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</si>
  <si>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</si>
  <si>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</si>
  <si>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</si>
  <si>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</si>
  <si>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</si>
  <si>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</si>
  <si>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</si>
  <si>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</si>
  <si>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</si>
  <si>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</si>
  <si>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</si>
  <si>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</si>
  <si>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</si>
  <si>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</si>
  <si>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</si>
  <si>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</si>
  <si>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</si>
  <si>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</si>
  <si>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</si>
  <si>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</si>
  <si>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</si>
  <si>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</si>
  <si>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</si>
  <si>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</si>
  <si>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</si>
  <si>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</si>
  <si>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C07</t>
  </si>
  <si>
    <t>C08</t>
  </si>
  <si>
    <t>C09</t>
  </si>
  <si>
    <t>C10</t>
  </si>
  <si>
    <t>C11</t>
  </si>
  <si>
    <t>C12</t>
  </si>
  <si>
    <t>NMU</t>
  </si>
  <si>
    <t>NMU</t>
    <phoneticPr fontId="1" type="noConversion"/>
  </si>
  <si>
    <t>RPS23</t>
  </si>
  <si>
    <t>RPS23</t>
    <phoneticPr fontId="1" type="noConversion"/>
  </si>
  <si>
    <t>KRT19</t>
  </si>
  <si>
    <t>KRT19</t>
    <phoneticPr fontId="1" type="noConversion"/>
  </si>
  <si>
    <t>LDHA</t>
  </si>
  <si>
    <t>LDHA</t>
    <phoneticPr fontId="1" type="noConversion"/>
  </si>
  <si>
    <t>NOP58</t>
  </si>
  <si>
    <t>NOP58</t>
    <phoneticPr fontId="1" type="noConversion"/>
  </si>
  <si>
    <t>IOSE-80</t>
  </si>
  <si>
    <t>SK-OV-3</t>
  </si>
  <si>
    <t>GAPDH</t>
    <phoneticPr fontId="1" type="noConversion"/>
  </si>
  <si>
    <t>SK-OV-3</t>
    <phoneticPr fontId="1" type="noConversion"/>
  </si>
  <si>
    <t>si-KRT19</t>
    <phoneticPr fontId="1" type="noConversion"/>
  </si>
  <si>
    <t>IOSE-80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</si>
</sst>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2" applyFont="1" applyAlignment="1"/>
    <xf numFmtId="0" fontId="0" fillId="0" borderId="0" xfId="0" applyAlignment="1">
      <alignment horizontal="center" vertical="center"/>
    </xf>
    <xf numFmtId="0" fontId="6" fillId="0" borderId="0" xfId="0" applyFont="1"/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opLeftCell="A7" workbookViewId="0">
      <selection activeCell="N17" sqref="N17"/>
    </sheetView>
  </sheetViews>
  <sheetFormatPr defaultRowHeight="14" x14ac:dyDescent="0.3"/>
  <cols>
    <col min="9" max="9" width="8.6640625" style="8"/>
  </cols>
  <sheetData>
    <row r="1" spans="1:16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8" t="s">
        <v>3</v>
      </c>
      <c r="L1" s="4"/>
      <c r="M1" s="4"/>
      <c r="N1" s="4"/>
      <c r="O1" s="4"/>
      <c r="P1" s="4"/>
    </row>
    <row r="2" spans="1:16" s="2" customFormat="1" x14ac:dyDescent="0.3">
      <c r="A2" s="2" t="s">
        <v>67</v>
      </c>
      <c r="B2" t="s">
        <v>4</v>
      </c>
      <c r="C2" s="2">
        <v>17.25</v>
      </c>
      <c r="D2" s="1">
        <f>AVERAGE(C2:C4)</f>
        <v>17.093333333333334</v>
      </c>
      <c r="E2" s="2">
        <v>18.12</v>
      </c>
      <c r="F2" s="1">
        <f>E2-D2</f>
        <v>1.0266666666666673</v>
      </c>
      <c r="G2" s="1">
        <f>AVERAGE(F2:F4)</f>
        <v>2.0299999999999998</v>
      </c>
      <c r="H2" s="1">
        <f>F2-G2</f>
        <v>-1.0033333333333325</v>
      </c>
      <c r="I2" s="8">
        <f>POWER(2,-H2)</f>
        <v>2.0046263236843447</v>
      </c>
      <c r="J2" s="7" t="s">
        <v>53</v>
      </c>
      <c r="N2" s="4"/>
      <c r="O2" s="4"/>
      <c r="P2" s="4"/>
    </row>
    <row r="3" spans="1:16" s="2" customFormat="1" x14ac:dyDescent="0.3">
      <c r="A3" s="2" t="s">
        <v>62</v>
      </c>
      <c r="B3" t="s">
        <v>4</v>
      </c>
      <c r="C3" s="2">
        <v>16.62</v>
      </c>
      <c r="D3" s="1">
        <f>AVERAGE(C2:C4)</f>
        <v>17.093333333333334</v>
      </c>
      <c r="E3" s="2">
        <v>19.14</v>
      </c>
      <c r="F3" s="1">
        <f t="shared" ref="F3:F7" si="0">E3-D3</f>
        <v>2.0466666666666669</v>
      </c>
      <c r="G3" s="1">
        <f>G2</f>
        <v>2.0299999999999998</v>
      </c>
      <c r="H3" s="1">
        <f t="shared" ref="H3:H7" si="1">F3-G3</f>
        <v>1.6666666666667052E-2</v>
      </c>
      <c r="I3" s="8">
        <f t="shared" ref="I3:I7" si="2">POWER(2,-H3)</f>
        <v>0.98851402035289593</v>
      </c>
      <c r="J3" s="7"/>
      <c r="N3" s="4"/>
      <c r="O3" s="4"/>
      <c r="P3" s="4"/>
    </row>
    <row r="4" spans="1:16" s="2" customFormat="1" x14ac:dyDescent="0.3">
      <c r="A4" s="2" t="s">
        <v>62</v>
      </c>
      <c r="B4" t="s">
        <v>4</v>
      </c>
      <c r="C4" s="2">
        <v>17.41</v>
      </c>
      <c r="D4" s="1">
        <f>AVERAGE(C2:C4)</f>
        <v>17.093333333333334</v>
      </c>
      <c r="E4" s="2">
        <v>20.11</v>
      </c>
      <c r="F4" s="1">
        <f t="shared" si="0"/>
        <v>3.0166666666666657</v>
      </c>
      <c r="G4" s="1">
        <f t="shared" ref="G4:G7" si="3">G3</f>
        <v>2.0299999999999998</v>
      </c>
      <c r="H4" s="1">
        <f t="shared" si="1"/>
        <v>0.98666666666666591</v>
      </c>
      <c r="I4" s="8">
        <f t="shared" si="2"/>
        <v>0.50464240060593735</v>
      </c>
      <c r="J4" s="7"/>
      <c r="N4" s="4"/>
      <c r="O4" s="4"/>
      <c r="P4" s="4"/>
    </row>
    <row r="5" spans="1:16" s="2" customFormat="1" ht="15.5" x14ac:dyDescent="0.3">
      <c r="A5" s="5" t="s">
        <v>65</v>
      </c>
      <c r="B5" t="s">
        <v>4</v>
      </c>
      <c r="C5" s="2">
        <v>16.739999999999998</v>
      </c>
      <c r="D5" s="1">
        <f>AVERAGE(C5:C7)</f>
        <v>16.623333333333335</v>
      </c>
      <c r="E5" s="2">
        <v>16.86</v>
      </c>
      <c r="F5" s="1">
        <f t="shared" si="0"/>
        <v>0.23666666666666458</v>
      </c>
      <c r="G5" s="1">
        <f t="shared" si="3"/>
        <v>2.0299999999999998</v>
      </c>
      <c r="H5" s="1">
        <f t="shared" si="1"/>
        <v>-1.7933333333333352</v>
      </c>
      <c r="I5" s="8">
        <f t="shared" si="2"/>
        <v>3.4661481833698615</v>
      </c>
      <c r="J5" s="7"/>
      <c r="L5" s="4"/>
      <c r="M5" s="4"/>
      <c r="N5" s="4"/>
      <c r="O5" s="4"/>
      <c r="P5" s="4"/>
    </row>
    <row r="6" spans="1:16" s="2" customFormat="1" ht="15.5" x14ac:dyDescent="0.3">
      <c r="A6" s="5" t="s">
        <v>63</v>
      </c>
      <c r="B6" t="s">
        <v>4</v>
      </c>
      <c r="C6" s="2">
        <v>16.399999999999999</v>
      </c>
      <c r="D6" s="1">
        <f>AVERAGE(C5:C7)</f>
        <v>16.623333333333335</v>
      </c>
      <c r="E6" s="2">
        <v>17.39</v>
      </c>
      <c r="F6" s="1">
        <f t="shared" si="0"/>
        <v>0.76666666666666572</v>
      </c>
      <c r="G6" s="1">
        <f t="shared" si="3"/>
        <v>2.0299999999999998</v>
      </c>
      <c r="H6" s="1">
        <f t="shared" si="1"/>
        <v>-1.2633333333333341</v>
      </c>
      <c r="I6" s="8">
        <f t="shared" si="2"/>
        <v>2.4004973333305366</v>
      </c>
      <c r="J6" s="7"/>
      <c r="L6" s="4"/>
      <c r="M6" s="4"/>
      <c r="N6" s="4"/>
      <c r="O6" s="4"/>
      <c r="P6" s="4"/>
    </row>
    <row r="7" spans="1:16" s="2" customFormat="1" ht="15.5" x14ac:dyDescent="0.3">
      <c r="A7" s="5" t="s">
        <v>63</v>
      </c>
      <c r="B7" t="s">
        <v>4</v>
      </c>
      <c r="C7" s="2">
        <v>16.73</v>
      </c>
      <c r="D7" s="1">
        <f>AVERAGE(C5:C7)</f>
        <v>16.623333333333335</v>
      </c>
      <c r="E7" s="2">
        <v>17.190000000000001</v>
      </c>
      <c r="F7" s="1">
        <f t="shared" si="0"/>
        <v>0.56666666666666643</v>
      </c>
      <c r="G7" s="1">
        <f t="shared" si="3"/>
        <v>2.0299999999999998</v>
      </c>
      <c r="H7" s="1">
        <f t="shared" si="1"/>
        <v>-1.4633333333333334</v>
      </c>
      <c r="I7" s="8">
        <f t="shared" si="2"/>
        <v>2.7574473379715552</v>
      </c>
      <c r="J7" s="7"/>
      <c r="L7" s="4"/>
      <c r="M7" s="4"/>
      <c r="N7" s="4"/>
      <c r="O7" s="4"/>
    </row>
    <row r="8" spans="1:16" s="2" customFormat="1" x14ac:dyDescent="0.3">
      <c r="A8" s="2" t="s">
        <v>62</v>
      </c>
      <c r="B8" t="s">
        <v>4</v>
      </c>
      <c r="C8" s="2">
        <v>17.25</v>
      </c>
      <c r="D8" s="1">
        <f>AVERAGE(C8:C10)</f>
        <v>17.093333333333334</v>
      </c>
      <c r="E8" s="2">
        <v>26.43</v>
      </c>
      <c r="F8" s="1">
        <f>E8-D8</f>
        <v>9.336666666666666</v>
      </c>
      <c r="G8" s="1">
        <f>AVERAGE(F8:F10)</f>
        <v>8.7133333333333329</v>
      </c>
      <c r="H8" s="1">
        <f>F8-G8</f>
        <v>0.62333333333333307</v>
      </c>
      <c r="I8" s="8">
        <f>POWER(2,-H8)</f>
        <v>0.64916929408078894</v>
      </c>
      <c r="J8" s="7" t="s">
        <v>55</v>
      </c>
      <c r="M8" s="4"/>
      <c r="N8" s="4"/>
      <c r="O8" s="4"/>
    </row>
    <row r="9" spans="1:16" s="2" customFormat="1" x14ac:dyDescent="0.3">
      <c r="A9" s="2" t="s">
        <v>62</v>
      </c>
      <c r="B9" t="s">
        <v>4</v>
      </c>
      <c r="C9" s="2">
        <v>16.62</v>
      </c>
      <c r="D9" s="1">
        <f>AVERAGE(C8:C10)</f>
        <v>17.093333333333334</v>
      </c>
      <c r="E9" s="2">
        <v>25.81</v>
      </c>
      <c r="F9" s="1">
        <f t="shared" ref="F9:F31" si="4">E9-D9</f>
        <v>8.716666666666665</v>
      </c>
      <c r="G9" s="1">
        <f>G8</f>
        <v>8.7133333333333329</v>
      </c>
      <c r="H9" s="1">
        <f t="shared" ref="H9:H13" si="5">F9-G9</f>
        <v>3.333333333332078E-3</v>
      </c>
      <c r="I9" s="8">
        <f t="shared" ref="I9:I13" si="6">POWER(2,-H9)</f>
        <v>0.99769217652702424</v>
      </c>
      <c r="J9" s="7"/>
      <c r="M9" s="4"/>
      <c r="N9" s="4"/>
      <c r="O9" s="4"/>
    </row>
    <row r="10" spans="1:16" s="2" customFormat="1" x14ac:dyDescent="0.3">
      <c r="A10" s="2" t="s">
        <v>62</v>
      </c>
      <c r="B10" t="s">
        <v>4</v>
      </c>
      <c r="C10" s="2">
        <v>17.41</v>
      </c>
      <c r="D10" s="1">
        <f>AVERAGE(C8:C10)</f>
        <v>17.093333333333334</v>
      </c>
      <c r="E10" s="2">
        <v>25.18</v>
      </c>
      <c r="F10" s="1">
        <f t="shared" si="4"/>
        <v>8.086666666666666</v>
      </c>
      <c r="G10" s="1">
        <f t="shared" ref="G10:G13" si="7">G9</f>
        <v>8.7133333333333329</v>
      </c>
      <c r="H10" s="1">
        <f t="shared" si="5"/>
        <v>-0.62666666666666693</v>
      </c>
      <c r="I10" s="8">
        <f t="shared" si="6"/>
        <v>1.5439934867243361</v>
      </c>
      <c r="J10" s="7"/>
      <c r="M10" s="4"/>
      <c r="N10" s="4"/>
      <c r="O10" s="4"/>
    </row>
    <row r="11" spans="1:16" s="2" customFormat="1" ht="15.5" x14ac:dyDescent="0.3">
      <c r="A11" s="5" t="s">
        <v>63</v>
      </c>
      <c r="B11" t="s">
        <v>4</v>
      </c>
      <c r="C11" s="2">
        <v>16.739999999999998</v>
      </c>
      <c r="D11" s="1">
        <f>AVERAGE(C11:C13)</f>
        <v>16.623333333333335</v>
      </c>
      <c r="E11" s="2">
        <v>23.81</v>
      </c>
      <c r="F11" s="1">
        <f t="shared" si="4"/>
        <v>7.1866666666666639</v>
      </c>
      <c r="G11" s="1">
        <f t="shared" si="7"/>
        <v>8.7133333333333329</v>
      </c>
      <c r="H11" s="1">
        <f t="shared" si="5"/>
        <v>-1.5266666666666691</v>
      </c>
      <c r="I11" s="8">
        <f t="shared" si="6"/>
        <v>2.8811937236635106</v>
      </c>
      <c r="J11" s="7"/>
      <c r="L11" s="4"/>
      <c r="M11" s="4"/>
      <c r="N11" s="4"/>
      <c r="O11" s="4"/>
    </row>
    <row r="12" spans="1:16" s="2" customFormat="1" ht="15.5" x14ac:dyDescent="0.3">
      <c r="A12" s="5" t="s">
        <v>63</v>
      </c>
      <c r="B12" t="s">
        <v>4</v>
      </c>
      <c r="C12" s="2">
        <v>16.399999999999999</v>
      </c>
      <c r="D12" s="1">
        <f>AVERAGE(C11:C13)</f>
        <v>16.623333333333335</v>
      </c>
      <c r="E12" s="2">
        <v>23.66</v>
      </c>
      <c r="F12" s="1">
        <f t="shared" si="4"/>
        <v>7.0366666666666653</v>
      </c>
      <c r="G12" s="1">
        <f t="shared" si="7"/>
        <v>8.7133333333333329</v>
      </c>
      <c r="H12" s="1">
        <f t="shared" si="5"/>
        <v>-1.6766666666666676</v>
      </c>
      <c r="I12" s="8">
        <f t="shared" si="6"/>
        <v>3.1968845988905072</v>
      </c>
      <c r="J12" s="7"/>
      <c r="L12" s="4"/>
      <c r="M12" s="4"/>
      <c r="N12" s="4"/>
      <c r="O12" s="4"/>
    </row>
    <row r="13" spans="1:16" s="2" customFormat="1" ht="15.5" x14ac:dyDescent="0.3">
      <c r="A13" s="5" t="s">
        <v>63</v>
      </c>
      <c r="B13" t="s">
        <v>4</v>
      </c>
      <c r="C13" s="2">
        <v>16.73</v>
      </c>
      <c r="D13" s="1">
        <f>AVERAGE(C11:C13)</f>
        <v>16.623333333333335</v>
      </c>
      <c r="E13" s="2">
        <v>24.29</v>
      </c>
      <c r="F13" s="1">
        <f t="shared" si="4"/>
        <v>7.6666666666666643</v>
      </c>
      <c r="G13" s="1">
        <f t="shared" si="7"/>
        <v>8.7133333333333329</v>
      </c>
      <c r="H13" s="1">
        <f t="shared" si="5"/>
        <v>-1.0466666666666686</v>
      </c>
      <c r="I13" s="8">
        <f t="shared" si="6"/>
        <v>2.0657514302987767</v>
      </c>
      <c r="J13" s="7"/>
      <c r="L13" s="4"/>
      <c r="M13" s="4"/>
      <c r="N13" s="4"/>
      <c r="O13" s="4"/>
      <c r="P13" s="4"/>
    </row>
    <row r="14" spans="1:16" s="2" customFormat="1" x14ac:dyDescent="0.3">
      <c r="A14" s="2" t="s">
        <v>62</v>
      </c>
      <c r="B14" t="s">
        <v>4</v>
      </c>
      <c r="C14" s="2">
        <v>17.25</v>
      </c>
      <c r="D14" s="1">
        <f>AVERAGE(C14:C16)</f>
        <v>17.093333333333334</v>
      </c>
      <c r="E14" s="2">
        <v>27.07</v>
      </c>
      <c r="F14" s="1">
        <f t="shared" si="4"/>
        <v>9.9766666666666666</v>
      </c>
      <c r="G14" s="1">
        <f>AVERAGE(F14:F16)</f>
        <v>9.85</v>
      </c>
      <c r="H14" s="1">
        <f>F14-G14</f>
        <v>0.12666666666666693</v>
      </c>
      <c r="I14" s="8">
        <f>POWER(2,-H14)</f>
        <v>0.91594529027024851</v>
      </c>
      <c r="J14" s="7" t="s">
        <v>57</v>
      </c>
      <c r="N14" s="4"/>
      <c r="O14" s="4"/>
      <c r="P14" s="4"/>
    </row>
    <row r="15" spans="1:16" s="2" customFormat="1" x14ac:dyDescent="0.3">
      <c r="A15" s="2" t="s">
        <v>62</v>
      </c>
      <c r="B15" t="s">
        <v>4</v>
      </c>
      <c r="C15" s="2">
        <v>16.62</v>
      </c>
      <c r="D15" s="1">
        <f>AVERAGE(C14:C16)</f>
        <v>17.093333333333334</v>
      </c>
      <c r="E15" s="2">
        <v>27.03</v>
      </c>
      <c r="F15" s="1">
        <f t="shared" si="4"/>
        <v>9.9366666666666674</v>
      </c>
      <c r="G15" s="1">
        <f>G14</f>
        <v>9.85</v>
      </c>
      <c r="H15" s="1">
        <f t="shared" ref="H15:H19" si="8">F15-G15</f>
        <v>8.666666666666778E-2</v>
      </c>
      <c r="I15" s="8">
        <f t="shared" ref="I15:I19" si="9">POWER(2,-H15)</f>
        <v>0.94169601738734621</v>
      </c>
      <c r="J15" s="7"/>
      <c r="N15" s="4"/>
      <c r="O15" s="4"/>
      <c r="P15" s="4"/>
    </row>
    <row r="16" spans="1:16" s="2" customFormat="1" x14ac:dyDescent="0.3">
      <c r="A16" s="2" t="s">
        <v>62</v>
      </c>
      <c r="B16" t="s">
        <v>4</v>
      </c>
      <c r="C16" s="2">
        <v>17.41</v>
      </c>
      <c r="D16" s="1">
        <f>AVERAGE(C14:C16)</f>
        <v>17.093333333333334</v>
      </c>
      <c r="E16" s="2">
        <v>26.73</v>
      </c>
      <c r="F16" s="1">
        <f t="shared" si="4"/>
        <v>9.6366666666666667</v>
      </c>
      <c r="G16" s="1">
        <f t="shared" ref="G16:G19" si="10">G15</f>
        <v>9.85</v>
      </c>
      <c r="H16" s="1">
        <f t="shared" si="8"/>
        <v>-0.21333333333333293</v>
      </c>
      <c r="I16" s="8">
        <f t="shared" si="9"/>
        <v>1.1593637908755889</v>
      </c>
      <c r="J16" s="7"/>
      <c r="N16" s="4"/>
      <c r="O16" s="4"/>
      <c r="P16" s="4"/>
    </row>
    <row r="17" spans="1:16" s="2" customFormat="1" ht="15.5" x14ac:dyDescent="0.3">
      <c r="A17" s="5" t="s">
        <v>63</v>
      </c>
      <c r="B17" t="s">
        <v>4</v>
      </c>
      <c r="C17" s="2">
        <v>16.739999999999998</v>
      </c>
      <c r="D17" s="1">
        <f>AVERAGE(C17:C19)</f>
        <v>16.623333333333335</v>
      </c>
      <c r="E17" s="2">
        <v>22</v>
      </c>
      <c r="F17" s="1">
        <f t="shared" si="4"/>
        <v>5.3766666666666652</v>
      </c>
      <c r="G17" s="1">
        <f t="shared" si="10"/>
        <v>9.85</v>
      </c>
      <c r="H17" s="1">
        <f t="shared" si="8"/>
        <v>-4.4733333333333345</v>
      </c>
      <c r="I17" s="8">
        <f t="shared" si="9"/>
        <v>22.213015207676676</v>
      </c>
      <c r="J17" s="7"/>
      <c r="L17" s="4"/>
      <c r="M17" s="4"/>
      <c r="N17" s="4"/>
      <c r="O17" s="4"/>
      <c r="P17" s="4"/>
    </row>
    <row r="18" spans="1:16" s="2" customFormat="1" ht="15.5" x14ac:dyDescent="0.3">
      <c r="A18" s="5" t="s">
        <v>63</v>
      </c>
      <c r="B18" t="s">
        <v>4</v>
      </c>
      <c r="C18" s="2">
        <v>16.399999999999999</v>
      </c>
      <c r="D18" s="1">
        <f>AVERAGE(C17:C19)</f>
        <v>16.623333333333335</v>
      </c>
      <c r="E18" s="2">
        <v>22.11</v>
      </c>
      <c r="F18" s="1">
        <f t="shared" si="4"/>
        <v>5.4866666666666646</v>
      </c>
      <c r="G18" s="1">
        <f t="shared" si="10"/>
        <v>9.85</v>
      </c>
      <c r="H18" s="1">
        <f t="shared" si="8"/>
        <v>-4.3633333333333351</v>
      </c>
      <c r="I18" s="8">
        <f t="shared" si="9"/>
        <v>20.582314710022469</v>
      </c>
      <c r="J18" s="7"/>
      <c r="L18" s="4"/>
      <c r="O18" s="4"/>
      <c r="P18" s="4"/>
    </row>
    <row r="19" spans="1:16" s="2" customFormat="1" ht="15.5" x14ac:dyDescent="0.3">
      <c r="A19" s="5" t="s">
        <v>63</v>
      </c>
      <c r="B19" t="s">
        <v>4</v>
      </c>
      <c r="C19" s="2">
        <v>16.73</v>
      </c>
      <c r="D19" s="1">
        <f>AVERAGE(C17:C19)</f>
        <v>16.623333333333335</v>
      </c>
      <c r="E19" s="2">
        <v>22.12</v>
      </c>
      <c r="F19" s="1">
        <f t="shared" si="4"/>
        <v>5.4966666666666661</v>
      </c>
      <c r="G19" s="1">
        <f t="shared" si="10"/>
        <v>9.85</v>
      </c>
      <c r="H19" s="1">
        <f t="shared" si="8"/>
        <v>-4.3533333333333335</v>
      </c>
      <c r="I19" s="8">
        <f t="shared" si="9"/>
        <v>20.440142277246611</v>
      </c>
      <c r="J19" s="7"/>
      <c r="L19" s="4"/>
      <c r="M19" s="4"/>
      <c r="O19" s="4"/>
      <c r="P19" s="4"/>
    </row>
    <row r="20" spans="1:16" s="2" customFormat="1" x14ac:dyDescent="0.3">
      <c r="A20" s="2" t="s">
        <v>62</v>
      </c>
      <c r="B20" t="s">
        <v>4</v>
      </c>
      <c r="C20" s="2">
        <v>17.25</v>
      </c>
      <c r="D20" s="1">
        <f>AVERAGE(C20:C22)</f>
        <v>17.093333333333334</v>
      </c>
      <c r="E20" s="2">
        <v>30.3</v>
      </c>
      <c r="F20" s="1">
        <f t="shared" si="4"/>
        <v>13.206666666666667</v>
      </c>
      <c r="G20" s="1">
        <f>AVERAGE(F20:F22)</f>
        <v>12.456666666666665</v>
      </c>
      <c r="H20" s="1">
        <f>F20-G20</f>
        <v>0.75000000000000178</v>
      </c>
      <c r="I20" s="8">
        <f>POWER(2,-H20)</f>
        <v>0.59460355750135985</v>
      </c>
      <c r="J20" s="7" t="s">
        <v>59</v>
      </c>
      <c r="O20" s="4"/>
      <c r="P20" s="4"/>
    </row>
    <row r="21" spans="1:16" s="2" customFormat="1" x14ac:dyDescent="0.3">
      <c r="A21" s="2" t="s">
        <v>62</v>
      </c>
      <c r="B21" t="s">
        <v>4</v>
      </c>
      <c r="C21" s="2">
        <v>16.62</v>
      </c>
      <c r="D21" s="1">
        <f>AVERAGE(C20:C22)</f>
        <v>17.093333333333334</v>
      </c>
      <c r="E21" s="2">
        <v>27.63</v>
      </c>
      <c r="F21" s="1">
        <f t="shared" si="4"/>
        <v>10.536666666666665</v>
      </c>
      <c r="G21" s="1">
        <f>G20</f>
        <v>12.456666666666665</v>
      </c>
      <c r="H21" s="1">
        <f t="shared" ref="H21:H25" si="11">F21-G21</f>
        <v>-1.92</v>
      </c>
      <c r="I21" s="8">
        <f t="shared" ref="I21:I25" si="12">POWER(2,-H21)</f>
        <v>3.7842305869023831</v>
      </c>
      <c r="J21" s="7"/>
      <c r="O21" s="4"/>
      <c r="P21" s="4"/>
    </row>
    <row r="22" spans="1:16" s="2" customFormat="1" x14ac:dyDescent="0.3">
      <c r="A22" s="2" t="s">
        <v>62</v>
      </c>
      <c r="B22" t="s">
        <v>4</v>
      </c>
      <c r="C22" s="2">
        <v>17.41</v>
      </c>
      <c r="D22" s="1">
        <f>AVERAGE(C20:C22)</f>
        <v>17.093333333333334</v>
      </c>
      <c r="E22" s="2">
        <v>30.72</v>
      </c>
      <c r="F22" s="1">
        <f t="shared" si="4"/>
        <v>13.626666666666665</v>
      </c>
      <c r="G22" s="1">
        <f t="shared" ref="G22:G25" si="13">G21</f>
        <v>12.456666666666665</v>
      </c>
      <c r="H22" s="1">
        <f t="shared" si="11"/>
        <v>1.17</v>
      </c>
      <c r="I22" s="8">
        <f t="shared" si="12"/>
        <v>0.44442134058328508</v>
      </c>
      <c r="J22" s="7"/>
      <c r="O22" s="4"/>
      <c r="P22" s="4"/>
    </row>
    <row r="23" spans="1:16" s="2" customFormat="1" ht="15.5" x14ac:dyDescent="0.3">
      <c r="A23" s="5" t="s">
        <v>63</v>
      </c>
      <c r="B23" t="s">
        <v>4</v>
      </c>
      <c r="C23" s="2">
        <v>16.739999999999998</v>
      </c>
      <c r="D23" s="1">
        <f>AVERAGE(C23:C25)</f>
        <v>16.623333333333335</v>
      </c>
      <c r="E23" s="2">
        <v>26.41</v>
      </c>
      <c r="F23" s="1">
        <f t="shared" si="4"/>
        <v>9.7866666666666653</v>
      </c>
      <c r="G23" s="1">
        <f t="shared" si="13"/>
        <v>12.456666666666665</v>
      </c>
      <c r="H23" s="1">
        <f t="shared" si="11"/>
        <v>-2.67</v>
      </c>
      <c r="I23" s="8">
        <f t="shared" si="12"/>
        <v>6.3642918700393487</v>
      </c>
      <c r="J23" s="7"/>
      <c r="L23" s="4"/>
      <c r="M23" s="4"/>
      <c r="O23" s="4"/>
      <c r="P23" s="4"/>
    </row>
    <row r="24" spans="1:16" s="2" customFormat="1" ht="15.5" x14ac:dyDescent="0.3">
      <c r="A24" s="5" t="s">
        <v>63</v>
      </c>
      <c r="B24" t="s">
        <v>4</v>
      </c>
      <c r="C24" s="2">
        <v>16.399999999999999</v>
      </c>
      <c r="D24" s="1">
        <f>AVERAGE(C23:C25)</f>
        <v>16.623333333333335</v>
      </c>
      <c r="E24" s="2">
        <v>25.48</v>
      </c>
      <c r="F24" s="1">
        <f t="shared" si="4"/>
        <v>8.8566666666666656</v>
      </c>
      <c r="G24" s="1">
        <f t="shared" si="13"/>
        <v>12.456666666666665</v>
      </c>
      <c r="H24" s="1">
        <f t="shared" si="11"/>
        <v>-3.5999999999999996</v>
      </c>
      <c r="I24" s="8">
        <f t="shared" si="12"/>
        <v>12.125732532083184</v>
      </c>
      <c r="J24" s="7"/>
      <c r="L24" s="4"/>
      <c r="M24" s="4"/>
      <c r="N24" s="4"/>
      <c r="O24" s="4"/>
      <c r="P24" s="4"/>
    </row>
    <row r="25" spans="1:16" s="2" customFormat="1" ht="15.5" x14ac:dyDescent="0.3">
      <c r="A25" s="5" t="s">
        <v>63</v>
      </c>
      <c r="B25" t="s">
        <v>4</v>
      </c>
      <c r="C25" s="2">
        <v>16.73</v>
      </c>
      <c r="D25" s="1">
        <f>AVERAGE(C23:C25)</f>
        <v>16.623333333333335</v>
      </c>
      <c r="E25" s="2">
        <v>25.49</v>
      </c>
      <c r="F25" s="1">
        <f t="shared" si="4"/>
        <v>8.8666666666666636</v>
      </c>
      <c r="G25" s="1">
        <f t="shared" si="13"/>
        <v>12.456666666666665</v>
      </c>
      <c r="H25" s="1">
        <f t="shared" si="11"/>
        <v>-3.5900000000000016</v>
      </c>
      <c r="I25" s="8">
        <f t="shared" si="12"/>
        <v>12.041973979288549</v>
      </c>
      <c r="J25" s="7"/>
      <c r="L25" s="4"/>
      <c r="M25" s="4"/>
      <c r="N25" s="4"/>
      <c r="O25" s="4"/>
      <c r="P25" s="4"/>
    </row>
    <row r="26" spans="1:16" x14ac:dyDescent="0.3">
      <c r="A26" s="2" t="s">
        <v>62</v>
      </c>
      <c r="B26" t="s">
        <v>4</v>
      </c>
      <c r="C26" s="2">
        <v>17.25</v>
      </c>
      <c r="D26" s="1">
        <f>AVERAGE(C26:C28)</f>
        <v>17.093333333333334</v>
      </c>
      <c r="E26" s="2">
        <v>25.44</v>
      </c>
      <c r="F26" s="1">
        <f t="shared" si="4"/>
        <v>8.3466666666666676</v>
      </c>
      <c r="G26" s="1">
        <f>AVERAGE(F26:F28)</f>
        <v>8.9366666666666656</v>
      </c>
      <c r="H26" s="1">
        <f>F26-G26</f>
        <v>-0.58999999999999808</v>
      </c>
      <c r="I26" s="8">
        <f>POWER(2,-H26)</f>
        <v>1.5052467474110653</v>
      </c>
      <c r="J26" s="7" t="s">
        <v>61</v>
      </c>
    </row>
    <row r="27" spans="1:16" x14ac:dyDescent="0.3">
      <c r="A27" s="2" t="s">
        <v>62</v>
      </c>
      <c r="B27" t="s">
        <v>4</v>
      </c>
      <c r="C27" s="2">
        <v>16.62</v>
      </c>
      <c r="D27" s="1">
        <f>AVERAGE(C26:C28)</f>
        <v>17.093333333333334</v>
      </c>
      <c r="E27" s="2">
        <v>26.4</v>
      </c>
      <c r="F27" s="1">
        <f t="shared" si="4"/>
        <v>9.3066666666666649</v>
      </c>
      <c r="G27" s="1">
        <f>G26</f>
        <v>8.9366666666666656</v>
      </c>
      <c r="H27" s="1">
        <f t="shared" ref="H27:H31" si="14">F27-G27</f>
        <v>0.36999999999999922</v>
      </c>
      <c r="I27" s="8">
        <f t="shared" ref="I27:I31" si="15">POWER(2,-H27)</f>
        <v>0.77378249677119537</v>
      </c>
      <c r="J27" s="7"/>
    </row>
    <row r="28" spans="1:16" x14ac:dyDescent="0.3">
      <c r="A28" s="2" t="s">
        <v>62</v>
      </c>
      <c r="B28" t="s">
        <v>4</v>
      </c>
      <c r="C28" s="2">
        <v>17.41</v>
      </c>
      <c r="D28" s="1">
        <f>AVERAGE(C26:C28)</f>
        <v>17.093333333333334</v>
      </c>
      <c r="E28" s="2">
        <v>26.25</v>
      </c>
      <c r="F28" s="1">
        <f t="shared" si="4"/>
        <v>9.1566666666666663</v>
      </c>
      <c r="G28" s="1">
        <f t="shared" ref="G28:G31" si="16">G27</f>
        <v>8.9366666666666656</v>
      </c>
      <c r="H28" s="1">
        <f t="shared" si="14"/>
        <v>0.22000000000000064</v>
      </c>
      <c r="I28" s="8">
        <f t="shared" si="15"/>
        <v>0.8585654364377534</v>
      </c>
      <c r="J28" s="7"/>
    </row>
    <row r="29" spans="1:16" ht="15.5" x14ac:dyDescent="0.3">
      <c r="A29" s="5" t="s">
        <v>63</v>
      </c>
      <c r="B29" t="s">
        <v>4</v>
      </c>
      <c r="C29" s="2">
        <v>16.739999999999998</v>
      </c>
      <c r="D29" s="1">
        <f>AVERAGE(C29:C31)</f>
        <v>16.623333333333335</v>
      </c>
      <c r="E29" s="2">
        <v>21.98</v>
      </c>
      <c r="F29" s="1">
        <f t="shared" si="4"/>
        <v>5.3566666666666656</v>
      </c>
      <c r="G29" s="1">
        <f t="shared" si="16"/>
        <v>8.9366666666666656</v>
      </c>
      <c r="H29" s="1">
        <f t="shared" si="14"/>
        <v>-3.58</v>
      </c>
      <c r="I29" s="8">
        <f t="shared" si="15"/>
        <v>11.958793989079505</v>
      </c>
      <c r="J29" s="7"/>
    </row>
    <row r="30" spans="1:16" ht="15.5" x14ac:dyDescent="0.3">
      <c r="A30" s="5" t="s">
        <v>63</v>
      </c>
      <c r="B30" t="s">
        <v>4</v>
      </c>
      <c r="C30" s="2">
        <v>16.399999999999999</v>
      </c>
      <c r="D30" s="1">
        <f>AVERAGE(C29:C31)</f>
        <v>16.623333333333335</v>
      </c>
      <c r="E30" s="2">
        <v>21.31</v>
      </c>
      <c r="F30" s="1">
        <f t="shared" si="4"/>
        <v>4.6866666666666639</v>
      </c>
      <c r="G30" s="1">
        <f t="shared" si="16"/>
        <v>8.9366666666666656</v>
      </c>
      <c r="H30" s="1">
        <f t="shared" si="14"/>
        <v>-4.2500000000000018</v>
      </c>
      <c r="I30" s="8">
        <f t="shared" si="15"/>
        <v>19.027313840043561</v>
      </c>
      <c r="J30" s="7"/>
      <c r="N30" s="2"/>
    </row>
    <row r="31" spans="1:16" ht="15.5" x14ac:dyDescent="0.3">
      <c r="A31" s="5" t="s">
        <v>63</v>
      </c>
      <c r="B31" t="s">
        <v>4</v>
      </c>
      <c r="C31" s="2">
        <v>16.73</v>
      </c>
      <c r="D31" s="1">
        <f>AVERAGE(C29:C31)</f>
        <v>16.623333333333335</v>
      </c>
      <c r="E31" s="2">
        <v>21.13</v>
      </c>
      <c r="F31" s="1">
        <f t="shared" si="4"/>
        <v>4.5066666666666642</v>
      </c>
      <c r="G31" s="1">
        <f t="shared" si="16"/>
        <v>8.9366666666666656</v>
      </c>
      <c r="H31" s="1">
        <f t="shared" si="14"/>
        <v>-4.4300000000000015</v>
      </c>
      <c r="I31" s="8">
        <f t="shared" si="15"/>
        <v>21.555737229851061</v>
      </c>
      <c r="J31" s="7"/>
      <c r="N31" s="2"/>
    </row>
    <row r="32" spans="1:16" x14ac:dyDescent="0.3">
      <c r="A32" s="2"/>
      <c r="C32" s="2"/>
      <c r="D32" s="1"/>
      <c r="E32" s="2"/>
      <c r="F32" s="1"/>
      <c r="G32" s="1"/>
      <c r="H32" s="1"/>
      <c r="J32" s="7"/>
      <c r="N32" s="2"/>
    </row>
    <row r="33" spans="1:15" x14ac:dyDescent="0.3">
      <c r="A33" s="2"/>
      <c r="C33" s="2"/>
      <c r="D33" s="1"/>
      <c r="E33" s="2"/>
      <c r="F33" s="1"/>
      <c r="G33" s="1"/>
      <c r="H33" s="1"/>
      <c r="J33" s="7"/>
    </row>
    <row r="34" spans="1:15" x14ac:dyDescent="0.3">
      <c r="A34" s="2"/>
      <c r="C34" s="2"/>
      <c r="D34" s="1"/>
      <c r="E34" s="2"/>
      <c r="F34" s="1"/>
      <c r="G34" s="1"/>
      <c r="H34" s="1"/>
      <c r="J34" s="7"/>
      <c r="O34" s="4"/>
    </row>
    <row r="35" spans="1:15" ht="15.5" x14ac:dyDescent="0.3">
      <c r="A35" s="5"/>
      <c r="C35" s="2"/>
      <c r="D35" s="1"/>
      <c r="E35" s="2"/>
      <c r="F35" s="1"/>
      <c r="G35" s="1"/>
      <c r="H35" s="1"/>
      <c r="J35" s="7"/>
    </row>
    <row r="36" spans="1:15" ht="15.5" x14ac:dyDescent="0.3">
      <c r="A36" s="5"/>
      <c r="C36" s="2"/>
      <c r="D36" s="1"/>
      <c r="E36" s="2"/>
      <c r="F36" s="1"/>
      <c r="G36" s="1"/>
      <c r="H36" s="1"/>
      <c r="J36" s="7"/>
    </row>
    <row r="37" spans="1:15" ht="15.5" x14ac:dyDescent="0.3">
      <c r="A37" s="5"/>
      <c r="C37" s="2"/>
      <c r="D37" s="1"/>
      <c r="E37" s="2"/>
      <c r="F37" s="1"/>
      <c r="G37" s="1"/>
      <c r="H37" s="1"/>
      <c r="J37" s="7"/>
    </row>
    <row r="38" spans="1:15" x14ac:dyDescent="0.3">
      <c r="A38" s="2"/>
      <c r="C38" s="2"/>
      <c r="D38" s="1"/>
      <c r="E38" s="2"/>
      <c r="F38" s="1"/>
      <c r="G38" s="1"/>
      <c r="H38" s="1"/>
      <c r="J38" s="7"/>
    </row>
    <row r="39" spans="1:15" x14ac:dyDescent="0.3">
      <c r="A39" s="2"/>
      <c r="C39" s="2"/>
      <c r="D39" s="1"/>
      <c r="E39" s="2"/>
      <c r="F39" s="1"/>
      <c r="G39" s="1"/>
      <c r="H39" s="1"/>
      <c r="J39" s="7"/>
    </row>
    <row r="40" spans="1:15" x14ac:dyDescent="0.3">
      <c r="A40" s="2"/>
      <c r="C40" s="2"/>
      <c r="D40" s="1"/>
      <c r="E40" s="2"/>
      <c r="F40" s="1"/>
      <c r="G40" s="1"/>
      <c r="H40" s="1"/>
      <c r="J40" s="7"/>
    </row>
    <row r="41" spans="1:15" ht="15.5" x14ac:dyDescent="0.3">
      <c r="A41" s="5"/>
      <c r="C41" s="2"/>
      <c r="D41" s="1"/>
      <c r="E41" s="2"/>
      <c r="F41" s="1"/>
      <c r="G41" s="1"/>
      <c r="H41" s="1"/>
      <c r="J41" s="7"/>
    </row>
    <row r="42" spans="1:15" ht="15.5" x14ac:dyDescent="0.3">
      <c r="A42" s="5"/>
      <c r="C42" s="2"/>
      <c r="D42" s="1"/>
      <c r="E42" s="2"/>
      <c r="F42" s="1"/>
      <c r="G42" s="1"/>
      <c r="H42" s="1"/>
      <c r="J42" s="7"/>
    </row>
    <row r="43" spans="1:15" ht="15.5" x14ac:dyDescent="0.3">
      <c r="A43" s="5"/>
      <c r="C43" s="2"/>
      <c r="D43" s="1"/>
      <c r="E43" s="2"/>
      <c r="F43" s="1"/>
      <c r="G43" s="1"/>
      <c r="H43" s="1"/>
      <c r="J43" s="7"/>
    </row>
    <row r="44" spans="1:15" x14ac:dyDescent="0.3">
      <c r="A44" s="2"/>
      <c r="C44" s="2"/>
      <c r="D44" s="1"/>
      <c r="E44" s="2"/>
      <c r="F44" s="1"/>
      <c r="G44" s="1"/>
      <c r="H44" s="1"/>
      <c r="J44" s="7"/>
    </row>
    <row r="45" spans="1:15" x14ac:dyDescent="0.3">
      <c r="A45" s="2"/>
      <c r="C45" s="2"/>
      <c r="D45" s="1"/>
      <c r="E45" s="2"/>
      <c r="F45" s="1"/>
      <c r="G45" s="1"/>
      <c r="H45" s="1"/>
      <c r="J45" s="7"/>
    </row>
    <row r="46" spans="1:15" x14ac:dyDescent="0.3">
      <c r="A46" s="2"/>
      <c r="C46" s="2"/>
      <c r="D46" s="1"/>
      <c r="E46" s="2"/>
      <c r="F46" s="1"/>
      <c r="G46" s="1"/>
      <c r="H46" s="1"/>
      <c r="J46" s="7"/>
    </row>
    <row r="47" spans="1:15" ht="15.5" x14ac:dyDescent="0.3">
      <c r="A47" s="5"/>
      <c r="C47" s="2"/>
      <c r="D47" s="1"/>
      <c r="E47" s="2"/>
      <c r="F47" s="1"/>
      <c r="G47" s="1"/>
      <c r="H47" s="1"/>
      <c r="J47" s="7"/>
    </row>
    <row r="48" spans="1:15" ht="15.5" x14ac:dyDescent="0.3">
      <c r="A48" s="5"/>
      <c r="C48" s="2"/>
      <c r="D48" s="1"/>
      <c r="E48" s="2"/>
      <c r="F48" s="1"/>
      <c r="G48" s="1"/>
      <c r="H48" s="1"/>
      <c r="J48" s="7"/>
    </row>
    <row r="49" spans="1:10" ht="15.5" x14ac:dyDescent="0.3">
      <c r="A49" s="5"/>
      <c r="C49" s="2"/>
      <c r="D49" s="1"/>
      <c r="E49" s="2"/>
      <c r="F49" s="1"/>
      <c r="G49" s="1"/>
      <c r="H49" s="1"/>
      <c r="J49" s="7"/>
    </row>
    <row r="50" spans="1:10" x14ac:dyDescent="0.3">
      <c r="A50" s="2"/>
      <c r="C50" s="2"/>
      <c r="D50" s="1"/>
      <c r="E50" s="2"/>
      <c r="F50" s="1"/>
      <c r="G50" s="1"/>
      <c r="H50" s="1"/>
      <c r="J50" s="7"/>
    </row>
    <row r="51" spans="1:10" x14ac:dyDescent="0.3">
      <c r="A51" s="2"/>
      <c r="C51" s="2"/>
      <c r="D51" s="1"/>
      <c r="E51" s="2"/>
      <c r="F51" s="1"/>
      <c r="G51" s="1"/>
      <c r="H51" s="1"/>
      <c r="J51" s="7"/>
    </row>
    <row r="52" spans="1:10" x14ac:dyDescent="0.3">
      <c r="A52" s="2"/>
      <c r="C52" s="2"/>
      <c r="D52" s="1"/>
      <c r="E52" s="2"/>
      <c r="F52" s="1"/>
      <c r="G52" s="1"/>
      <c r="H52" s="1"/>
      <c r="J52" s="7"/>
    </row>
    <row r="53" spans="1:10" ht="15.5" x14ac:dyDescent="0.3">
      <c r="A53" s="5"/>
      <c r="C53" s="2"/>
      <c r="D53" s="1"/>
      <c r="E53" s="2"/>
      <c r="F53" s="1"/>
      <c r="G53" s="1"/>
      <c r="H53" s="1"/>
      <c r="J53" s="7"/>
    </row>
    <row r="54" spans="1:10" ht="15.5" x14ac:dyDescent="0.3">
      <c r="A54" s="5"/>
      <c r="C54" s="2"/>
      <c r="D54" s="1"/>
      <c r="E54" s="2"/>
      <c r="F54" s="1"/>
      <c r="G54" s="1"/>
      <c r="H54" s="1"/>
      <c r="J54" s="7"/>
    </row>
    <row r="55" spans="1:10" ht="15.5" x14ac:dyDescent="0.3">
      <c r="A55" s="5"/>
      <c r="C55" s="2"/>
      <c r="D55" s="1"/>
      <c r="E55" s="2"/>
      <c r="F55" s="1"/>
      <c r="G55" s="1"/>
      <c r="H55" s="1"/>
      <c r="J55" s="7"/>
    </row>
  </sheetData>
  <mergeCells count="9">
    <mergeCell ref="J32:J37"/>
    <mergeCell ref="J38:J43"/>
    <mergeCell ref="J44:J49"/>
    <mergeCell ref="J50:J55"/>
    <mergeCell ref="J2:J7"/>
    <mergeCell ref="J8:J13"/>
    <mergeCell ref="J14:J19"/>
    <mergeCell ref="J20:J25"/>
    <mergeCell ref="J26:J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61"/>
  <sheetViews>
    <sheetView workbookViewId="0">
      <selection activeCell="H13" sqref="H13"/>
    </sheetView>
  </sheetViews>
  <sheetFormatPr defaultRowHeight="14" x14ac:dyDescent="0.3"/>
  <cols>
    <col min="5" max="5" width="11.58203125" bestFit="1" customWidth="1"/>
  </cols>
  <sheetData>
    <row r="1" spans="1:6" s="2" customFormat="1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3">
      <c r="A2" s="2" t="s">
        <v>5</v>
      </c>
      <c r="B2" s="2" t="s">
        <v>6</v>
      </c>
      <c r="C2" s="2">
        <v>18.12</v>
      </c>
      <c r="D2" s="2">
        <v>87</v>
      </c>
      <c r="E2" s="2" t="s">
        <v>52</v>
      </c>
      <c r="F2" t="s">
        <v>62</v>
      </c>
    </row>
    <row r="3" spans="1:6" s="2" customFormat="1" x14ac:dyDescent="0.3">
      <c r="A3" s="2" t="s">
        <v>7</v>
      </c>
      <c r="B3" s="2" t="s">
        <v>6</v>
      </c>
      <c r="C3" s="2">
        <v>19.14</v>
      </c>
      <c r="D3" s="2">
        <v>87</v>
      </c>
      <c r="E3" s="2" t="s">
        <v>52</v>
      </c>
      <c r="F3" t="s">
        <v>62</v>
      </c>
    </row>
    <row r="4" spans="1:6" s="2" customFormat="1" x14ac:dyDescent="0.3">
      <c r="A4" s="2" t="s">
        <v>8</v>
      </c>
      <c r="B4" s="2" t="s">
        <v>6</v>
      </c>
      <c r="C4" s="2">
        <v>20.11</v>
      </c>
      <c r="D4" s="2">
        <v>87.5</v>
      </c>
      <c r="E4" s="2" t="s">
        <v>52</v>
      </c>
      <c r="F4" t="s">
        <v>62</v>
      </c>
    </row>
    <row r="5" spans="1:6" s="2" customFormat="1" ht="15.5" x14ac:dyDescent="0.3">
      <c r="A5" s="2" t="s">
        <v>9</v>
      </c>
      <c r="B5" s="2" t="s">
        <v>6</v>
      </c>
      <c r="C5" s="2">
        <v>16.86</v>
      </c>
      <c r="D5" s="2">
        <v>82</v>
      </c>
      <c r="E5" s="2" t="s">
        <v>52</v>
      </c>
      <c r="F5" s="5" t="s">
        <v>63</v>
      </c>
    </row>
    <row r="6" spans="1:6" s="2" customFormat="1" ht="15.5" x14ac:dyDescent="0.3">
      <c r="A6" s="2" t="s">
        <v>10</v>
      </c>
      <c r="B6" s="2" t="s">
        <v>6</v>
      </c>
      <c r="C6" s="2">
        <v>17.39</v>
      </c>
      <c r="D6" s="2">
        <v>82</v>
      </c>
      <c r="E6" s="2" t="s">
        <v>52</v>
      </c>
      <c r="F6" s="5" t="s">
        <v>63</v>
      </c>
    </row>
    <row r="7" spans="1:6" s="2" customFormat="1" ht="15.5" x14ac:dyDescent="0.3">
      <c r="A7" s="2" t="s">
        <v>11</v>
      </c>
      <c r="B7" s="2" t="s">
        <v>6</v>
      </c>
      <c r="C7" s="2">
        <v>17.190000000000001</v>
      </c>
      <c r="D7" s="2">
        <v>82</v>
      </c>
      <c r="E7" s="2" t="s">
        <v>52</v>
      </c>
      <c r="F7" s="5" t="s">
        <v>63</v>
      </c>
    </row>
    <row r="8" spans="1:6" s="2" customFormat="1" x14ac:dyDescent="0.3">
      <c r="A8" s="2" t="s">
        <v>12</v>
      </c>
      <c r="B8" s="2" t="s">
        <v>6</v>
      </c>
      <c r="C8" s="2">
        <v>26.43</v>
      </c>
      <c r="D8" s="2">
        <v>85</v>
      </c>
      <c r="E8" s="2" t="s">
        <v>54</v>
      </c>
      <c r="F8" t="s">
        <v>62</v>
      </c>
    </row>
    <row r="9" spans="1:6" s="2" customFormat="1" x14ac:dyDescent="0.3">
      <c r="A9" s="2" t="s">
        <v>13</v>
      </c>
      <c r="B9" s="2" t="s">
        <v>6</v>
      </c>
      <c r="C9" s="2">
        <v>25.81</v>
      </c>
      <c r="D9" s="2">
        <v>85.5</v>
      </c>
      <c r="E9" s="2" t="s">
        <v>54</v>
      </c>
      <c r="F9" t="s">
        <v>62</v>
      </c>
    </row>
    <row r="10" spans="1:6" s="2" customFormat="1" x14ac:dyDescent="0.3">
      <c r="A10" s="2" t="s">
        <v>14</v>
      </c>
      <c r="B10" s="2" t="s">
        <v>6</v>
      </c>
      <c r="C10" s="2">
        <v>25.18</v>
      </c>
      <c r="D10" s="2">
        <v>87</v>
      </c>
      <c r="E10" s="2" t="s">
        <v>54</v>
      </c>
      <c r="F10" t="s">
        <v>62</v>
      </c>
    </row>
    <row r="11" spans="1:6" s="2" customFormat="1" ht="15.5" x14ac:dyDescent="0.3">
      <c r="A11" s="2" t="s">
        <v>15</v>
      </c>
      <c r="B11" s="2" t="s">
        <v>6</v>
      </c>
      <c r="C11" s="2">
        <v>23.81</v>
      </c>
      <c r="D11" s="2">
        <v>84.5</v>
      </c>
      <c r="E11" s="2" t="s">
        <v>54</v>
      </c>
      <c r="F11" s="5" t="s">
        <v>63</v>
      </c>
    </row>
    <row r="12" spans="1:6" s="2" customFormat="1" ht="15.5" x14ac:dyDescent="0.3">
      <c r="A12" s="2" t="s">
        <v>16</v>
      </c>
      <c r="B12" s="2" t="s">
        <v>6</v>
      </c>
      <c r="C12" s="2">
        <v>23.66</v>
      </c>
      <c r="D12" s="2">
        <v>84.5</v>
      </c>
      <c r="E12" s="2" t="s">
        <v>54</v>
      </c>
      <c r="F12" s="5" t="s">
        <v>63</v>
      </c>
    </row>
    <row r="13" spans="1:6" s="2" customFormat="1" ht="15.5" x14ac:dyDescent="0.3">
      <c r="A13" s="2" t="s">
        <v>17</v>
      </c>
      <c r="B13" s="2" t="s">
        <v>6</v>
      </c>
      <c r="C13" s="2">
        <v>24.29</v>
      </c>
      <c r="D13" s="2">
        <v>84.5</v>
      </c>
      <c r="E13" s="2" t="s">
        <v>54</v>
      </c>
      <c r="F13" s="5" t="s">
        <v>63</v>
      </c>
    </row>
    <row r="14" spans="1:6" s="2" customFormat="1" x14ac:dyDescent="0.3">
      <c r="A14" s="2" t="s">
        <v>18</v>
      </c>
      <c r="B14" s="2" t="s">
        <v>6</v>
      </c>
      <c r="C14" s="2">
        <v>27.07</v>
      </c>
      <c r="D14" s="2">
        <v>80.5</v>
      </c>
      <c r="E14" s="2" t="s">
        <v>56</v>
      </c>
      <c r="F14" t="s">
        <v>62</v>
      </c>
    </row>
    <row r="15" spans="1:6" s="2" customFormat="1" x14ac:dyDescent="0.3">
      <c r="A15" s="2" t="s">
        <v>19</v>
      </c>
      <c r="B15" s="2" t="s">
        <v>6</v>
      </c>
      <c r="C15" s="2">
        <v>27.03</v>
      </c>
      <c r="D15" s="2">
        <v>80.5</v>
      </c>
      <c r="E15" s="2" t="s">
        <v>56</v>
      </c>
      <c r="F15" t="s">
        <v>62</v>
      </c>
    </row>
    <row r="16" spans="1:6" s="2" customFormat="1" x14ac:dyDescent="0.3">
      <c r="A16" s="2" t="s">
        <v>20</v>
      </c>
      <c r="B16" s="2" t="s">
        <v>6</v>
      </c>
      <c r="C16" s="2">
        <v>26.73</v>
      </c>
      <c r="D16" s="2">
        <v>80.5</v>
      </c>
      <c r="E16" s="2" t="s">
        <v>56</v>
      </c>
      <c r="F16" t="s">
        <v>62</v>
      </c>
    </row>
    <row r="17" spans="1:6" s="2" customFormat="1" ht="15.5" x14ac:dyDescent="0.3">
      <c r="A17" s="2" t="s">
        <v>21</v>
      </c>
      <c r="B17" s="2" t="s">
        <v>6</v>
      </c>
      <c r="C17">
        <v>22</v>
      </c>
      <c r="D17">
        <v>83.5</v>
      </c>
      <c r="E17" s="2" t="s">
        <v>56</v>
      </c>
      <c r="F17" s="5" t="s">
        <v>63</v>
      </c>
    </row>
    <row r="18" spans="1:6" s="2" customFormat="1" ht="15.5" x14ac:dyDescent="0.3">
      <c r="A18" s="2" t="s">
        <v>22</v>
      </c>
      <c r="B18" s="2" t="s">
        <v>6</v>
      </c>
      <c r="C18">
        <v>22.11</v>
      </c>
      <c r="D18">
        <v>84</v>
      </c>
      <c r="E18" s="2" t="s">
        <v>56</v>
      </c>
      <c r="F18" s="5" t="s">
        <v>63</v>
      </c>
    </row>
    <row r="19" spans="1:6" s="2" customFormat="1" ht="15.5" x14ac:dyDescent="0.3">
      <c r="A19" s="2" t="s">
        <v>23</v>
      </c>
      <c r="B19" s="2" t="s">
        <v>6</v>
      </c>
      <c r="C19">
        <v>22.12</v>
      </c>
      <c r="D19">
        <v>83.5</v>
      </c>
      <c r="E19" s="2" t="s">
        <v>56</v>
      </c>
      <c r="F19" s="5" t="s">
        <v>63</v>
      </c>
    </row>
    <row r="20" spans="1:6" s="2" customFormat="1" x14ac:dyDescent="0.3">
      <c r="A20" s="2" t="s">
        <v>24</v>
      </c>
      <c r="B20" s="2" t="s">
        <v>6</v>
      </c>
      <c r="C20" s="2">
        <v>30.3</v>
      </c>
      <c r="D20" s="2">
        <v>83</v>
      </c>
      <c r="E20" s="2" t="s">
        <v>58</v>
      </c>
      <c r="F20" t="s">
        <v>62</v>
      </c>
    </row>
    <row r="21" spans="1:6" s="2" customFormat="1" x14ac:dyDescent="0.3">
      <c r="A21" s="2" t="s">
        <v>25</v>
      </c>
      <c r="B21" s="2" t="s">
        <v>6</v>
      </c>
      <c r="C21" s="2">
        <v>27.63</v>
      </c>
      <c r="D21" s="2">
        <v>83.5</v>
      </c>
      <c r="E21" s="2" t="s">
        <v>58</v>
      </c>
      <c r="F21" t="s">
        <v>62</v>
      </c>
    </row>
    <row r="22" spans="1:6" s="2" customFormat="1" x14ac:dyDescent="0.3">
      <c r="A22" s="2" t="s">
        <v>26</v>
      </c>
      <c r="B22" s="2" t="s">
        <v>6</v>
      </c>
      <c r="C22" s="2">
        <v>30.72</v>
      </c>
      <c r="D22" s="2">
        <v>83.5</v>
      </c>
      <c r="E22" s="2" t="s">
        <v>58</v>
      </c>
      <c r="F22" t="s">
        <v>62</v>
      </c>
    </row>
    <row r="23" spans="1:6" s="2" customFormat="1" ht="15.5" x14ac:dyDescent="0.3">
      <c r="A23" s="2" t="s">
        <v>27</v>
      </c>
      <c r="B23" s="2" t="s">
        <v>6</v>
      </c>
      <c r="C23" s="2">
        <v>26.41</v>
      </c>
      <c r="D23" s="2">
        <v>80.5</v>
      </c>
      <c r="E23" s="2" t="s">
        <v>58</v>
      </c>
      <c r="F23" s="5" t="s">
        <v>63</v>
      </c>
    </row>
    <row r="24" spans="1:6" s="2" customFormat="1" ht="15.5" x14ac:dyDescent="0.3">
      <c r="A24" s="2" t="s">
        <v>28</v>
      </c>
      <c r="B24" s="2" t="s">
        <v>6</v>
      </c>
      <c r="C24" s="2">
        <v>25.48</v>
      </c>
      <c r="D24" s="2">
        <v>80.5</v>
      </c>
      <c r="E24" s="2" t="s">
        <v>58</v>
      </c>
      <c r="F24" s="5" t="s">
        <v>63</v>
      </c>
    </row>
    <row r="25" spans="1:6" s="2" customFormat="1" ht="15.5" x14ac:dyDescent="0.3">
      <c r="A25" s="2" t="s">
        <v>29</v>
      </c>
      <c r="B25" s="2" t="s">
        <v>6</v>
      </c>
      <c r="C25" s="2">
        <v>25.49</v>
      </c>
      <c r="D25" s="2">
        <v>80.5</v>
      </c>
      <c r="E25" s="2" t="s">
        <v>58</v>
      </c>
      <c r="F25" s="5" t="s">
        <v>63</v>
      </c>
    </row>
    <row r="26" spans="1:6" s="2" customFormat="1" x14ac:dyDescent="0.3">
      <c r="A26" s="2" t="s">
        <v>30</v>
      </c>
      <c r="B26" s="2" t="s">
        <v>6</v>
      </c>
      <c r="C26" s="2">
        <v>25.44</v>
      </c>
      <c r="D26" s="2">
        <v>82.5</v>
      </c>
      <c r="E26" s="2" t="s">
        <v>60</v>
      </c>
      <c r="F26" t="s">
        <v>62</v>
      </c>
    </row>
    <row r="27" spans="1:6" s="2" customFormat="1" x14ac:dyDescent="0.3">
      <c r="A27" s="2" t="s">
        <v>31</v>
      </c>
      <c r="B27" s="2" t="s">
        <v>6</v>
      </c>
      <c r="C27" s="2">
        <v>26.4</v>
      </c>
      <c r="D27" s="2">
        <v>80</v>
      </c>
      <c r="E27" s="2" t="s">
        <v>60</v>
      </c>
      <c r="F27" t="s">
        <v>62</v>
      </c>
    </row>
    <row r="28" spans="1:6" s="2" customFormat="1" x14ac:dyDescent="0.3">
      <c r="A28" s="2" t="s">
        <v>32</v>
      </c>
      <c r="B28" s="2" t="s">
        <v>6</v>
      </c>
      <c r="C28" s="2">
        <v>26.25</v>
      </c>
      <c r="D28" s="2">
        <v>80.5</v>
      </c>
      <c r="E28" s="2" t="s">
        <v>60</v>
      </c>
      <c r="F28" t="s">
        <v>62</v>
      </c>
    </row>
    <row r="29" spans="1:6" s="2" customFormat="1" ht="15.5" x14ac:dyDescent="0.3">
      <c r="A29" s="2" t="s">
        <v>33</v>
      </c>
      <c r="B29" s="2" t="s">
        <v>6</v>
      </c>
      <c r="C29" s="2">
        <v>21.98</v>
      </c>
      <c r="D29" s="2">
        <v>81</v>
      </c>
      <c r="E29" s="2" t="s">
        <v>60</v>
      </c>
      <c r="F29" s="5" t="s">
        <v>63</v>
      </c>
    </row>
    <row r="30" spans="1:6" s="2" customFormat="1" ht="15.5" x14ac:dyDescent="0.3">
      <c r="A30" s="2" t="s">
        <v>34</v>
      </c>
      <c r="B30" s="2" t="s">
        <v>6</v>
      </c>
      <c r="C30" s="2">
        <v>21.31</v>
      </c>
      <c r="D30" s="2">
        <v>81</v>
      </c>
      <c r="E30" s="2" t="s">
        <v>60</v>
      </c>
      <c r="F30" s="5" t="s">
        <v>63</v>
      </c>
    </row>
    <row r="31" spans="1:6" s="2" customFormat="1" ht="15.5" x14ac:dyDescent="0.3">
      <c r="A31" s="2" t="s">
        <v>35</v>
      </c>
      <c r="B31" s="2" t="s">
        <v>6</v>
      </c>
      <c r="C31" s="2">
        <v>21.13</v>
      </c>
      <c r="D31" s="2">
        <v>81</v>
      </c>
      <c r="E31" s="2" t="s">
        <v>60</v>
      </c>
      <c r="F31" s="5" t="s">
        <v>63</v>
      </c>
    </row>
    <row r="32" spans="1:6" x14ac:dyDescent="0.3">
      <c r="A32" s="2" t="s">
        <v>46</v>
      </c>
      <c r="B32" s="2" t="s">
        <v>6</v>
      </c>
      <c r="C32" s="2">
        <v>17.25</v>
      </c>
      <c r="D32" s="2">
        <v>85.5</v>
      </c>
      <c r="E32" s="2" t="s">
        <v>64</v>
      </c>
      <c r="F32" t="s">
        <v>62</v>
      </c>
    </row>
    <row r="33" spans="1:6" x14ac:dyDescent="0.3">
      <c r="A33" s="2" t="s">
        <v>47</v>
      </c>
      <c r="B33" s="2" t="s">
        <v>6</v>
      </c>
      <c r="C33" s="2">
        <v>16.62</v>
      </c>
      <c r="D33" s="2">
        <v>85.5</v>
      </c>
      <c r="E33" s="2" t="s">
        <v>64</v>
      </c>
      <c r="F33" t="s">
        <v>62</v>
      </c>
    </row>
    <row r="34" spans="1:6" x14ac:dyDescent="0.3">
      <c r="A34" s="2" t="s">
        <v>48</v>
      </c>
      <c r="B34" s="2" t="s">
        <v>6</v>
      </c>
      <c r="C34" s="2">
        <v>17.41</v>
      </c>
      <c r="D34" s="2">
        <v>85.5</v>
      </c>
      <c r="E34" s="2" t="s">
        <v>64</v>
      </c>
      <c r="F34" t="s">
        <v>62</v>
      </c>
    </row>
    <row r="35" spans="1:6" ht="15.5" x14ac:dyDescent="0.3">
      <c r="A35" s="2" t="s">
        <v>49</v>
      </c>
      <c r="B35" s="2" t="s">
        <v>6</v>
      </c>
      <c r="C35">
        <v>16.739999999999998</v>
      </c>
      <c r="D35">
        <v>85.5</v>
      </c>
      <c r="E35" s="2" t="s">
        <v>64</v>
      </c>
      <c r="F35" s="5" t="s">
        <v>63</v>
      </c>
    </row>
    <row r="36" spans="1:6" ht="15.5" x14ac:dyDescent="0.3">
      <c r="A36" s="2" t="s">
        <v>50</v>
      </c>
      <c r="B36" s="2" t="s">
        <v>6</v>
      </c>
      <c r="C36">
        <v>16.399999999999999</v>
      </c>
      <c r="D36">
        <v>85.5</v>
      </c>
      <c r="E36" s="2" t="s">
        <v>64</v>
      </c>
      <c r="F36" s="5" t="s">
        <v>63</v>
      </c>
    </row>
    <row r="37" spans="1:6" ht="15.5" x14ac:dyDescent="0.3">
      <c r="A37" s="2" t="s">
        <v>51</v>
      </c>
      <c r="B37" s="2" t="s">
        <v>6</v>
      </c>
      <c r="C37">
        <v>16.73</v>
      </c>
      <c r="D37">
        <v>85.5</v>
      </c>
      <c r="E37" s="2" t="s">
        <v>64</v>
      </c>
      <c r="F37" s="5" t="s">
        <v>63</v>
      </c>
    </row>
    <row r="38" spans="1:6" x14ac:dyDescent="0.3">
      <c r="A38" s="2"/>
      <c r="B38" s="2"/>
    </row>
    <row r="39" spans="1:6" x14ac:dyDescent="0.3">
      <c r="A39" s="2"/>
      <c r="B39" s="2"/>
    </row>
    <row r="40" spans="1:6" x14ac:dyDescent="0.3">
      <c r="A40" s="2"/>
      <c r="B40" s="2"/>
    </row>
    <row r="41" spans="1:6" ht="15.5" x14ac:dyDescent="0.3">
      <c r="A41" s="2"/>
      <c r="B41" s="2"/>
      <c r="F41" s="5"/>
    </row>
    <row r="42" spans="1:6" ht="15.5" x14ac:dyDescent="0.3">
      <c r="A42" s="2"/>
      <c r="B42" s="2"/>
      <c r="F42" s="5"/>
    </row>
    <row r="43" spans="1:6" ht="15.5" x14ac:dyDescent="0.3">
      <c r="A43" s="2"/>
      <c r="B43" s="2"/>
      <c r="F43" s="5"/>
    </row>
    <row r="44" spans="1:6" x14ac:dyDescent="0.3">
      <c r="A44" s="2"/>
      <c r="B44" s="2"/>
    </row>
    <row r="45" spans="1:6" x14ac:dyDescent="0.3">
      <c r="A45" s="2"/>
      <c r="B45" s="2"/>
    </row>
    <row r="46" spans="1:6" x14ac:dyDescent="0.3">
      <c r="A46" s="2"/>
      <c r="B46" s="2"/>
    </row>
    <row r="47" spans="1:6" x14ac:dyDescent="0.3">
      <c r="A47" s="2"/>
      <c r="B47" s="2"/>
    </row>
    <row r="48" spans="1:6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E10" sqref="E10"/>
    </sheetView>
  </sheetViews>
  <sheetFormatPr defaultRowHeight="14" x14ac:dyDescent="0.3"/>
  <cols>
    <col min="4" max="4" width="11.75" bestFit="1" customWidth="1"/>
  </cols>
  <sheetData>
    <row r="1" spans="1:5" ht="15.5" x14ac:dyDescent="0.3">
      <c r="A1" s="5" t="s">
        <v>65</v>
      </c>
      <c r="C1" s="3" t="s">
        <v>42</v>
      </c>
      <c r="D1" s="3" t="s">
        <v>66</v>
      </c>
      <c r="E1" s="3"/>
    </row>
    <row r="2" spans="1:5" x14ac:dyDescent="0.3">
      <c r="B2" s="3" t="s">
        <v>43</v>
      </c>
      <c r="C2">
        <v>477</v>
      </c>
      <c r="D2">
        <v>202</v>
      </c>
      <c r="E2" s="3"/>
    </row>
    <row r="3" spans="1:5" x14ac:dyDescent="0.3">
      <c r="B3" s="3"/>
      <c r="C3">
        <v>428</v>
      </c>
      <c r="D3">
        <v>179</v>
      </c>
      <c r="E3" s="3"/>
    </row>
    <row r="4" spans="1:5" x14ac:dyDescent="0.3">
      <c r="B4" s="3"/>
      <c r="C4">
        <v>459</v>
      </c>
      <c r="D4">
        <v>212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8"/>
  <sheetViews>
    <sheetView tabSelected="1" workbookViewId="0">
      <selection activeCell="F26" sqref="F26"/>
    </sheetView>
  </sheetViews>
  <sheetFormatPr defaultRowHeight="14" x14ac:dyDescent="0.3"/>
  <cols>
    <col min="6" max="6" width="10.5" bestFit="1" customWidth="1"/>
  </cols>
  <sheetData>
    <row r="1" spans="1:13" x14ac:dyDescent="0.3">
      <c r="A1" t="s">
        <v>42</v>
      </c>
      <c r="B1" t="s">
        <v>44</v>
      </c>
      <c r="D1" t="s">
        <v>45</v>
      </c>
      <c r="F1" s="3" t="s">
        <v>66</v>
      </c>
      <c r="G1" t="s">
        <v>44</v>
      </c>
      <c r="I1" t="s">
        <v>45</v>
      </c>
    </row>
    <row r="2" spans="1:13" x14ac:dyDescent="0.3">
      <c r="A2">
        <v>1</v>
      </c>
      <c r="B2">
        <v>866161</v>
      </c>
      <c r="C2">
        <f>AVERAGE(B2:B4)</f>
        <v>893550.33333333337</v>
      </c>
      <c r="F2">
        <v>1</v>
      </c>
      <c r="G2">
        <v>943080</v>
      </c>
      <c r="H2">
        <f>G2/G2</f>
        <v>1</v>
      </c>
      <c r="J2">
        <f>AVERAGE(G2:G4)</f>
        <v>938477</v>
      </c>
    </row>
    <row r="3" spans="1:13" x14ac:dyDescent="0.3">
      <c r="A3">
        <v>1</v>
      </c>
      <c r="B3">
        <v>897111</v>
      </c>
      <c r="F3">
        <v>1</v>
      </c>
      <c r="G3">
        <v>913647</v>
      </c>
      <c r="H3">
        <f t="shared" ref="H3:H4" si="0">G3/G3</f>
        <v>1</v>
      </c>
    </row>
    <row r="4" spans="1:13" x14ac:dyDescent="0.3">
      <c r="A4">
        <v>1</v>
      </c>
      <c r="B4">
        <v>917379</v>
      </c>
      <c r="F4">
        <v>1</v>
      </c>
      <c r="G4">
        <v>958704</v>
      </c>
      <c r="H4">
        <f t="shared" si="0"/>
        <v>1</v>
      </c>
    </row>
    <row r="5" spans="1:13" x14ac:dyDescent="0.3">
      <c r="A5">
        <v>1</v>
      </c>
      <c r="B5">
        <v>427302</v>
      </c>
      <c r="C5" s="6">
        <f>B5/C2</f>
        <v>0.47820697285845859</v>
      </c>
      <c r="D5" s="6">
        <f>1-C5</f>
        <v>0.52179302714154141</v>
      </c>
      <c r="F5">
        <v>1</v>
      </c>
      <c r="G5">
        <v>588645</v>
      </c>
      <c r="H5" s="6">
        <f>G5/J2</f>
        <v>0.62723433818836261</v>
      </c>
      <c r="I5" s="6">
        <f>1-H5</f>
        <v>0.37276566181163739</v>
      </c>
    </row>
    <row r="6" spans="1:13" x14ac:dyDescent="0.3">
      <c r="A6">
        <v>1</v>
      </c>
      <c r="B6">
        <v>445526</v>
      </c>
      <c r="C6" s="6">
        <f>B6/C2</f>
        <v>0.49860201868874388</v>
      </c>
      <c r="D6" s="6">
        <f t="shared" ref="D6:D7" si="1">1-C6</f>
        <v>0.50139798131125612</v>
      </c>
      <c r="F6">
        <v>1</v>
      </c>
      <c r="G6">
        <v>638005</v>
      </c>
      <c r="H6" s="6">
        <f>G6/J2</f>
        <v>0.67983019296157499</v>
      </c>
      <c r="I6" s="6">
        <f t="shared" ref="I6:I7" si="2">1-H6</f>
        <v>0.32016980703842501</v>
      </c>
    </row>
    <row r="7" spans="1:13" x14ac:dyDescent="0.3">
      <c r="A7">
        <v>1</v>
      </c>
      <c r="B7">
        <v>483504</v>
      </c>
      <c r="C7" s="6">
        <f>B7/C2</f>
        <v>0.54110438098805103</v>
      </c>
      <c r="D7" s="6">
        <f t="shared" si="1"/>
        <v>0.45889561901194897</v>
      </c>
      <c r="F7">
        <v>1</v>
      </c>
      <c r="G7">
        <v>611913</v>
      </c>
      <c r="H7" s="6">
        <f>G7/J2</f>
        <v>0.65202770019936562</v>
      </c>
      <c r="I7" s="6">
        <f t="shared" si="2"/>
        <v>0.34797229980063438</v>
      </c>
    </row>
    <row r="8" spans="1:13" x14ac:dyDescent="0.3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2025-03-28T05:28:30Z</dcterms:modified>
</cp:coreProperties>
</file>