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raderscafe/Documents/TradeMan/Utils/excel/"/>
    </mc:Choice>
  </mc:AlternateContent>
  <xr:revisionPtr revIDLastSave="0" documentId="13_ncr:1_{EF8C1169-6D4F-9B4D-A845-085D7A85B95C}" xr6:coauthVersionLast="47" xr6:coauthVersionMax="47" xr10:uidLastSave="{00000000-0000-0000-0000-000000000000}"/>
  <bookViews>
    <workbookView xWindow="34400" yWindow="500" windowWidth="34400" windowHeight="26600" activeTab="4" xr2:uid="{00000000-000D-0000-FFFF-FFFF00000000}"/>
  </bookViews>
  <sheets>
    <sheet name="Stocks" sheetId="1" r:id="rId1"/>
    <sheet name="ZRM" sheetId="2" r:id="rId2"/>
    <sheet name="Overnight_options" sheetId="3" r:id="rId3"/>
    <sheet name="MPWizard" sheetId="4" r:id="rId4"/>
    <sheet name="AmiP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27" i="1"/>
  <c r="J17" i="1"/>
  <c r="G17" i="1"/>
  <c r="G12" i="1"/>
  <c r="G8" i="1"/>
  <c r="G6" i="1"/>
  <c r="G4" i="1"/>
</calcChain>
</file>

<file path=xl/sharedStrings.xml><?xml version="1.0" encoding="utf-8"?>
<sst xmlns="http://schemas.openxmlformats.org/spreadsheetml/2006/main" count="195" uniqueCount="95">
  <si>
    <t>Tr.No</t>
  </si>
  <si>
    <t>Equity</t>
  </si>
  <si>
    <t>Entry Date</t>
  </si>
  <si>
    <t>Exit Date</t>
  </si>
  <si>
    <t>Entry Price</t>
  </si>
  <si>
    <t>Exit Price</t>
  </si>
  <si>
    <t>Trade Points</t>
  </si>
  <si>
    <t>Qty</t>
  </si>
  <si>
    <t>PnL</t>
  </si>
  <si>
    <t xml:space="preserve">Margin Used </t>
  </si>
  <si>
    <t>VasconEQ</t>
  </si>
  <si>
    <t>Hisarmetal</t>
  </si>
  <si>
    <t>Asahisong</t>
  </si>
  <si>
    <t>Bancoindia</t>
  </si>
  <si>
    <t>BFInvest</t>
  </si>
  <si>
    <t>CAPPL</t>
  </si>
  <si>
    <t>Dpabhushan</t>
  </si>
  <si>
    <t>Everstind</t>
  </si>
  <si>
    <t>Hudco</t>
  </si>
  <si>
    <t>Indigopnts</t>
  </si>
  <si>
    <t>Itdcem</t>
  </si>
  <si>
    <t>Lichsgfin</t>
  </si>
  <si>
    <t>Motogenfin-BE</t>
  </si>
  <si>
    <t>Onmobile</t>
  </si>
  <si>
    <t>Orientcem</t>
  </si>
  <si>
    <t>BLKashyap</t>
  </si>
  <si>
    <t>Strategy</t>
  </si>
  <si>
    <t>Index</t>
  </si>
  <si>
    <t>Strike Prc</t>
  </si>
  <si>
    <t>Date</t>
  </si>
  <si>
    <t>Entry Time</t>
  </si>
  <si>
    <t>Exit Time</t>
  </si>
  <si>
    <t>Trade points</t>
  </si>
  <si>
    <t>Tax</t>
  </si>
  <si>
    <t>ZRM</t>
  </si>
  <si>
    <t>BANKNIFTY</t>
  </si>
  <si>
    <t>09:24:00</t>
  </si>
  <si>
    <t>10:04:00</t>
  </si>
  <si>
    <t>09:49:00</t>
  </si>
  <si>
    <t>Trade_Type</t>
  </si>
  <si>
    <t>Entry</t>
  </si>
  <si>
    <t>Exit</t>
  </si>
  <si>
    <t>Entry.1</t>
  </si>
  <si>
    <t>Exit.1</t>
  </si>
  <si>
    <t>qty</t>
  </si>
  <si>
    <t xml:space="preserve">trade points </t>
  </si>
  <si>
    <t>Bearish</t>
  </si>
  <si>
    <t>MPWizard</t>
  </si>
  <si>
    <t>11:00</t>
  </si>
  <si>
    <t>11:10</t>
  </si>
  <si>
    <t>FINNIFTY</t>
  </si>
  <si>
    <t>11:16</t>
  </si>
  <si>
    <t>11:19</t>
  </si>
  <si>
    <t>NIFTY</t>
  </si>
  <si>
    <t>10:25</t>
  </si>
  <si>
    <t>10:59</t>
  </si>
  <si>
    <t>10:21</t>
  </si>
  <si>
    <t>11:30</t>
  </si>
  <si>
    <t>10:23:00</t>
  </si>
  <si>
    <t>10:18</t>
  </si>
  <si>
    <t>15:10</t>
  </si>
  <si>
    <t>10:23</t>
  </si>
  <si>
    <t>10:19</t>
  </si>
  <si>
    <t>13:48</t>
  </si>
  <si>
    <t>13:40</t>
  </si>
  <si>
    <t>13:08</t>
  </si>
  <si>
    <t>13:18</t>
  </si>
  <si>
    <t>13:37</t>
  </si>
  <si>
    <t>14:46</t>
  </si>
  <si>
    <t>14:04</t>
  </si>
  <si>
    <t>10:17</t>
  </si>
  <si>
    <t>15:14</t>
  </si>
  <si>
    <t>Trade Type</t>
  </si>
  <si>
    <t>Hedge Entry</t>
  </si>
  <si>
    <t>Hedge Exit</t>
  </si>
  <si>
    <t>Nifty Straddle</t>
  </si>
  <si>
    <t>Short</t>
  </si>
  <si>
    <t>09:30</t>
  </si>
  <si>
    <t>14:56</t>
  </si>
  <si>
    <t>09:25</t>
  </si>
  <si>
    <t>11:35</t>
  </si>
  <si>
    <t>09:21</t>
  </si>
  <si>
    <t>14:57</t>
  </si>
  <si>
    <t>11:40</t>
  </si>
  <si>
    <t>Bullish</t>
  </si>
  <si>
    <t>Bagfilms</t>
  </si>
  <si>
    <t>OLECTRA</t>
  </si>
  <si>
    <t>KOTARISUG</t>
  </si>
  <si>
    <t>KALYANKJIL</t>
  </si>
  <si>
    <t>IIFLSEC</t>
  </si>
  <si>
    <t>GRSE</t>
  </si>
  <si>
    <t>DREDGECORP</t>
  </si>
  <si>
    <t>COCHINSHIP</t>
  </si>
  <si>
    <t>DBREALTY</t>
  </si>
  <si>
    <t>ARVIND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</si>
</sst>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zoomScale="160" zoomScaleNormal="160" workbookViewId="0">
      <selection activeCell="H33" sqref="H33"/>
    </sheetView>
  </sheetViews>
  <sheetFormatPr baseColWidth="10" defaultColWidth="8.83203125" defaultRowHeight="15" x14ac:dyDescent="0.2"/>
  <cols>
    <col min="2" max="2" width="18.83203125" customWidth="1"/>
    <col min="3" max="3" width="9.1640625" style="4" bestFit="1" customWidth="1"/>
    <col min="4" max="4" width="8.5" style="4" bestFit="1" customWidth="1"/>
  </cols>
  <sheetData>
    <row r="1" spans="1:10" x14ac:dyDescent="0.2">
      <c r="A1" s="1" t="s">
        <v>0</v>
      </c>
      <c r="B1" s="1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t="s">
        <v>10</v>
      </c>
      <c r="C2" s="4">
        <v>45146</v>
      </c>
      <c r="D2" s="4">
        <v>45148</v>
      </c>
      <c r="E2">
        <v>56.625</v>
      </c>
      <c r="F2">
        <v>53.25</v>
      </c>
      <c r="G2">
        <v>-3.375</v>
      </c>
      <c r="H2">
        <v>1800</v>
      </c>
      <c r="I2">
        <v>-6075</v>
      </c>
      <c r="J2">
        <v>101925</v>
      </c>
    </row>
    <row r="3" spans="1:10" x14ac:dyDescent="0.2">
      <c r="A3">
        <v>2</v>
      </c>
      <c r="B3" t="s">
        <v>11</v>
      </c>
      <c r="C3" s="4">
        <v>45146</v>
      </c>
      <c r="D3" s="4">
        <v>45148</v>
      </c>
      <c r="E3">
        <v>189</v>
      </c>
      <c r="F3">
        <v>217.96</v>
      </c>
      <c r="G3">
        <v>28.960000000000012</v>
      </c>
      <c r="H3">
        <v>420</v>
      </c>
      <c r="I3">
        <v>12163.2</v>
      </c>
      <c r="J3">
        <v>79380</v>
      </c>
    </row>
    <row r="4" spans="1:10" x14ac:dyDescent="0.2">
      <c r="A4">
        <v>3</v>
      </c>
      <c r="B4" t="s">
        <v>12</v>
      </c>
      <c r="C4" s="4">
        <v>45148</v>
      </c>
      <c r="D4" s="4">
        <v>45152</v>
      </c>
      <c r="E4">
        <v>245.46</v>
      </c>
      <c r="F4">
        <v>230.75</v>
      </c>
      <c r="G4">
        <f>F4-E4</f>
        <v>-14.710000000000008</v>
      </c>
      <c r="H4">
        <v>80</v>
      </c>
      <c r="J4">
        <v>19636.8</v>
      </c>
    </row>
    <row r="5" spans="1:10" x14ac:dyDescent="0.2">
      <c r="A5">
        <v>4</v>
      </c>
      <c r="B5" t="s">
        <v>13</v>
      </c>
      <c r="C5" s="4">
        <v>45146</v>
      </c>
      <c r="E5">
        <v>388.67</v>
      </c>
      <c r="H5">
        <v>300</v>
      </c>
      <c r="J5">
        <v>116601</v>
      </c>
    </row>
    <row r="6" spans="1:10" x14ac:dyDescent="0.2">
      <c r="A6">
        <v>5</v>
      </c>
      <c r="B6" t="s">
        <v>14</v>
      </c>
      <c r="C6" s="4">
        <v>45148</v>
      </c>
      <c r="D6" s="4">
        <v>45152</v>
      </c>
      <c r="E6">
        <v>429.05</v>
      </c>
      <c r="F6">
        <v>403.3</v>
      </c>
      <c r="G6">
        <f>F6-E6</f>
        <v>-25.75</v>
      </c>
      <c r="H6">
        <v>50</v>
      </c>
      <c r="J6">
        <v>21452.5</v>
      </c>
    </row>
    <row r="7" spans="1:10" x14ac:dyDescent="0.2">
      <c r="A7">
        <v>6</v>
      </c>
      <c r="B7" t="s">
        <v>15</v>
      </c>
      <c r="C7" s="4">
        <v>45148</v>
      </c>
      <c r="E7">
        <v>1052.75</v>
      </c>
      <c r="H7">
        <v>20</v>
      </c>
      <c r="J7">
        <v>21055</v>
      </c>
    </row>
    <row r="8" spans="1:10" x14ac:dyDescent="0.2">
      <c r="A8">
        <v>7</v>
      </c>
      <c r="B8" t="s">
        <v>16</v>
      </c>
      <c r="C8" s="4">
        <v>45146</v>
      </c>
      <c r="D8" s="4">
        <v>45152</v>
      </c>
      <c r="E8">
        <v>363.41</v>
      </c>
      <c r="F8">
        <v>345.25</v>
      </c>
      <c r="G8">
        <f>F8-E8</f>
        <v>-18.160000000000025</v>
      </c>
      <c r="H8">
        <v>100</v>
      </c>
      <c r="J8">
        <v>36341</v>
      </c>
    </row>
    <row r="9" spans="1:10" x14ac:dyDescent="0.2">
      <c r="A9">
        <v>8</v>
      </c>
      <c r="B9" t="s">
        <v>17</v>
      </c>
      <c r="C9" s="4">
        <v>45148</v>
      </c>
      <c r="E9">
        <v>1040.0999999999999</v>
      </c>
      <c r="H9">
        <v>20</v>
      </c>
      <c r="J9">
        <v>20802</v>
      </c>
    </row>
    <row r="10" spans="1:10" x14ac:dyDescent="0.2">
      <c r="A10">
        <v>9</v>
      </c>
      <c r="B10" t="s">
        <v>18</v>
      </c>
      <c r="C10" s="4">
        <v>45148</v>
      </c>
      <c r="E10">
        <v>66.650000000000006</v>
      </c>
      <c r="H10">
        <v>300</v>
      </c>
      <c r="J10">
        <v>19995</v>
      </c>
    </row>
    <row r="11" spans="1:10" x14ac:dyDescent="0.2">
      <c r="A11">
        <v>10</v>
      </c>
      <c r="B11" t="s">
        <v>19</v>
      </c>
      <c r="C11" s="4">
        <v>45148</v>
      </c>
      <c r="E11">
        <v>1568.9</v>
      </c>
      <c r="H11">
        <v>11</v>
      </c>
      <c r="J11">
        <v>17257.900000000001</v>
      </c>
    </row>
    <row r="12" spans="1:10" x14ac:dyDescent="0.2">
      <c r="A12">
        <v>11</v>
      </c>
      <c r="B12" t="s">
        <v>20</v>
      </c>
      <c r="C12" s="4">
        <v>45148</v>
      </c>
      <c r="D12" s="4">
        <v>45152</v>
      </c>
      <c r="E12">
        <v>205.75</v>
      </c>
      <c r="F12">
        <v>195.45</v>
      </c>
      <c r="G12">
        <f>F12-E12</f>
        <v>-10.300000000000011</v>
      </c>
      <c r="H12">
        <v>125</v>
      </c>
      <c r="J12">
        <v>25718.75</v>
      </c>
    </row>
    <row r="13" spans="1:10" x14ac:dyDescent="0.2">
      <c r="A13">
        <v>12</v>
      </c>
      <c r="B13" t="s">
        <v>21</v>
      </c>
      <c r="C13" s="4">
        <v>45148</v>
      </c>
      <c r="E13">
        <v>427</v>
      </c>
      <c r="H13">
        <v>25</v>
      </c>
      <c r="J13">
        <v>10675</v>
      </c>
    </row>
    <row r="14" spans="1:10" x14ac:dyDescent="0.2">
      <c r="A14">
        <v>13</v>
      </c>
      <c r="B14" t="s">
        <v>22</v>
      </c>
      <c r="C14" s="4">
        <v>45148</v>
      </c>
      <c r="E14">
        <v>45</v>
      </c>
      <c r="H14">
        <v>10</v>
      </c>
      <c r="J14">
        <v>450</v>
      </c>
    </row>
    <row r="15" spans="1:10" x14ac:dyDescent="0.2">
      <c r="A15">
        <v>14</v>
      </c>
      <c r="B15" t="s">
        <v>23</v>
      </c>
      <c r="C15" s="4">
        <v>45148</v>
      </c>
      <c r="E15">
        <v>103.85</v>
      </c>
      <c r="H15">
        <v>100</v>
      </c>
      <c r="J15">
        <v>10385</v>
      </c>
    </row>
    <row r="16" spans="1:10" x14ac:dyDescent="0.2">
      <c r="A16">
        <v>15</v>
      </c>
      <c r="B16" t="s">
        <v>24</v>
      </c>
      <c r="C16" s="4">
        <v>45148</v>
      </c>
      <c r="E16">
        <v>197.2</v>
      </c>
      <c r="H16">
        <v>200</v>
      </c>
      <c r="J16">
        <v>39440</v>
      </c>
    </row>
    <row r="17" spans="1:10" x14ac:dyDescent="0.2">
      <c r="A17">
        <v>16</v>
      </c>
      <c r="B17" t="s">
        <v>25</v>
      </c>
      <c r="C17" s="4">
        <v>45148</v>
      </c>
      <c r="E17">
        <v>44.4</v>
      </c>
      <c r="F17">
        <v>42.25</v>
      </c>
      <c r="G17">
        <f>F17-E17</f>
        <v>-2.1499999999999986</v>
      </c>
      <c r="H17">
        <v>400</v>
      </c>
      <c r="J17">
        <f>H17*E17</f>
        <v>17760</v>
      </c>
    </row>
    <row r="18" spans="1:10" x14ac:dyDescent="0.2">
      <c r="A18">
        <v>17</v>
      </c>
      <c r="B18" t="s">
        <v>85</v>
      </c>
      <c r="C18" s="4">
        <v>45154</v>
      </c>
      <c r="E18">
        <v>6.3</v>
      </c>
      <c r="H18">
        <v>3000</v>
      </c>
      <c r="J18">
        <f t="shared" ref="J18:J27" si="0">H18*E18</f>
        <v>18900</v>
      </c>
    </row>
    <row r="19" spans="1:10" x14ac:dyDescent="0.2">
      <c r="A19">
        <v>18</v>
      </c>
      <c r="B19" t="s">
        <v>86</v>
      </c>
      <c r="C19" s="4">
        <v>45154</v>
      </c>
      <c r="E19">
        <v>1223.75</v>
      </c>
      <c r="H19">
        <v>15</v>
      </c>
      <c r="J19">
        <f t="shared" si="0"/>
        <v>18356.25</v>
      </c>
    </row>
    <row r="20" spans="1:10" x14ac:dyDescent="0.2">
      <c r="A20">
        <v>19</v>
      </c>
      <c r="B20" t="s">
        <v>87</v>
      </c>
      <c r="C20" s="4">
        <v>45154</v>
      </c>
      <c r="E20">
        <v>56.25</v>
      </c>
      <c r="H20">
        <v>300</v>
      </c>
      <c r="J20">
        <f t="shared" si="0"/>
        <v>16875</v>
      </c>
    </row>
    <row r="21" spans="1:10" x14ac:dyDescent="0.2">
      <c r="A21">
        <v>20</v>
      </c>
      <c r="B21" t="s">
        <v>88</v>
      </c>
      <c r="C21" s="4">
        <v>45154</v>
      </c>
      <c r="E21">
        <v>223.8</v>
      </c>
      <c r="H21">
        <v>100</v>
      </c>
      <c r="J21">
        <f t="shared" si="0"/>
        <v>22380</v>
      </c>
    </row>
    <row r="22" spans="1:10" x14ac:dyDescent="0.2">
      <c r="A22">
        <v>21</v>
      </c>
      <c r="B22" t="s">
        <v>89</v>
      </c>
      <c r="C22" s="4">
        <v>45154</v>
      </c>
      <c r="E22">
        <v>69.75</v>
      </c>
      <c r="H22">
        <v>300</v>
      </c>
      <c r="J22">
        <f t="shared" si="0"/>
        <v>20925</v>
      </c>
    </row>
    <row r="23" spans="1:10" x14ac:dyDescent="0.2">
      <c r="A23">
        <v>22</v>
      </c>
      <c r="B23" t="s">
        <v>90</v>
      </c>
      <c r="C23" s="4">
        <v>45154</v>
      </c>
      <c r="E23">
        <v>778.9</v>
      </c>
      <c r="H23">
        <v>25</v>
      </c>
      <c r="J23">
        <f t="shared" si="0"/>
        <v>19472.5</v>
      </c>
    </row>
    <row r="24" spans="1:10" x14ac:dyDescent="0.2">
      <c r="A24">
        <v>23</v>
      </c>
      <c r="B24" t="s">
        <v>91</v>
      </c>
      <c r="C24" s="4">
        <v>45154</v>
      </c>
      <c r="E24">
        <v>418.93</v>
      </c>
      <c r="H24">
        <v>42</v>
      </c>
      <c r="J24">
        <f t="shared" si="0"/>
        <v>17595.060000000001</v>
      </c>
    </row>
    <row r="25" spans="1:10" x14ac:dyDescent="0.2">
      <c r="A25">
        <v>24</v>
      </c>
      <c r="B25" t="s">
        <v>92</v>
      </c>
      <c r="C25" s="4">
        <v>45154</v>
      </c>
      <c r="E25">
        <v>807.22</v>
      </c>
      <c r="H25">
        <v>25</v>
      </c>
      <c r="J25">
        <f t="shared" si="0"/>
        <v>20180.5</v>
      </c>
    </row>
    <row r="26" spans="1:10" x14ac:dyDescent="0.2">
      <c r="A26">
        <v>25</v>
      </c>
      <c r="B26" t="s">
        <v>93</v>
      </c>
      <c r="C26" s="4">
        <v>45154</v>
      </c>
      <c r="E26">
        <v>121.55</v>
      </c>
      <c r="H26">
        <v>150</v>
      </c>
      <c r="J26">
        <f t="shared" si="0"/>
        <v>18232.5</v>
      </c>
    </row>
    <row r="27" spans="1:10" x14ac:dyDescent="0.2">
      <c r="A27">
        <v>26</v>
      </c>
      <c r="B27" t="s">
        <v>94</v>
      </c>
      <c r="C27" s="4">
        <v>45154</v>
      </c>
      <c r="E27">
        <v>153.1</v>
      </c>
      <c r="H27">
        <v>125</v>
      </c>
      <c r="J27">
        <f t="shared" si="0"/>
        <v>19137.5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"/>
  <sheetViews>
    <sheetView zoomScale="150" zoomScaleNormal="150" workbookViewId="0">
      <selection activeCell="D4" sqref="D4"/>
    </sheetView>
  </sheetViews>
  <sheetFormatPr baseColWidth="10" defaultColWidth="8.83203125" defaultRowHeight="15" x14ac:dyDescent="0.2"/>
  <cols>
    <col min="4" max="4" width="17.6640625" bestFit="1" customWidth="1"/>
  </cols>
  <sheetData>
    <row r="1" spans="1:12" x14ac:dyDescent="0.2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4</v>
      </c>
      <c r="H1" s="1" t="s">
        <v>5</v>
      </c>
      <c r="I1" s="1" t="s">
        <v>32</v>
      </c>
      <c r="J1" s="1" t="s">
        <v>7</v>
      </c>
      <c r="K1" s="1" t="s">
        <v>8</v>
      </c>
      <c r="L1" s="1" t="s">
        <v>33</v>
      </c>
    </row>
    <row r="2" spans="1:12" x14ac:dyDescent="0.2">
      <c r="A2" t="s">
        <v>34</v>
      </c>
      <c r="B2" t="s">
        <v>35</v>
      </c>
      <c r="C2">
        <v>43800</v>
      </c>
      <c r="D2" s="2">
        <v>45152</v>
      </c>
      <c r="E2" t="s">
        <v>36</v>
      </c>
      <c r="F2" t="s">
        <v>37</v>
      </c>
      <c r="G2">
        <v>298.62</v>
      </c>
      <c r="H2">
        <v>281.05</v>
      </c>
      <c r="I2">
        <v>-17.56999999999999</v>
      </c>
      <c r="J2">
        <v>45</v>
      </c>
      <c r="K2">
        <v>-790.64999999999964</v>
      </c>
      <c r="L2">
        <v>62.98</v>
      </c>
    </row>
    <row r="3" spans="1:12" x14ac:dyDescent="0.2">
      <c r="A3" t="s">
        <v>34</v>
      </c>
      <c r="B3" t="s">
        <v>35</v>
      </c>
      <c r="C3">
        <v>43700</v>
      </c>
      <c r="D3" s="2">
        <v>45154</v>
      </c>
      <c r="E3" t="s">
        <v>36</v>
      </c>
      <c r="F3" t="s">
        <v>38</v>
      </c>
      <c r="G3">
        <v>182.88</v>
      </c>
      <c r="H3">
        <v>164.77</v>
      </c>
      <c r="I3">
        <v>-18.109999999999989</v>
      </c>
      <c r="J3">
        <v>60</v>
      </c>
      <c r="K3">
        <v>-1080.75</v>
      </c>
      <c r="L3">
        <v>205.37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activeCell="I3" sqref="I3"/>
    </sheetView>
  </sheetViews>
  <sheetFormatPr baseColWidth="10" defaultColWidth="8.83203125" defaultRowHeight="15" x14ac:dyDescent="0.2"/>
  <cols>
    <col min="1" max="1" width="17.6640625" bestFit="1" customWidth="1"/>
  </cols>
  <sheetData>
    <row r="1" spans="1:10" x14ac:dyDescent="0.2">
      <c r="A1" s="1" t="s">
        <v>29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8</v>
      </c>
      <c r="J1" s="1" t="s">
        <v>33</v>
      </c>
    </row>
    <row r="2" spans="1:10" x14ac:dyDescent="0.2">
      <c r="A2" s="2">
        <v>45152</v>
      </c>
      <c r="B2" t="s">
        <v>46</v>
      </c>
      <c r="C2">
        <v>19474.25</v>
      </c>
      <c r="D2">
        <v>19380.68</v>
      </c>
      <c r="E2">
        <v>5.7</v>
      </c>
      <c r="F2">
        <v>3</v>
      </c>
      <c r="G2">
        <v>500</v>
      </c>
      <c r="H2">
        <v>90.869999999999706</v>
      </c>
      <c r="I2">
        <v>45434.999999999847</v>
      </c>
      <c r="J2">
        <v>1726.00315292</v>
      </c>
    </row>
    <row r="3" spans="1:10" x14ac:dyDescent="0.2">
      <c r="A3" s="2">
        <v>45154</v>
      </c>
      <c r="B3" t="s">
        <v>84</v>
      </c>
      <c r="C3">
        <v>19483.419999999998</v>
      </c>
      <c r="E3">
        <v>9.65</v>
      </c>
      <c r="G3">
        <v>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"/>
  <sheetViews>
    <sheetView workbookViewId="0">
      <selection activeCell="L15" sqref="L15:L16"/>
    </sheetView>
  </sheetViews>
  <sheetFormatPr baseColWidth="10" defaultColWidth="8.83203125" defaultRowHeight="15" x14ac:dyDescent="0.2"/>
  <cols>
    <col min="4" max="4" width="17.6640625" bestFit="1" customWidth="1"/>
  </cols>
  <sheetData>
    <row r="1" spans="1:12" x14ac:dyDescent="0.2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4</v>
      </c>
      <c r="H1" s="1" t="s">
        <v>5</v>
      </c>
      <c r="I1" s="1" t="s">
        <v>32</v>
      </c>
      <c r="J1" s="1" t="s">
        <v>7</v>
      </c>
      <c r="K1" s="1" t="s">
        <v>8</v>
      </c>
      <c r="L1" s="1" t="s">
        <v>33</v>
      </c>
    </row>
    <row r="2" spans="1:12" x14ac:dyDescent="0.2">
      <c r="A2" t="s">
        <v>47</v>
      </c>
      <c r="B2" t="s">
        <v>35</v>
      </c>
      <c r="C2">
        <v>44800</v>
      </c>
      <c r="D2" s="2">
        <v>45142</v>
      </c>
      <c r="E2" t="s">
        <v>48</v>
      </c>
      <c r="F2" t="s">
        <v>49</v>
      </c>
      <c r="G2">
        <v>308.52105262999999</v>
      </c>
      <c r="H2">
        <v>268.75</v>
      </c>
      <c r="I2">
        <v>-39.771052629999993</v>
      </c>
      <c r="J2">
        <v>570</v>
      </c>
      <c r="K2">
        <v>-22669.49999909999</v>
      </c>
    </row>
    <row r="3" spans="1:12" x14ac:dyDescent="0.2">
      <c r="A3" t="s">
        <v>47</v>
      </c>
      <c r="B3" t="s">
        <v>50</v>
      </c>
      <c r="C3">
        <v>19950</v>
      </c>
      <c r="D3" s="2">
        <v>45142</v>
      </c>
      <c r="E3" t="s">
        <v>51</v>
      </c>
      <c r="F3" t="s">
        <v>52</v>
      </c>
      <c r="G3">
        <v>91.9</v>
      </c>
      <c r="H3">
        <v>77.739999999999995</v>
      </c>
      <c r="I3">
        <v>-14.160000000000011</v>
      </c>
      <c r="J3">
        <v>1520</v>
      </c>
      <c r="K3">
        <v>-21523.200000000019</v>
      </c>
    </row>
    <row r="4" spans="1:12" x14ac:dyDescent="0.2">
      <c r="A4" t="s">
        <v>47</v>
      </c>
      <c r="B4" t="s">
        <v>53</v>
      </c>
      <c r="C4">
        <v>19600</v>
      </c>
      <c r="D4" s="2">
        <v>45145</v>
      </c>
      <c r="E4" t="s">
        <v>54</v>
      </c>
      <c r="F4" t="s">
        <v>55</v>
      </c>
      <c r="G4">
        <v>76.639583329999994</v>
      </c>
      <c r="H4">
        <v>59.59</v>
      </c>
      <c r="I4">
        <v>-17.04958332999999</v>
      </c>
      <c r="J4">
        <v>1200</v>
      </c>
      <c r="K4">
        <v>-20459.499995999991</v>
      </c>
    </row>
    <row r="5" spans="1:12" x14ac:dyDescent="0.2">
      <c r="A5" t="s">
        <v>47</v>
      </c>
      <c r="B5" t="s">
        <v>35</v>
      </c>
      <c r="C5">
        <v>45000</v>
      </c>
      <c r="D5" s="2">
        <v>45146</v>
      </c>
      <c r="E5" t="s">
        <v>56</v>
      </c>
      <c r="F5" t="s">
        <v>57</v>
      </c>
      <c r="G5">
        <v>187.55</v>
      </c>
      <c r="H5">
        <v>157.05000000000001</v>
      </c>
      <c r="I5">
        <v>-30.5</v>
      </c>
      <c r="J5">
        <v>330</v>
      </c>
      <c r="K5">
        <v>-10065</v>
      </c>
      <c r="L5">
        <v>112.08709777</v>
      </c>
    </row>
    <row r="6" spans="1:12" x14ac:dyDescent="0.2">
      <c r="A6" t="s">
        <v>47</v>
      </c>
      <c r="B6" t="s">
        <v>50</v>
      </c>
      <c r="C6">
        <v>20050</v>
      </c>
      <c r="D6" s="2">
        <v>45146</v>
      </c>
      <c r="E6" t="s">
        <v>58</v>
      </c>
      <c r="F6" t="s">
        <v>51</v>
      </c>
      <c r="G6">
        <v>58.2</v>
      </c>
      <c r="H6">
        <v>39</v>
      </c>
      <c r="I6">
        <v>-19.2</v>
      </c>
      <c r="J6">
        <v>1040</v>
      </c>
      <c r="K6">
        <v>-19968</v>
      </c>
      <c r="L6">
        <v>98.344100799999993</v>
      </c>
    </row>
    <row r="7" spans="1:12" x14ac:dyDescent="0.2">
      <c r="A7" t="s">
        <v>47</v>
      </c>
      <c r="B7" t="s">
        <v>53</v>
      </c>
      <c r="C7">
        <v>19500</v>
      </c>
      <c r="D7" s="2">
        <v>45147</v>
      </c>
      <c r="E7" t="s">
        <v>59</v>
      </c>
      <c r="F7" t="s">
        <v>60</v>
      </c>
      <c r="G7">
        <v>51.25</v>
      </c>
      <c r="H7">
        <v>153.72</v>
      </c>
      <c r="I7">
        <v>102.47</v>
      </c>
      <c r="J7">
        <v>700</v>
      </c>
      <c r="K7">
        <v>71729</v>
      </c>
      <c r="L7">
        <v>268.80333272000001</v>
      </c>
    </row>
    <row r="8" spans="1:12" x14ac:dyDescent="0.2">
      <c r="A8" t="s">
        <v>47</v>
      </c>
      <c r="B8" t="s">
        <v>35</v>
      </c>
      <c r="C8">
        <v>44600</v>
      </c>
      <c r="D8" s="2">
        <v>45147</v>
      </c>
      <c r="E8" t="s">
        <v>61</v>
      </c>
      <c r="F8" t="s">
        <v>60</v>
      </c>
      <c r="G8">
        <v>208.86</v>
      </c>
      <c r="H8">
        <v>295.41000000000003</v>
      </c>
      <c r="I8">
        <v>86.550000000000011</v>
      </c>
      <c r="J8">
        <v>210</v>
      </c>
      <c r="K8">
        <v>18175.5</v>
      </c>
      <c r="L8">
        <v>146.68225709800001</v>
      </c>
    </row>
    <row r="9" spans="1:12" x14ac:dyDescent="0.2">
      <c r="A9" t="s">
        <v>47</v>
      </c>
      <c r="B9" t="s">
        <v>50</v>
      </c>
      <c r="C9">
        <v>20050</v>
      </c>
      <c r="D9" s="2">
        <v>45148</v>
      </c>
      <c r="E9" t="s">
        <v>62</v>
      </c>
      <c r="F9" t="s">
        <v>61</v>
      </c>
      <c r="G9">
        <v>108.5775</v>
      </c>
      <c r="H9">
        <v>84.2</v>
      </c>
      <c r="I9">
        <v>-24.377500000000001</v>
      </c>
      <c r="J9">
        <v>800</v>
      </c>
      <c r="K9">
        <v>-19502</v>
      </c>
      <c r="L9">
        <v>131.72774480000001</v>
      </c>
    </row>
    <row r="10" spans="1:12" x14ac:dyDescent="0.2">
      <c r="A10" t="s">
        <v>47</v>
      </c>
      <c r="B10" t="s">
        <v>53</v>
      </c>
      <c r="C10">
        <v>19550</v>
      </c>
      <c r="D10" s="2">
        <v>45148</v>
      </c>
      <c r="E10" t="s">
        <v>62</v>
      </c>
      <c r="F10" t="s">
        <v>63</v>
      </c>
      <c r="G10">
        <v>37.1</v>
      </c>
      <c r="H10">
        <v>13</v>
      </c>
      <c r="I10">
        <v>-24.1</v>
      </c>
      <c r="J10">
        <v>800</v>
      </c>
      <c r="K10">
        <v>-19280</v>
      </c>
      <c r="L10">
        <v>60.738672000000001</v>
      </c>
    </row>
    <row r="11" spans="1:12" x14ac:dyDescent="0.2">
      <c r="A11" t="s">
        <v>47</v>
      </c>
      <c r="B11" t="s">
        <v>53</v>
      </c>
      <c r="C11">
        <v>19450</v>
      </c>
      <c r="D11" s="2">
        <v>45149</v>
      </c>
      <c r="E11" t="s">
        <v>48</v>
      </c>
      <c r="F11" t="s">
        <v>64</v>
      </c>
      <c r="G11">
        <v>100.366</v>
      </c>
      <c r="H11">
        <v>103</v>
      </c>
      <c r="I11">
        <v>2.6339999999999999</v>
      </c>
      <c r="J11">
        <v>1250</v>
      </c>
      <c r="K11">
        <v>3292.5</v>
      </c>
      <c r="L11">
        <v>211.66252499999999</v>
      </c>
    </row>
    <row r="12" spans="1:12" x14ac:dyDescent="0.2">
      <c r="A12" t="s">
        <v>47</v>
      </c>
      <c r="B12" t="s">
        <v>35</v>
      </c>
      <c r="C12">
        <v>44400</v>
      </c>
      <c r="D12" s="2">
        <v>45149</v>
      </c>
      <c r="E12" t="s">
        <v>65</v>
      </c>
      <c r="F12" t="s">
        <v>66</v>
      </c>
      <c r="G12">
        <v>338.26153846</v>
      </c>
      <c r="H12">
        <v>298.3</v>
      </c>
      <c r="I12">
        <v>-39.961538459999993</v>
      </c>
      <c r="J12">
        <v>195</v>
      </c>
      <c r="K12">
        <v>-7792.4999996999968</v>
      </c>
      <c r="L12">
        <v>119.922196329991</v>
      </c>
    </row>
    <row r="13" spans="1:12" x14ac:dyDescent="0.2">
      <c r="A13" t="s">
        <v>47</v>
      </c>
      <c r="B13" t="s">
        <v>53</v>
      </c>
      <c r="C13">
        <v>19400</v>
      </c>
      <c r="D13" s="2">
        <v>45152</v>
      </c>
      <c r="E13" t="s">
        <v>67</v>
      </c>
      <c r="F13" t="s">
        <v>68</v>
      </c>
      <c r="G13">
        <v>67.2</v>
      </c>
      <c r="H13">
        <v>50.2</v>
      </c>
      <c r="I13">
        <v>-17</v>
      </c>
      <c r="J13">
        <v>1050</v>
      </c>
      <c r="K13">
        <v>-17850</v>
      </c>
      <c r="L13">
        <v>113.4216478</v>
      </c>
    </row>
    <row r="14" spans="1:12" x14ac:dyDescent="0.2">
      <c r="A14" t="s">
        <v>47</v>
      </c>
      <c r="B14" t="s">
        <v>35</v>
      </c>
      <c r="C14">
        <v>44100</v>
      </c>
      <c r="D14" s="2">
        <v>45152</v>
      </c>
      <c r="E14" t="s">
        <v>69</v>
      </c>
      <c r="F14" t="s">
        <v>60</v>
      </c>
      <c r="G14">
        <v>185</v>
      </c>
      <c r="H14">
        <v>195.92</v>
      </c>
      <c r="I14">
        <v>10.919999999999989</v>
      </c>
      <c r="J14">
        <v>390</v>
      </c>
      <c r="K14">
        <v>4258.7999999999947</v>
      </c>
      <c r="L14">
        <v>147.62674938399999</v>
      </c>
    </row>
    <row r="15" spans="1:12" x14ac:dyDescent="0.2">
      <c r="A15" t="s">
        <v>47</v>
      </c>
      <c r="B15" t="s">
        <v>53</v>
      </c>
      <c r="C15">
        <v>19400</v>
      </c>
      <c r="D15" s="3">
        <v>45154</v>
      </c>
      <c r="E15" t="s">
        <v>70</v>
      </c>
      <c r="F15" t="s">
        <v>71</v>
      </c>
      <c r="G15">
        <v>50.15</v>
      </c>
      <c r="H15">
        <v>77.599999999999994</v>
      </c>
      <c r="I15">
        <v>27.45</v>
      </c>
      <c r="J15">
        <v>850</v>
      </c>
      <c r="K15">
        <v>23332.5</v>
      </c>
      <c r="L15">
        <v>157.86368279999999</v>
      </c>
    </row>
    <row r="16" spans="1:12" x14ac:dyDescent="0.2">
      <c r="A16" t="s">
        <v>47</v>
      </c>
      <c r="B16" t="s">
        <v>35</v>
      </c>
      <c r="C16">
        <v>43900</v>
      </c>
      <c r="D16" s="3">
        <v>45154</v>
      </c>
      <c r="E16" t="s">
        <v>56</v>
      </c>
      <c r="F16" t="s">
        <v>71</v>
      </c>
      <c r="G16">
        <v>150.91999999999999</v>
      </c>
      <c r="H16">
        <v>132.69999999999999</v>
      </c>
      <c r="I16">
        <v>-18.22</v>
      </c>
      <c r="J16">
        <v>255</v>
      </c>
      <c r="K16">
        <v>-4646.0999999999995</v>
      </c>
      <c r="L16">
        <v>89.508244929999989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"/>
  <sheetViews>
    <sheetView tabSelected="1" workbookViewId="0"/>
  </sheetViews>
  <sheetFormatPr baseColWidth="10" defaultColWidth="8.83203125" defaultRowHeight="15" x14ac:dyDescent="0.2"/>
  <cols>
    <col min="5" max="5" width="17.6640625" bestFit="1" customWidth="1"/>
  </cols>
  <sheetData>
    <row r="1" spans="1:15" x14ac:dyDescent="0.2">
      <c r="A1" s="1" t="s">
        <v>26</v>
      </c>
      <c r="B1" s="1" t="s">
        <v>27</v>
      </c>
      <c r="C1" s="1" t="s">
        <v>72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4</v>
      </c>
      <c r="I1" s="1" t="s">
        <v>5</v>
      </c>
      <c r="J1" s="1" t="s">
        <v>73</v>
      </c>
      <c r="K1" s="1" t="s">
        <v>74</v>
      </c>
      <c r="L1" s="1" t="s">
        <v>32</v>
      </c>
      <c r="M1" s="1" t="s">
        <v>7</v>
      </c>
      <c r="N1" s="1" t="s">
        <v>8</v>
      </c>
      <c r="O1" s="1" t="s">
        <v>33</v>
      </c>
    </row>
    <row r="2" spans="1:15" x14ac:dyDescent="0.2">
      <c r="A2" t="s">
        <v>75</v>
      </c>
      <c r="B2" t="s">
        <v>53</v>
      </c>
      <c r="C2" t="s">
        <v>76</v>
      </c>
      <c r="D2">
        <v>19500</v>
      </c>
      <c r="E2" s="2">
        <v>45142</v>
      </c>
      <c r="F2" t="s">
        <v>77</v>
      </c>
      <c r="G2" t="s">
        <v>78</v>
      </c>
      <c r="H2">
        <v>205.95</v>
      </c>
      <c r="I2">
        <v>192.19444444000001</v>
      </c>
      <c r="L2">
        <v>-12.65555556000001</v>
      </c>
      <c r="M2">
        <v>450</v>
      </c>
      <c r="N2">
        <v>-5695.0000020000016</v>
      </c>
    </row>
    <row r="3" spans="1:15" x14ac:dyDescent="0.2">
      <c r="A3" t="s">
        <v>75</v>
      </c>
      <c r="B3" t="s">
        <v>53</v>
      </c>
      <c r="C3" t="s">
        <v>76</v>
      </c>
      <c r="D3">
        <v>19600</v>
      </c>
      <c r="E3" s="2">
        <v>45145</v>
      </c>
      <c r="F3" t="s">
        <v>79</v>
      </c>
      <c r="G3" t="s">
        <v>78</v>
      </c>
      <c r="H3">
        <v>170.61</v>
      </c>
      <c r="I3">
        <v>148.19999999999999</v>
      </c>
      <c r="L3">
        <v>19.360000000000021</v>
      </c>
      <c r="M3">
        <v>400</v>
      </c>
      <c r="N3">
        <v>7744.00000000001</v>
      </c>
    </row>
    <row r="4" spans="1:15" x14ac:dyDescent="0.2">
      <c r="A4" t="s">
        <v>75</v>
      </c>
      <c r="B4" t="s">
        <v>53</v>
      </c>
      <c r="C4" t="s">
        <v>76</v>
      </c>
      <c r="D4">
        <v>19600</v>
      </c>
      <c r="E4" s="2">
        <v>45146</v>
      </c>
      <c r="F4" t="s">
        <v>80</v>
      </c>
      <c r="G4" t="s">
        <v>78</v>
      </c>
      <c r="H4">
        <v>154.31</v>
      </c>
      <c r="I4">
        <v>132.9</v>
      </c>
      <c r="J4">
        <v>5.3</v>
      </c>
      <c r="K4">
        <v>3.5</v>
      </c>
      <c r="L4">
        <v>19.618749999999991</v>
      </c>
      <c r="M4">
        <v>400</v>
      </c>
      <c r="N4">
        <v>7847.4999999999955</v>
      </c>
      <c r="O4">
        <v>257.0702058</v>
      </c>
    </row>
    <row r="5" spans="1:15" x14ac:dyDescent="0.2">
      <c r="A5" t="s">
        <v>75</v>
      </c>
      <c r="B5" t="s">
        <v>53</v>
      </c>
      <c r="C5" t="s">
        <v>76</v>
      </c>
      <c r="D5">
        <v>19500</v>
      </c>
      <c r="E5" s="2">
        <v>45147</v>
      </c>
      <c r="F5" t="s">
        <v>81</v>
      </c>
      <c r="G5" t="s">
        <v>78</v>
      </c>
      <c r="H5">
        <v>125.68</v>
      </c>
      <c r="I5">
        <v>142.1</v>
      </c>
      <c r="J5">
        <v>3.2</v>
      </c>
      <c r="K5">
        <v>2.35</v>
      </c>
      <c r="L5">
        <v>-17.269999999999989</v>
      </c>
      <c r="M5">
        <v>300</v>
      </c>
      <c r="N5">
        <v>-5180.9999999999964</v>
      </c>
      <c r="O5">
        <v>249.38071719999999</v>
      </c>
    </row>
    <row r="6" spans="1:15" x14ac:dyDescent="0.2">
      <c r="A6" t="s">
        <v>75</v>
      </c>
      <c r="B6" t="s">
        <v>53</v>
      </c>
      <c r="C6" t="s">
        <v>76</v>
      </c>
      <c r="D6">
        <v>19600</v>
      </c>
      <c r="E6" s="2">
        <v>45148</v>
      </c>
      <c r="F6" t="s">
        <v>81</v>
      </c>
      <c r="G6" t="s">
        <v>78</v>
      </c>
      <c r="H6">
        <v>105.4875</v>
      </c>
      <c r="I6">
        <v>61.6</v>
      </c>
      <c r="J6">
        <v>2</v>
      </c>
      <c r="K6">
        <v>0.2</v>
      </c>
      <c r="L6">
        <v>42.087499999999999</v>
      </c>
      <c r="M6">
        <v>400</v>
      </c>
      <c r="N6">
        <v>16835</v>
      </c>
      <c r="O6">
        <v>220.15381959999999</v>
      </c>
    </row>
    <row r="7" spans="1:15" x14ac:dyDescent="0.2">
      <c r="A7" t="s">
        <v>75</v>
      </c>
      <c r="B7" t="s">
        <v>53</v>
      </c>
      <c r="C7" t="s">
        <v>76</v>
      </c>
      <c r="D7">
        <v>19500</v>
      </c>
      <c r="E7" s="2">
        <v>45149</v>
      </c>
      <c r="F7" t="s">
        <v>81</v>
      </c>
      <c r="G7" t="s">
        <v>78</v>
      </c>
      <c r="H7">
        <v>191.61</v>
      </c>
      <c r="I7">
        <v>169.75</v>
      </c>
      <c r="J7">
        <v>10.25</v>
      </c>
      <c r="K7">
        <v>6.85</v>
      </c>
      <c r="L7">
        <v>18.46</v>
      </c>
      <c r="M7">
        <v>350</v>
      </c>
      <c r="N7">
        <v>6462.4999984999968</v>
      </c>
      <c r="O7">
        <v>266.09166079995498</v>
      </c>
    </row>
    <row r="8" spans="1:15" x14ac:dyDescent="0.2">
      <c r="A8" t="s">
        <v>75</v>
      </c>
      <c r="B8" t="s">
        <v>53</v>
      </c>
      <c r="C8" t="s">
        <v>76</v>
      </c>
      <c r="D8">
        <v>19300</v>
      </c>
      <c r="E8" s="2">
        <v>45152</v>
      </c>
      <c r="F8" t="s">
        <v>81</v>
      </c>
      <c r="G8" t="s">
        <v>82</v>
      </c>
      <c r="H8">
        <v>169.99</v>
      </c>
      <c r="I8">
        <v>195.1</v>
      </c>
      <c r="J8">
        <v>9.1999999999999993</v>
      </c>
      <c r="K8">
        <v>4.6500000000000004</v>
      </c>
      <c r="L8">
        <v>-29.659999999999979</v>
      </c>
      <c r="M8">
        <v>350</v>
      </c>
      <c r="N8">
        <v>-10380.999999999991</v>
      </c>
      <c r="O8">
        <v>286.69330424999998</v>
      </c>
    </row>
    <row r="9" spans="1:15" x14ac:dyDescent="0.2">
      <c r="A9" t="s">
        <v>75</v>
      </c>
      <c r="B9" t="s">
        <v>53</v>
      </c>
      <c r="C9" t="s">
        <v>76</v>
      </c>
      <c r="D9">
        <v>19300</v>
      </c>
      <c r="E9" s="3">
        <v>45154</v>
      </c>
      <c r="F9" t="s">
        <v>83</v>
      </c>
      <c r="G9" t="s">
        <v>78</v>
      </c>
      <c r="H9">
        <v>121.46250000000001</v>
      </c>
      <c r="I9">
        <v>150.375</v>
      </c>
      <c r="J9">
        <v>2.4</v>
      </c>
      <c r="K9">
        <v>2.25</v>
      </c>
      <c r="L9">
        <v>-29.062500000000011</v>
      </c>
      <c r="M9">
        <v>400</v>
      </c>
      <c r="N9">
        <v>-11625</v>
      </c>
      <c r="O9">
        <v>278.99038899999999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Stocks</vt:lpstr>
      <vt:lpstr>ZRM</vt:lpstr>
      <vt:lpstr>Overnight_options</vt:lpstr>
      <vt:lpstr>MPWizard</vt:lpstr>
      <vt:lpstr>AmiPy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Traderscafe</cp:lastModifiedBy>
  <dcterms:created xsi:type="dcterms:W3CDTF">2023-08-16T10:20:00Z</dcterms:created>
  <dcterms:modified xsi:type="dcterms:W3CDTF">2023-08-16T10:42:58Z</dcterms:modified>
</cp:coreProperties>
</file>