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9f2475f2172c607/Desktop/TradeMan/Trading App/App/excel/"/>
    </mc:Choice>
  </mc:AlternateContent>
  <xr:revisionPtr revIDLastSave="181" documentId="11_715A821F9DA1D400916798F83326BAB3312F2F00" xr6:coauthVersionLast="47" xr6:coauthVersionMax="47" xr10:uidLastSave="{045F80FB-06D4-425C-8BAC-7D118DCD7754}"/>
  <bookViews>
    <workbookView xWindow="-108" yWindow="-108" windowWidth="23256" windowHeight="12456" activeTab="4" xr2:uid="{00000000-000D-0000-FFFF-FFFF00000000}"/>
  </bookViews>
  <sheets>
    <sheet name="Stocks" sheetId="1" r:id="rId1"/>
    <sheet name="MPWizard" sheetId="2" r:id="rId2"/>
    <sheet name="AmiPy" sheetId="3" r:id="rId3"/>
    <sheet name="Overnight_options" sheetId="4" r:id="rId4"/>
    <sheet name="DT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O11" i="5"/>
  <c r="M4" i="5"/>
  <c r="M7" i="5"/>
  <c r="M8" i="5"/>
  <c r="M12" i="5"/>
  <c r="M13" i="5"/>
  <c r="M19" i="5"/>
  <c r="M20" i="5"/>
  <c r="K2" i="5"/>
  <c r="M2" i="5" s="1"/>
  <c r="K3" i="5"/>
  <c r="M3" i="5" s="1"/>
  <c r="K4" i="5"/>
  <c r="K5" i="5"/>
  <c r="M5" i="5" s="1"/>
  <c r="K6" i="5"/>
  <c r="M6" i="5" s="1"/>
  <c r="K7" i="5"/>
  <c r="K8" i="5"/>
  <c r="K9" i="5"/>
  <c r="M9" i="5" s="1"/>
  <c r="K10" i="5"/>
  <c r="M10" i="5" s="1"/>
  <c r="K11" i="5"/>
  <c r="M11" i="5" s="1"/>
  <c r="K12" i="5"/>
  <c r="K13" i="5"/>
  <c r="K14" i="5"/>
  <c r="M14" i="5" s="1"/>
  <c r="K15" i="5"/>
  <c r="M15" i="5" s="1"/>
  <c r="K16" i="5"/>
  <c r="M16" i="5" s="1"/>
  <c r="K17" i="5"/>
  <c r="M17" i="5" s="1"/>
  <c r="K18" i="5"/>
  <c r="M18" i="5" s="1"/>
  <c r="K19" i="5"/>
  <c r="K20" i="5"/>
  <c r="M21" i="5"/>
  <c r="K21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N37" i="2"/>
  <c r="M37" i="2"/>
  <c r="N35" i="2"/>
  <c r="M35" i="2"/>
  <c r="N33" i="2"/>
  <c r="M33" i="2"/>
  <c r="N31" i="2"/>
  <c r="M31" i="2"/>
  <c r="N29" i="2"/>
  <c r="M29" i="2"/>
  <c r="N27" i="2"/>
  <c r="M27" i="2"/>
  <c r="N25" i="2"/>
  <c r="M25" i="2"/>
  <c r="N23" i="2"/>
  <c r="M23" i="2"/>
  <c r="N21" i="2"/>
  <c r="M21" i="2"/>
  <c r="N19" i="2"/>
  <c r="M19" i="2"/>
  <c r="N17" i="2"/>
  <c r="M17" i="2"/>
  <c r="N15" i="2"/>
  <c r="M15" i="2"/>
  <c r="N13" i="2"/>
  <c r="M13" i="2"/>
  <c r="N11" i="2"/>
  <c r="M11" i="2"/>
  <c r="N9" i="2"/>
  <c r="M9" i="2"/>
  <c r="N7" i="2"/>
  <c r="M7" i="2"/>
  <c r="N5" i="2"/>
  <c r="M5" i="2"/>
  <c r="N3" i="2"/>
  <c r="M3" i="2"/>
</calcChain>
</file>

<file path=xl/sharedStrings.xml><?xml version="1.0" encoding="utf-8"?>
<sst xmlns="http://schemas.openxmlformats.org/spreadsheetml/2006/main" count="229" uniqueCount="111">
  <si>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</si>
  <si>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</si>
  <si>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</si>
  <si>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</si>
  <si>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</si>
  <si>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</si>
  <si>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</si>
  <si>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</si>
  <si>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</si>
  <si>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</si>
  <si>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</si>
  <si>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</si>
  <si>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</si>
  <si>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</si>
  <si>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</si>
  <si>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</si>
  <si>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</si>
  <si>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</si>
  <si>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</si>
  <si>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</si>
  <si>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</si>
  <si>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</si>
  <si>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NIFTY</t>
  </si>
  <si>
    <t>10:25</t>
  </si>
  <si>
    <t>10:59</t>
  </si>
  <si>
    <t>BANKNIFTY</t>
  </si>
  <si>
    <t>10:21</t>
  </si>
  <si>
    <t>11:30</t>
  </si>
  <si>
    <t>FINNIFT</t>
  </si>
  <si>
    <t>10:23</t>
  </si>
  <si>
    <t>11:16</t>
  </si>
  <si>
    <t>10:18</t>
  </si>
  <si>
    <t>15:10</t>
  </si>
  <si>
    <t>10:19</t>
  </si>
  <si>
    <t>13:48</t>
  </si>
  <si>
    <t>11:00</t>
  </si>
  <si>
    <t>13:40</t>
  </si>
  <si>
    <t>13:08</t>
  </si>
  <si>
    <t>13:18</t>
  </si>
  <si>
    <t>13:37</t>
  </si>
  <si>
    <t>14:12</t>
  </si>
  <si>
    <t>14:04</t>
  </si>
  <si>
    <t>10:17</t>
  </si>
  <si>
    <t>15:14</t>
  </si>
  <si>
    <t>12:41</t>
  </si>
  <si>
    <t>FINNIFTY</t>
  </si>
  <si>
    <t>10:36</t>
  </si>
  <si>
    <t>11:18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</si>
  <si>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</si>
  <si>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</si>
  <si>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</si>
  <si>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</si>
  <si>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</si>
  <si>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</si>
  <si>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</si>
  <si>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</si>
  <si>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</si>
  <si>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</si>
  <si>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</si>
  <si>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</si>
  <si>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</si>
  <si>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13:19</t>
  </si>
  <si>
    <t>12:05</t>
  </si>
  <si>
    <t>14:58</t>
  </si>
  <si>
    <t>10:26</t>
  </si>
  <si>
    <t>11:58</t>
  </si>
  <si>
    <t>11:46</t>
  </si>
  <si>
    <t>14:24</t>
  </si>
  <si>
    <t>11:26</t>
  </si>
  <si>
    <t>14:15</t>
  </si>
  <si>
    <t>15:06</t>
  </si>
  <si>
    <t>10:20</t>
  </si>
  <si>
    <t>13:38</t>
  </si>
  <si>
    <t>14:32</t>
  </si>
  <si>
    <t>10:33</t>
  </si>
  <si>
    <t>10:38</t>
  </si>
  <si>
    <t>14:13</t>
  </si>
  <si>
    <t>19350</t>
  </si>
  <si>
    <t>10:30</t>
  </si>
  <si>
    <t>10:44</t>
  </si>
  <si>
    <t>93.25</t>
  </si>
  <si>
    <t>79.15</t>
  </si>
  <si>
    <t>19600</t>
  </si>
  <si>
    <t>10:41</t>
  </si>
  <si>
    <t>10:45</t>
  </si>
  <si>
    <t>85.60</t>
  </si>
  <si>
    <t>71.55</t>
  </si>
  <si>
    <t>Trade_Type</t>
  </si>
  <si>
    <t>Future_Entry</t>
  </si>
  <si>
    <t>Future_Exit</t>
  </si>
  <si>
    <t>Option_Entry</t>
  </si>
  <si>
    <t>Option_Exit</t>
  </si>
  <si>
    <t>Trade_Points</t>
  </si>
  <si>
    <t>BULLISH</t>
  </si>
  <si>
    <t>BEARISH</t>
  </si>
  <si>
    <t>SI NO</t>
  </si>
  <si>
    <t>Transaction</t>
  </si>
  <si>
    <t>Opening Balance</t>
  </si>
  <si>
    <t>MP Wizard</t>
  </si>
  <si>
    <t>AmiPy</t>
  </si>
  <si>
    <t>ZRM</t>
  </si>
  <si>
    <t>Overnight Options</t>
  </si>
  <si>
    <t>Gross PnL</t>
  </si>
  <si>
    <t>Transaction Amount</t>
  </si>
  <si>
    <t>Deposit/Withdrawal</t>
  </si>
  <si>
    <t xml:space="preserve">Running Balance </t>
  </si>
  <si>
    <t>Telegram Balance</t>
  </si>
  <si>
    <t>Difference Amount</t>
  </si>
  <si>
    <t>Remarks</t>
  </si>
  <si>
    <t>Trade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</si>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</sst>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yyyy\-mm\-dd"/>
    <numFmt numFmtId="167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15" fontId="0" fillId="0" borderId="3" xfId="0" applyNumberFormat="1" applyBorder="1"/>
    <xf numFmtId="15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167" fontId="0" fillId="0" borderId="3" xfId="0" applyNumberFormat="1" applyBorder="1"/>
    <xf numFmtId="167" fontId="2" fillId="0" borderId="3" xfId="0" applyNumberFormat="1" applyFont="1" applyBorder="1"/>
    <xf numFmtId="167" fontId="0" fillId="0" borderId="4" xfId="0" applyNumberFormat="1" applyBorder="1"/>
    <xf numFmtId="167" fontId="0" fillId="0" borderId="2" xfId="0" applyNumberFormat="1" applyBorder="1"/>
    <xf numFmtId="0" fontId="0" fillId="0" borderId="4" xfId="0" applyBorder="1"/>
    <xf numFmtId="0" fontId="3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F16" sqref="F16"/>
    </sheetView>
  </sheetViews>
  <sheetFormatPr defaultRowHeight="14.4" x14ac:dyDescent="0.3"/>
  <cols>
    <col min="3" max="4" width="18.109375" bestFit="1" customWidth="1"/>
    <col min="5" max="5" width="10" bestFit="1" customWidth="1"/>
    <col min="6" max="6" width="8.5546875" bestFit="1" customWidth="1"/>
    <col min="7" max="7" width="11.441406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45152</v>
      </c>
      <c r="E2">
        <v>191</v>
      </c>
      <c r="F2">
        <v>200.35</v>
      </c>
      <c r="G2">
        <v>11.35</v>
      </c>
      <c r="H2">
        <v>6</v>
      </c>
      <c r="I2">
        <v>68.099999999999994</v>
      </c>
      <c r="J2">
        <v>1146</v>
      </c>
    </row>
    <row r="3" spans="1:10" x14ac:dyDescent="0.3">
      <c r="A3">
        <v>2</v>
      </c>
      <c r="B3" t="s">
        <v>11</v>
      </c>
      <c r="C3" s="2">
        <v>45147</v>
      </c>
      <c r="E3">
        <v>177.7</v>
      </c>
      <c r="F3">
        <v>3</v>
      </c>
      <c r="H3">
        <v>12</v>
      </c>
      <c r="J3">
        <v>2132.4</v>
      </c>
    </row>
    <row r="4" spans="1:10" x14ac:dyDescent="0.3">
      <c r="A4">
        <v>3</v>
      </c>
      <c r="B4" t="s">
        <v>12</v>
      </c>
      <c r="C4" s="2">
        <v>45148</v>
      </c>
      <c r="D4" s="2">
        <v>45167</v>
      </c>
      <c r="E4">
        <v>77.849999999999994</v>
      </c>
      <c r="F4">
        <v>86.95</v>
      </c>
      <c r="G4">
        <v>9.1000000000000085</v>
      </c>
      <c r="H4">
        <v>25</v>
      </c>
      <c r="I4">
        <v>227.5000000000002</v>
      </c>
      <c r="J4">
        <v>1946.25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workbookViewId="0">
      <selection activeCell="M37" sqref="M37"/>
    </sheetView>
  </sheetViews>
  <sheetFormatPr defaultRowHeight="14.4" x14ac:dyDescent="0.3"/>
  <cols>
    <col min="4" max="4" width="18.109375" bestFit="1" customWidth="1"/>
    <col min="5" max="5" width="10" bestFit="1" customWidth="1"/>
  </cols>
  <sheetData>
    <row r="1" spans="1:14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20</v>
      </c>
    </row>
    <row r="2" spans="1:14" x14ac:dyDescent="0.3">
      <c r="A2" t="s">
        <v>21</v>
      </c>
      <c r="B2" t="s">
        <v>22</v>
      </c>
      <c r="C2">
        <v>19600</v>
      </c>
      <c r="D2" s="2">
        <v>45145</v>
      </c>
      <c r="E2" t="s">
        <v>23</v>
      </c>
      <c r="F2" t="s">
        <v>24</v>
      </c>
      <c r="G2">
        <v>76.55</v>
      </c>
      <c r="H2">
        <v>59.45</v>
      </c>
      <c r="I2">
        <v>-17.099999999999991</v>
      </c>
      <c r="J2">
        <v>50</v>
      </c>
      <c r="K2">
        <v>-854.99999999999977</v>
      </c>
    </row>
    <row r="3" spans="1:14" x14ac:dyDescent="0.3">
      <c r="A3" t="s">
        <v>21</v>
      </c>
      <c r="B3" t="s">
        <v>25</v>
      </c>
      <c r="C3">
        <v>45000</v>
      </c>
      <c r="D3" s="2">
        <v>45146</v>
      </c>
      <c r="E3" t="s">
        <v>26</v>
      </c>
      <c r="F3" t="s">
        <v>27</v>
      </c>
      <c r="G3">
        <v>187.75</v>
      </c>
      <c r="H3">
        <v>157.05000000000001</v>
      </c>
      <c r="I3">
        <v>-30.699999999999989</v>
      </c>
      <c r="J3">
        <v>15</v>
      </c>
      <c r="K3">
        <v>-460.49999999999977</v>
      </c>
      <c r="L3">
        <v>38.335688535000003</v>
      </c>
      <c r="M3">
        <f>K3+K4</f>
        <v>-1262.4999999999995</v>
      </c>
      <c r="N3">
        <f>L3+L4</f>
        <v>75.67972933499999</v>
      </c>
    </row>
    <row r="4" spans="1:14" x14ac:dyDescent="0.3">
      <c r="A4" t="s">
        <v>21</v>
      </c>
      <c r="B4" t="s">
        <v>28</v>
      </c>
      <c r="C4">
        <v>20050</v>
      </c>
      <c r="D4" s="2">
        <v>45146</v>
      </c>
      <c r="E4" t="s">
        <v>29</v>
      </c>
      <c r="F4" t="s">
        <v>30</v>
      </c>
      <c r="G4">
        <v>59.05</v>
      </c>
      <c r="H4">
        <v>39</v>
      </c>
      <c r="I4">
        <v>-20.05</v>
      </c>
      <c r="J4">
        <v>40</v>
      </c>
      <c r="K4">
        <v>-801.99999999999989</v>
      </c>
      <c r="L4">
        <v>37.344040799999988</v>
      </c>
    </row>
    <row r="5" spans="1:14" x14ac:dyDescent="0.3">
      <c r="A5" t="s">
        <v>21</v>
      </c>
      <c r="B5" t="s">
        <v>22</v>
      </c>
      <c r="C5">
        <v>19500</v>
      </c>
      <c r="D5" s="2">
        <v>45147</v>
      </c>
      <c r="E5" t="s">
        <v>31</v>
      </c>
      <c r="F5" t="s">
        <v>32</v>
      </c>
      <c r="G5">
        <v>49.7</v>
      </c>
      <c r="H5">
        <v>154</v>
      </c>
      <c r="I5">
        <v>104.3</v>
      </c>
      <c r="J5">
        <v>50</v>
      </c>
      <c r="K5">
        <v>5215</v>
      </c>
      <c r="L5">
        <v>51.514336</v>
      </c>
      <c r="M5">
        <f>K5+K6</f>
        <v>6539.5</v>
      </c>
      <c r="N5">
        <f>L5+L6</f>
        <v>94.100196295000003</v>
      </c>
    </row>
    <row r="6" spans="1:14" x14ac:dyDescent="0.3">
      <c r="A6" t="s">
        <v>21</v>
      </c>
      <c r="B6" t="s">
        <v>25</v>
      </c>
      <c r="C6">
        <v>44600</v>
      </c>
      <c r="D6" s="2">
        <v>45147</v>
      </c>
      <c r="E6" t="s">
        <v>29</v>
      </c>
      <c r="F6" t="s">
        <v>32</v>
      </c>
      <c r="G6">
        <v>207.55</v>
      </c>
      <c r="H6">
        <v>295.85000000000002</v>
      </c>
      <c r="I6">
        <v>88.300000000000011</v>
      </c>
      <c r="J6">
        <v>15</v>
      </c>
      <c r="K6">
        <v>1324.5</v>
      </c>
      <c r="L6">
        <v>42.585860295000003</v>
      </c>
    </row>
    <row r="7" spans="1:14" x14ac:dyDescent="0.3">
      <c r="A7" t="s">
        <v>21</v>
      </c>
      <c r="B7" t="s">
        <v>28</v>
      </c>
      <c r="C7">
        <v>20050</v>
      </c>
      <c r="D7" s="2">
        <v>45148</v>
      </c>
      <c r="E7" t="s">
        <v>33</v>
      </c>
      <c r="F7" t="s">
        <v>29</v>
      </c>
      <c r="G7">
        <v>103.95</v>
      </c>
      <c r="H7">
        <v>73.650000000000006</v>
      </c>
      <c r="I7">
        <v>-30.3</v>
      </c>
      <c r="J7">
        <v>40</v>
      </c>
      <c r="K7">
        <v>-1212</v>
      </c>
      <c r="L7">
        <v>39.071246279999997</v>
      </c>
      <c r="M7">
        <f>K7+K8</f>
        <v>-2502</v>
      </c>
      <c r="N7">
        <f>L7+L8</f>
        <v>75.28126327999999</v>
      </c>
    </row>
    <row r="8" spans="1:14" x14ac:dyDescent="0.3">
      <c r="A8" t="s">
        <v>21</v>
      </c>
      <c r="B8" t="s">
        <v>22</v>
      </c>
      <c r="C8">
        <v>19550</v>
      </c>
      <c r="D8" s="2">
        <v>45148</v>
      </c>
      <c r="E8" t="s">
        <v>33</v>
      </c>
      <c r="F8" t="s">
        <v>34</v>
      </c>
      <c r="G8">
        <v>38.799999999999997</v>
      </c>
      <c r="H8">
        <v>13</v>
      </c>
      <c r="I8">
        <v>-25.8</v>
      </c>
      <c r="J8">
        <v>50</v>
      </c>
      <c r="K8">
        <v>-1290</v>
      </c>
      <c r="L8">
        <v>36.210017000000001</v>
      </c>
    </row>
    <row r="9" spans="1:14" x14ac:dyDescent="0.3">
      <c r="A9" t="s">
        <v>21</v>
      </c>
      <c r="B9" t="s">
        <v>22</v>
      </c>
      <c r="C9">
        <v>19450</v>
      </c>
      <c r="D9" s="2">
        <v>45149</v>
      </c>
      <c r="E9" t="s">
        <v>35</v>
      </c>
      <c r="F9" t="s">
        <v>36</v>
      </c>
      <c r="G9">
        <v>100.7</v>
      </c>
      <c r="H9">
        <v>102.95</v>
      </c>
      <c r="I9">
        <v>2.25</v>
      </c>
      <c r="J9">
        <v>50</v>
      </c>
      <c r="K9">
        <v>112.5</v>
      </c>
      <c r="L9">
        <v>41.955336549999998</v>
      </c>
      <c r="M9">
        <f>K9+K10</f>
        <v>-460.49999999999977</v>
      </c>
      <c r="N9">
        <f>L9+L10</f>
        <v>82.929499689999986</v>
      </c>
    </row>
    <row r="10" spans="1:14" x14ac:dyDescent="0.3">
      <c r="A10" t="s">
        <v>21</v>
      </c>
      <c r="B10" t="s">
        <v>25</v>
      </c>
      <c r="C10">
        <v>44400</v>
      </c>
      <c r="D10" s="2">
        <v>45149</v>
      </c>
      <c r="E10" t="s">
        <v>37</v>
      </c>
      <c r="F10" t="s">
        <v>38</v>
      </c>
      <c r="G10">
        <v>336.4</v>
      </c>
      <c r="H10">
        <v>298.2</v>
      </c>
      <c r="I10">
        <v>-38.199999999999989</v>
      </c>
      <c r="J10">
        <v>15</v>
      </c>
      <c r="K10">
        <v>-572.99999999999977</v>
      </c>
      <c r="L10">
        <v>40.974163139999987</v>
      </c>
    </row>
    <row r="11" spans="1:14" x14ac:dyDescent="0.3">
      <c r="A11" t="s">
        <v>21</v>
      </c>
      <c r="B11" t="s">
        <v>22</v>
      </c>
      <c r="C11">
        <v>19400</v>
      </c>
      <c r="D11" s="2">
        <v>45152</v>
      </c>
      <c r="E11" t="s">
        <v>39</v>
      </c>
      <c r="F11" t="s">
        <v>40</v>
      </c>
      <c r="G11">
        <v>67.3</v>
      </c>
      <c r="H11">
        <v>50.3</v>
      </c>
      <c r="I11">
        <v>-17</v>
      </c>
      <c r="J11">
        <v>50</v>
      </c>
      <c r="K11">
        <v>-850</v>
      </c>
      <c r="L11">
        <v>38.534142699999997</v>
      </c>
      <c r="M11">
        <f>K11+K12</f>
        <v>-700.74999999999966</v>
      </c>
      <c r="N11">
        <f>L11+L12</f>
        <v>77.766716334999998</v>
      </c>
    </row>
    <row r="12" spans="1:14" x14ac:dyDescent="0.3">
      <c r="A12" t="s">
        <v>21</v>
      </c>
      <c r="B12" t="s">
        <v>25</v>
      </c>
      <c r="C12">
        <v>44100</v>
      </c>
      <c r="D12" s="2">
        <v>45152</v>
      </c>
      <c r="E12" t="s">
        <v>41</v>
      </c>
      <c r="F12" t="s">
        <v>32</v>
      </c>
      <c r="G12">
        <v>185.1</v>
      </c>
      <c r="H12">
        <v>195.05</v>
      </c>
      <c r="I12">
        <v>9.9500000000000171</v>
      </c>
      <c r="J12">
        <v>15</v>
      </c>
      <c r="K12">
        <v>149.25000000000031</v>
      </c>
      <c r="L12">
        <v>39.232573635000001</v>
      </c>
    </row>
    <row r="13" spans="1:14" x14ac:dyDescent="0.3">
      <c r="A13" t="s">
        <v>21</v>
      </c>
      <c r="B13" t="s">
        <v>22</v>
      </c>
      <c r="C13">
        <v>19400</v>
      </c>
      <c r="D13" s="2">
        <v>45154</v>
      </c>
      <c r="E13" t="s">
        <v>42</v>
      </c>
      <c r="F13" t="s">
        <v>43</v>
      </c>
      <c r="G13">
        <v>51.5</v>
      </c>
      <c r="H13">
        <v>81.7</v>
      </c>
      <c r="I13">
        <v>30.2</v>
      </c>
      <c r="J13">
        <v>50</v>
      </c>
      <c r="K13">
        <v>1510</v>
      </c>
      <c r="L13">
        <v>42.3781453</v>
      </c>
      <c r="M13">
        <f>K13+K14</f>
        <v>1466.5000000000005</v>
      </c>
      <c r="N13">
        <f>L13+L14</f>
        <v>80.400731110000009</v>
      </c>
    </row>
    <row r="14" spans="1:14" x14ac:dyDescent="0.3">
      <c r="A14" t="s">
        <v>21</v>
      </c>
      <c r="B14" t="s">
        <v>25</v>
      </c>
      <c r="C14">
        <v>43900</v>
      </c>
      <c r="D14" s="2">
        <v>45154</v>
      </c>
      <c r="E14" t="s">
        <v>26</v>
      </c>
      <c r="F14" t="s">
        <v>43</v>
      </c>
      <c r="G14">
        <v>143.19999999999999</v>
      </c>
      <c r="H14">
        <v>140.30000000000001</v>
      </c>
      <c r="I14">
        <v>-2.8999999999999768</v>
      </c>
      <c r="J14">
        <v>15</v>
      </c>
      <c r="K14">
        <v>-43.499999999999659</v>
      </c>
      <c r="L14">
        <v>38.022585810000002</v>
      </c>
    </row>
    <row r="15" spans="1:14" x14ac:dyDescent="0.3">
      <c r="A15" t="s">
        <v>21</v>
      </c>
      <c r="B15" t="s">
        <v>25</v>
      </c>
      <c r="C15">
        <v>44000</v>
      </c>
      <c r="D15" s="2">
        <v>45155</v>
      </c>
      <c r="E15" t="s">
        <v>29</v>
      </c>
      <c r="F15" t="s">
        <v>44</v>
      </c>
      <c r="G15">
        <v>109.75</v>
      </c>
      <c r="H15">
        <v>20.7</v>
      </c>
      <c r="I15">
        <v>-89.05</v>
      </c>
      <c r="J15">
        <v>15</v>
      </c>
      <c r="K15">
        <v>-1335.75</v>
      </c>
      <c r="L15">
        <v>35.786938890000002</v>
      </c>
      <c r="M15">
        <f>K15+K16</f>
        <v>-1923.75</v>
      </c>
      <c r="N15">
        <f>L15+L16</f>
        <v>75.733003530000005</v>
      </c>
    </row>
    <row r="16" spans="1:14" x14ac:dyDescent="0.3">
      <c r="A16" t="s">
        <v>21</v>
      </c>
      <c r="B16" t="s">
        <v>45</v>
      </c>
      <c r="C16">
        <v>19600</v>
      </c>
      <c r="D16" s="2">
        <v>45155</v>
      </c>
      <c r="E16" t="s">
        <v>46</v>
      </c>
      <c r="F16" t="s">
        <v>47</v>
      </c>
      <c r="G16">
        <v>105.9</v>
      </c>
      <c r="H16">
        <v>91.2</v>
      </c>
      <c r="I16">
        <v>-14.7</v>
      </c>
      <c r="J16">
        <v>40</v>
      </c>
      <c r="K16">
        <v>-588.00000000000011</v>
      </c>
      <c r="L16">
        <v>39.946064640000003</v>
      </c>
    </row>
    <row r="17" spans="1:14" x14ac:dyDescent="0.3">
      <c r="A17" t="s">
        <v>21</v>
      </c>
      <c r="B17" t="s">
        <v>25</v>
      </c>
      <c r="C17">
        <v>43900</v>
      </c>
      <c r="D17" s="2">
        <v>45156</v>
      </c>
      <c r="E17" t="s">
        <v>46</v>
      </c>
      <c r="F17" t="s">
        <v>48</v>
      </c>
      <c r="G17">
        <v>284</v>
      </c>
      <c r="H17">
        <v>250</v>
      </c>
      <c r="I17">
        <v>-34</v>
      </c>
      <c r="J17">
        <v>15</v>
      </c>
      <c r="K17">
        <v>-510</v>
      </c>
      <c r="L17">
        <v>40.073174999999992</v>
      </c>
      <c r="M17">
        <f>K17+K18</f>
        <v>-407.50000000000011</v>
      </c>
      <c r="N17">
        <f>L17+L18</f>
        <v>82.202938549999999</v>
      </c>
    </row>
    <row r="18" spans="1:14" x14ac:dyDescent="0.3">
      <c r="A18" t="s">
        <v>21</v>
      </c>
      <c r="B18" t="s">
        <v>22</v>
      </c>
      <c r="C18">
        <v>19250</v>
      </c>
      <c r="D18" s="2">
        <v>45156</v>
      </c>
      <c r="E18" t="s">
        <v>49</v>
      </c>
      <c r="F18" t="s">
        <v>50</v>
      </c>
      <c r="G18">
        <v>103.9</v>
      </c>
      <c r="H18">
        <v>105.95</v>
      </c>
      <c r="I18">
        <v>2.0499999999999972</v>
      </c>
      <c r="J18">
        <v>50</v>
      </c>
      <c r="K18">
        <v>102.4999999999999</v>
      </c>
      <c r="L18">
        <v>42.12976355</v>
      </c>
    </row>
    <row r="19" spans="1:14" x14ac:dyDescent="0.3">
      <c r="A19" t="s">
        <v>21</v>
      </c>
      <c r="B19" t="s">
        <v>22</v>
      </c>
      <c r="C19">
        <v>19300</v>
      </c>
      <c r="D19" s="2">
        <v>45159</v>
      </c>
      <c r="E19" t="s">
        <v>51</v>
      </c>
      <c r="F19" t="s">
        <v>52</v>
      </c>
      <c r="G19">
        <v>78.849999999999994</v>
      </c>
      <c r="H19">
        <v>114</v>
      </c>
      <c r="I19">
        <v>35.150000000000013</v>
      </c>
      <c r="J19">
        <v>50</v>
      </c>
      <c r="K19">
        <v>1757.5</v>
      </c>
      <c r="L19">
        <v>44.700100999999997</v>
      </c>
      <c r="M19">
        <f>K19+K20</f>
        <v>2176.75</v>
      </c>
      <c r="N19">
        <f>L19+L20</f>
        <v>84.77394289999998</v>
      </c>
    </row>
    <row r="20" spans="1:14" x14ac:dyDescent="0.3">
      <c r="A20" t="s">
        <v>21</v>
      </c>
      <c r="B20" t="s">
        <v>25</v>
      </c>
      <c r="C20">
        <v>44000</v>
      </c>
      <c r="D20" s="2">
        <v>45159</v>
      </c>
      <c r="E20" t="s">
        <v>53</v>
      </c>
      <c r="F20" t="s">
        <v>52</v>
      </c>
      <c r="G20">
        <v>194.05</v>
      </c>
      <c r="H20">
        <v>222</v>
      </c>
      <c r="I20">
        <v>27.949999999999989</v>
      </c>
      <c r="J20">
        <v>15</v>
      </c>
      <c r="K20">
        <v>419.24999999999977</v>
      </c>
      <c r="L20">
        <v>40.073841899999991</v>
      </c>
    </row>
    <row r="21" spans="1:14" x14ac:dyDescent="0.3">
      <c r="A21" t="s">
        <v>21</v>
      </c>
      <c r="B21" t="s">
        <v>45</v>
      </c>
      <c r="C21">
        <v>19650</v>
      </c>
      <c r="D21" s="2">
        <v>45160</v>
      </c>
      <c r="E21" t="s">
        <v>46</v>
      </c>
      <c r="F21" t="s">
        <v>54</v>
      </c>
      <c r="G21">
        <v>26.65</v>
      </c>
      <c r="H21">
        <v>6.65</v>
      </c>
      <c r="I21">
        <v>-20</v>
      </c>
      <c r="J21">
        <v>40</v>
      </c>
      <c r="K21">
        <v>-800</v>
      </c>
      <c r="L21">
        <v>35.731483880000013</v>
      </c>
      <c r="M21">
        <f>K21+K22</f>
        <v>-1008.4999999999997</v>
      </c>
      <c r="N21">
        <f>L21+L22</f>
        <v>73.744723340000007</v>
      </c>
    </row>
    <row r="22" spans="1:14" x14ac:dyDescent="0.3">
      <c r="A22" t="s">
        <v>21</v>
      </c>
      <c r="B22" t="s">
        <v>25</v>
      </c>
      <c r="C22">
        <v>44000</v>
      </c>
      <c r="D22" s="2">
        <v>45160</v>
      </c>
      <c r="E22" t="s">
        <v>55</v>
      </c>
      <c r="F22" t="s">
        <v>56</v>
      </c>
      <c r="G22">
        <v>153.69999999999999</v>
      </c>
      <c r="H22">
        <v>139.80000000000001</v>
      </c>
      <c r="I22">
        <v>-13.899999999999981</v>
      </c>
      <c r="J22">
        <v>15</v>
      </c>
      <c r="K22">
        <v>-208.49999999999969</v>
      </c>
      <c r="L22">
        <v>38.013239460000001</v>
      </c>
    </row>
    <row r="23" spans="1:14" x14ac:dyDescent="0.3">
      <c r="A23" t="s">
        <v>21</v>
      </c>
      <c r="B23" t="s">
        <v>25</v>
      </c>
      <c r="C23">
        <v>44100</v>
      </c>
      <c r="D23" s="2">
        <v>45161</v>
      </c>
      <c r="E23" t="s">
        <v>57</v>
      </c>
      <c r="F23" t="s">
        <v>58</v>
      </c>
      <c r="G23">
        <v>135.25</v>
      </c>
      <c r="H23">
        <v>381.6</v>
      </c>
      <c r="I23">
        <v>246.35</v>
      </c>
      <c r="J23">
        <v>15</v>
      </c>
      <c r="K23">
        <v>3695.25</v>
      </c>
      <c r="L23">
        <v>47.15219682</v>
      </c>
      <c r="M23">
        <f>K23+K24</f>
        <v>6119.25</v>
      </c>
      <c r="N23">
        <f>L23+L24</f>
        <v>94.45499842000001</v>
      </c>
    </row>
    <row r="24" spans="1:14" x14ac:dyDescent="0.3">
      <c r="A24" t="s">
        <v>21</v>
      </c>
      <c r="B24" t="s">
        <v>45</v>
      </c>
      <c r="C24">
        <v>19600</v>
      </c>
      <c r="D24" s="2">
        <v>45161</v>
      </c>
      <c r="E24" t="s">
        <v>59</v>
      </c>
      <c r="F24" t="s">
        <v>60</v>
      </c>
      <c r="G24">
        <v>117.4</v>
      </c>
      <c r="H24">
        <v>178</v>
      </c>
      <c r="I24">
        <v>60.599999999999987</v>
      </c>
      <c r="J24">
        <v>40</v>
      </c>
      <c r="K24">
        <v>2424</v>
      </c>
      <c r="L24">
        <v>47.302801600000009</v>
      </c>
    </row>
    <row r="25" spans="1:14" x14ac:dyDescent="0.3">
      <c r="A25" t="s">
        <v>21</v>
      </c>
      <c r="B25" t="s">
        <v>22</v>
      </c>
      <c r="C25">
        <v>19500</v>
      </c>
      <c r="D25" s="2">
        <v>45162</v>
      </c>
      <c r="E25" t="s">
        <v>35</v>
      </c>
      <c r="F25" t="s">
        <v>61</v>
      </c>
      <c r="G25">
        <v>26.7</v>
      </c>
      <c r="H25">
        <v>4</v>
      </c>
      <c r="I25">
        <v>-22.7</v>
      </c>
      <c r="J25">
        <v>50</v>
      </c>
      <c r="K25">
        <v>-1135</v>
      </c>
      <c r="L25">
        <v>35.649236000000002</v>
      </c>
      <c r="M25">
        <f>K25+K26</f>
        <v>-2099.5</v>
      </c>
      <c r="N25">
        <f>L25+L26</f>
        <v>71.086621399999999</v>
      </c>
    </row>
    <row r="26" spans="1:14" x14ac:dyDescent="0.3">
      <c r="A26" t="s">
        <v>21</v>
      </c>
      <c r="B26" t="s">
        <v>25</v>
      </c>
      <c r="C26">
        <v>44600</v>
      </c>
      <c r="D26" s="2">
        <v>45162</v>
      </c>
      <c r="E26" t="s">
        <v>62</v>
      </c>
      <c r="F26" t="s">
        <v>63</v>
      </c>
      <c r="G26">
        <v>66.3</v>
      </c>
      <c r="H26">
        <v>2</v>
      </c>
      <c r="I26">
        <v>-64.3</v>
      </c>
      <c r="J26">
        <v>15</v>
      </c>
      <c r="K26">
        <v>-964.5</v>
      </c>
      <c r="L26">
        <v>35.437385399999997</v>
      </c>
    </row>
    <row r="27" spans="1:14" x14ac:dyDescent="0.3">
      <c r="A27" t="s">
        <v>21</v>
      </c>
      <c r="B27" t="s">
        <v>22</v>
      </c>
      <c r="C27">
        <v>19250</v>
      </c>
      <c r="D27" s="2">
        <v>45163</v>
      </c>
      <c r="E27" t="s">
        <v>64</v>
      </c>
      <c r="F27" t="s">
        <v>65</v>
      </c>
      <c r="G27">
        <v>101.6</v>
      </c>
      <c r="H27">
        <v>114.1</v>
      </c>
      <c r="I27">
        <v>12.5</v>
      </c>
      <c r="J27">
        <v>50</v>
      </c>
      <c r="K27">
        <v>625</v>
      </c>
      <c r="L27">
        <v>43.290706899999989</v>
      </c>
      <c r="M27">
        <f>K27+K28</f>
        <v>40.750000000000227</v>
      </c>
      <c r="N27">
        <f>L27+L28</f>
        <v>83.467626384999988</v>
      </c>
    </row>
    <row r="28" spans="1:14" x14ac:dyDescent="0.3">
      <c r="A28" t="s">
        <v>21</v>
      </c>
      <c r="B28" t="s">
        <v>25</v>
      </c>
      <c r="C28">
        <v>44100</v>
      </c>
      <c r="D28" s="2">
        <v>45163</v>
      </c>
      <c r="E28" t="s">
        <v>64</v>
      </c>
      <c r="F28" t="s">
        <v>66</v>
      </c>
      <c r="G28">
        <v>294.5</v>
      </c>
      <c r="H28">
        <v>255.55</v>
      </c>
      <c r="I28">
        <v>-38.949999999999989</v>
      </c>
      <c r="J28">
        <v>15</v>
      </c>
      <c r="K28">
        <v>-584.24999999999977</v>
      </c>
      <c r="L28">
        <v>40.176919484999999</v>
      </c>
    </row>
    <row r="29" spans="1:14" x14ac:dyDescent="0.3">
      <c r="A29" t="s">
        <v>21</v>
      </c>
      <c r="B29" t="s">
        <v>22</v>
      </c>
      <c r="C29">
        <v>19300</v>
      </c>
      <c r="D29" s="2">
        <v>45166</v>
      </c>
      <c r="E29" t="s">
        <v>59</v>
      </c>
      <c r="F29" t="s">
        <v>67</v>
      </c>
      <c r="G29">
        <v>89.65</v>
      </c>
      <c r="H29">
        <v>81</v>
      </c>
      <c r="I29">
        <v>-8.6500000000000057</v>
      </c>
      <c r="J29">
        <v>50</v>
      </c>
      <c r="K29">
        <v>-432.50000000000028</v>
      </c>
      <c r="L29">
        <v>40.447028999999993</v>
      </c>
      <c r="M29">
        <f>K29+K30</f>
        <v>321.24999999999972</v>
      </c>
      <c r="N29">
        <f>L29+L30</f>
        <v>83.256890699999985</v>
      </c>
    </row>
    <row r="30" spans="1:14" x14ac:dyDescent="0.3">
      <c r="A30" t="s">
        <v>21</v>
      </c>
      <c r="B30" t="s">
        <v>25</v>
      </c>
      <c r="C30">
        <v>44300</v>
      </c>
      <c r="D30" s="2">
        <v>45166</v>
      </c>
      <c r="E30" t="s">
        <v>68</v>
      </c>
      <c r="F30" t="s">
        <v>69</v>
      </c>
      <c r="G30">
        <v>295.75</v>
      </c>
      <c r="H30">
        <v>346</v>
      </c>
      <c r="I30">
        <v>50.25</v>
      </c>
      <c r="J30">
        <v>15</v>
      </c>
      <c r="K30">
        <v>753.75</v>
      </c>
      <c r="L30">
        <v>42.809861699999999</v>
      </c>
    </row>
    <row r="31" spans="1:14" x14ac:dyDescent="0.3">
      <c r="A31" t="s">
        <v>21</v>
      </c>
      <c r="B31" t="s">
        <v>25</v>
      </c>
      <c r="C31">
        <v>44500</v>
      </c>
      <c r="D31" s="2">
        <v>45167</v>
      </c>
      <c r="E31" t="s">
        <v>31</v>
      </c>
      <c r="F31" t="s">
        <v>70</v>
      </c>
      <c r="G31">
        <v>188.8</v>
      </c>
      <c r="H31">
        <v>152.80000000000001</v>
      </c>
      <c r="I31">
        <v>-36</v>
      </c>
      <c r="J31">
        <v>15</v>
      </c>
      <c r="K31">
        <v>-540</v>
      </c>
      <c r="L31">
        <v>38.256244559999992</v>
      </c>
      <c r="M31">
        <f>K31+K32</f>
        <v>-1376</v>
      </c>
      <c r="N31">
        <f>L31+L32</f>
        <v>74.403952559999993</v>
      </c>
    </row>
    <row r="32" spans="1:14" x14ac:dyDescent="0.3">
      <c r="A32" t="s">
        <v>21</v>
      </c>
      <c r="B32" t="s">
        <v>45</v>
      </c>
      <c r="C32">
        <v>19800</v>
      </c>
      <c r="D32" s="2">
        <v>45167</v>
      </c>
      <c r="E32" t="s">
        <v>71</v>
      </c>
      <c r="F32" t="s">
        <v>72</v>
      </c>
      <c r="G32">
        <v>35.9</v>
      </c>
      <c r="H32">
        <v>15</v>
      </c>
      <c r="I32">
        <v>-20.9</v>
      </c>
      <c r="J32">
        <v>40</v>
      </c>
      <c r="K32">
        <v>-836</v>
      </c>
      <c r="L32">
        <v>36.147708000000002</v>
      </c>
    </row>
    <row r="33" spans="1:14" x14ac:dyDescent="0.3">
      <c r="A33" t="s">
        <v>21</v>
      </c>
      <c r="B33" t="s">
        <v>22</v>
      </c>
      <c r="C33">
        <v>19450</v>
      </c>
      <c r="D33" s="2">
        <v>45168</v>
      </c>
      <c r="E33" t="s">
        <v>51</v>
      </c>
      <c r="F33" t="s">
        <v>73</v>
      </c>
      <c r="G33">
        <v>37.700000000000003</v>
      </c>
      <c r="H33">
        <v>14.75</v>
      </c>
      <c r="I33">
        <v>-22.95</v>
      </c>
      <c r="J33">
        <v>50</v>
      </c>
      <c r="K33">
        <v>-1147.5</v>
      </c>
      <c r="L33">
        <v>36.319057749999999</v>
      </c>
      <c r="M33">
        <f>K33+K34</f>
        <v>1379.25</v>
      </c>
      <c r="N33">
        <f>L33+L34</f>
        <v>80.281554819999997</v>
      </c>
    </row>
    <row r="34" spans="1:14" x14ac:dyDescent="0.3">
      <c r="A34" t="s">
        <v>21</v>
      </c>
      <c r="B34" t="s">
        <v>25</v>
      </c>
      <c r="C34">
        <v>44600</v>
      </c>
      <c r="D34" s="2">
        <v>45168</v>
      </c>
      <c r="E34" t="s">
        <v>74</v>
      </c>
      <c r="F34" t="s">
        <v>58</v>
      </c>
      <c r="G34">
        <v>120.65</v>
      </c>
      <c r="H34">
        <v>289.10000000000002</v>
      </c>
      <c r="I34">
        <v>168.45</v>
      </c>
      <c r="J34">
        <v>15</v>
      </c>
      <c r="K34">
        <v>2526.75</v>
      </c>
      <c r="L34">
        <v>43.962497069999998</v>
      </c>
    </row>
    <row r="35" spans="1:14" x14ac:dyDescent="0.3">
      <c r="A35" t="s">
        <v>21</v>
      </c>
      <c r="B35" t="s">
        <v>25</v>
      </c>
      <c r="C35">
        <v>44100</v>
      </c>
      <c r="D35" s="2">
        <v>45169</v>
      </c>
      <c r="E35" t="s">
        <v>46</v>
      </c>
      <c r="F35" t="s">
        <v>69</v>
      </c>
      <c r="G35">
        <v>78.45</v>
      </c>
      <c r="H35">
        <v>11</v>
      </c>
      <c r="I35">
        <v>-67.45</v>
      </c>
      <c r="J35">
        <v>15</v>
      </c>
      <c r="K35">
        <v>-1011.75</v>
      </c>
      <c r="L35">
        <v>35.605619699999998</v>
      </c>
      <c r="M35">
        <f>K35+K36</f>
        <v>-2211.75</v>
      </c>
      <c r="N35">
        <f>L35+L36</f>
        <v>71.435551799999999</v>
      </c>
    </row>
    <row r="36" spans="1:14" x14ac:dyDescent="0.3">
      <c r="A36" t="s">
        <v>21</v>
      </c>
      <c r="B36" t="s">
        <v>22</v>
      </c>
      <c r="C36">
        <v>19300</v>
      </c>
      <c r="D36" s="2">
        <v>45169</v>
      </c>
      <c r="E36" t="s">
        <v>75</v>
      </c>
      <c r="F36" t="s">
        <v>76</v>
      </c>
      <c r="G36">
        <v>30.9</v>
      </c>
      <c r="H36">
        <v>6.9</v>
      </c>
      <c r="I36">
        <v>-24</v>
      </c>
      <c r="J36">
        <v>50</v>
      </c>
      <c r="K36">
        <v>-1200</v>
      </c>
      <c r="L36">
        <v>35.829932100000001</v>
      </c>
    </row>
    <row r="37" spans="1:14" x14ac:dyDescent="0.3">
      <c r="A37" t="s">
        <v>21</v>
      </c>
      <c r="B37" t="s">
        <v>22</v>
      </c>
      <c r="C37" t="s">
        <v>77</v>
      </c>
      <c r="D37" s="3">
        <v>45170</v>
      </c>
      <c r="E37" t="s">
        <v>78</v>
      </c>
      <c r="F37" t="s">
        <v>79</v>
      </c>
      <c r="G37" t="s">
        <v>80</v>
      </c>
      <c r="H37" t="s">
        <v>81</v>
      </c>
      <c r="I37">
        <v>-14.099999999999991</v>
      </c>
      <c r="J37">
        <v>50</v>
      </c>
      <c r="K37">
        <v>-704.99999999999977</v>
      </c>
      <c r="L37">
        <v>40.331757349999997</v>
      </c>
      <c r="M37">
        <f>K37+K38</f>
        <v>-1266.9999999999995</v>
      </c>
      <c r="N37">
        <f>L37+L38</f>
        <v>79.298324509999986</v>
      </c>
    </row>
    <row r="38" spans="1:14" x14ac:dyDescent="0.3">
      <c r="A38" t="s">
        <v>21</v>
      </c>
      <c r="B38" t="s">
        <v>45</v>
      </c>
      <c r="C38" t="s">
        <v>82</v>
      </c>
      <c r="D38" s="3">
        <v>45170</v>
      </c>
      <c r="E38" t="s">
        <v>83</v>
      </c>
      <c r="F38" t="s">
        <v>84</v>
      </c>
      <c r="G38" t="s">
        <v>85</v>
      </c>
      <c r="H38" t="s">
        <v>86</v>
      </c>
      <c r="I38">
        <v>-14.05</v>
      </c>
      <c r="J38">
        <v>40</v>
      </c>
      <c r="K38">
        <v>-561.99999999999989</v>
      </c>
      <c r="L38">
        <v>38.966567159999997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/>
  </sheetViews>
  <sheetFormatPr defaultRowHeight="14.4" x14ac:dyDescent="0.3"/>
  <sheetData>
    <row r="1" spans="1:9" x14ac:dyDescent="0.3">
      <c r="A1" s="1" t="s">
        <v>87</v>
      </c>
      <c r="B1" s="1" t="s">
        <v>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8</v>
      </c>
      <c r="I1" s="1" t="s">
        <v>20</v>
      </c>
    </row>
    <row r="2" spans="1:9" x14ac:dyDescent="0.3">
      <c r="A2" t="s">
        <v>93</v>
      </c>
      <c r="B2">
        <v>100</v>
      </c>
      <c r="C2">
        <v>19320</v>
      </c>
      <c r="D2">
        <v>19341</v>
      </c>
      <c r="E2">
        <v>20.05</v>
      </c>
      <c r="F2">
        <v>13.15</v>
      </c>
      <c r="G2">
        <v>14.1</v>
      </c>
      <c r="H2">
        <v>1410</v>
      </c>
      <c r="I2">
        <v>569.5919725</v>
      </c>
    </row>
    <row r="3" spans="1:9" x14ac:dyDescent="0.3">
      <c r="A3" t="s">
        <v>93</v>
      </c>
      <c r="B3">
        <v>100</v>
      </c>
      <c r="C3">
        <v>19338.95</v>
      </c>
      <c r="D3">
        <v>19405</v>
      </c>
      <c r="E3">
        <v>13.95</v>
      </c>
      <c r="F3">
        <v>4.45</v>
      </c>
      <c r="G3">
        <v>56.549999999999272</v>
      </c>
      <c r="H3">
        <v>5654.9999999999272</v>
      </c>
      <c r="I3">
        <v>569.45203910000009</v>
      </c>
    </row>
    <row r="4" spans="1:9" x14ac:dyDescent="0.3">
      <c r="A4" t="s">
        <v>93</v>
      </c>
      <c r="B4">
        <v>100</v>
      </c>
      <c r="C4">
        <v>19335.099999999999</v>
      </c>
      <c r="D4">
        <v>19357.3</v>
      </c>
      <c r="E4">
        <v>6.35</v>
      </c>
      <c r="F4">
        <v>2.15</v>
      </c>
      <c r="G4">
        <v>18.000000000000728</v>
      </c>
      <c r="H4">
        <v>1800.000000000073</v>
      </c>
      <c r="I4">
        <v>568.46166143999994</v>
      </c>
    </row>
    <row r="5" spans="1:9" x14ac:dyDescent="0.3">
      <c r="A5" t="s">
        <v>94</v>
      </c>
      <c r="B5">
        <v>100</v>
      </c>
      <c r="C5">
        <v>19424.349999999999</v>
      </c>
      <c r="D5">
        <v>19403.599999999999</v>
      </c>
      <c r="E5">
        <v>86.17</v>
      </c>
      <c r="F5">
        <v>65.62</v>
      </c>
      <c r="G5">
        <v>0.20000000000000279</v>
      </c>
      <c r="H5">
        <v>20.000000000000281</v>
      </c>
      <c r="I5">
        <v>577.05426684000008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79E-4C4E-4DDD-BFAF-47034CDEB888}">
  <dimension ref="A1:R21"/>
  <sheetViews>
    <sheetView tabSelected="1" workbookViewId="0">
      <selection activeCell="R5" sqref="R5"/>
    </sheetView>
  </sheetViews>
  <sheetFormatPr defaultRowHeight="14.4" x14ac:dyDescent="0.3"/>
  <cols>
    <col min="2" max="2" width="9.33203125" bestFit="1" customWidth="1"/>
    <col min="3" max="3" width="11.88671875" bestFit="1" customWidth="1"/>
    <col min="4" max="4" width="16.77734375" bestFit="1" customWidth="1"/>
    <col min="5" max="5" width="11.21875" bestFit="1" customWidth="1"/>
    <col min="6" max="7" width="8.88671875" hidden="1" customWidth="1"/>
    <col min="8" max="8" width="18.44140625" hidden="1" customWidth="1"/>
    <col min="9" max="9" width="10.109375" bestFit="1" customWidth="1"/>
    <col min="11" max="11" width="20.21875" bestFit="1" customWidth="1"/>
    <col min="12" max="12" width="20.44140625" bestFit="1" customWidth="1"/>
    <col min="13" max="13" width="17.21875" bestFit="1" customWidth="1"/>
    <col min="14" max="14" width="17.5546875" bestFit="1" customWidth="1"/>
    <col min="15" max="15" width="18.88671875" bestFit="1" customWidth="1"/>
    <col min="16" max="16" width="9.5546875" bestFit="1" customWidth="1"/>
  </cols>
  <sheetData>
    <row r="1" spans="1:18" s="4" customFormat="1" ht="31.2" customHeight="1" x14ac:dyDescent="0.3">
      <c r="A1" s="4" t="s">
        <v>95</v>
      </c>
      <c r="B1" s="4" t="s">
        <v>16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20</v>
      </c>
      <c r="K1" s="4" t="s">
        <v>103</v>
      </c>
      <c r="L1" s="4" t="s">
        <v>104</v>
      </c>
      <c r="M1" s="4" t="s">
        <v>105</v>
      </c>
      <c r="N1" s="4" t="s">
        <v>106</v>
      </c>
      <c r="O1" s="4" t="s">
        <v>107</v>
      </c>
      <c r="P1" s="5" t="s">
        <v>108</v>
      </c>
      <c r="Q1" s="16"/>
      <c r="R1" s="17"/>
    </row>
    <row r="2" spans="1:18" ht="15" thickBot="1" x14ac:dyDescent="0.35">
      <c r="A2" s="6">
        <v>1</v>
      </c>
      <c r="B2" s="7">
        <v>45142</v>
      </c>
      <c r="C2" s="6" t="s">
        <v>109</v>
      </c>
      <c r="D2" s="11">
        <v>34165.440000000002</v>
      </c>
      <c r="E2" s="11">
        <v>-1174.75</v>
      </c>
      <c r="F2" s="11"/>
      <c r="G2" s="11"/>
      <c r="H2" s="11"/>
      <c r="I2" s="11">
        <f>E2+F2+G2+H2</f>
        <v>-1174.75</v>
      </c>
      <c r="J2" s="11">
        <v>85.97</v>
      </c>
      <c r="K2" s="11">
        <f t="shared" ref="K2:K20" si="0">I2-J2</f>
        <v>-1260.72</v>
      </c>
      <c r="L2" s="11"/>
      <c r="M2" s="12">
        <f t="shared" ref="M2:M20" si="1">D2-(-K2)</f>
        <v>32904.720000000001</v>
      </c>
      <c r="N2" s="11"/>
      <c r="O2" s="11"/>
      <c r="P2" s="13"/>
    </row>
    <row r="3" spans="1:18" x14ac:dyDescent="0.3">
      <c r="A3">
        <v>2</v>
      </c>
      <c r="B3" s="8">
        <v>45145</v>
      </c>
      <c r="C3" t="s">
        <v>109</v>
      </c>
      <c r="D3" s="10">
        <v>32904.720000000001</v>
      </c>
      <c r="E3" s="9">
        <v>-854.99999999999977</v>
      </c>
      <c r="F3" s="9"/>
      <c r="G3" s="9"/>
      <c r="H3" s="9"/>
      <c r="I3" s="9">
        <f>E3+F3+G3+H3</f>
        <v>-854.99999999999977</v>
      </c>
      <c r="J3" s="9">
        <v>40.56</v>
      </c>
      <c r="K3" s="9">
        <f t="shared" si="0"/>
        <v>-895.55999999999972</v>
      </c>
      <c r="L3" s="9"/>
      <c r="M3" s="9">
        <f t="shared" si="1"/>
        <v>32009.16</v>
      </c>
      <c r="N3" s="9"/>
      <c r="O3" s="9"/>
      <c r="P3" s="14"/>
    </row>
    <row r="4" spans="1:18" x14ac:dyDescent="0.3">
      <c r="A4">
        <v>3</v>
      </c>
      <c r="B4" s="8">
        <v>45146</v>
      </c>
      <c r="C4" t="s">
        <v>109</v>
      </c>
      <c r="D4" s="9">
        <v>32009.16</v>
      </c>
      <c r="E4" s="9">
        <v>-1262.4999999999995</v>
      </c>
      <c r="F4" s="9"/>
      <c r="G4" s="9"/>
      <c r="H4" s="9"/>
      <c r="I4" s="9">
        <f t="shared" ref="I4:I21" si="2">E4+F4+G4+H4</f>
        <v>-1262.4999999999995</v>
      </c>
      <c r="J4" s="9">
        <v>78.23</v>
      </c>
      <c r="K4" s="9">
        <f t="shared" si="0"/>
        <v>-1340.7299999999996</v>
      </c>
      <c r="L4" s="9"/>
      <c r="M4" s="9">
        <f t="shared" si="1"/>
        <v>30668.43</v>
      </c>
      <c r="N4" s="9"/>
      <c r="O4" s="9"/>
      <c r="P4" s="14"/>
    </row>
    <row r="5" spans="1:18" x14ac:dyDescent="0.3">
      <c r="A5">
        <v>4</v>
      </c>
      <c r="B5" s="8">
        <v>45147</v>
      </c>
      <c r="C5" t="s">
        <v>109</v>
      </c>
      <c r="D5" s="9">
        <v>30668.43</v>
      </c>
      <c r="E5" s="9">
        <v>6539.5</v>
      </c>
      <c r="F5" s="9"/>
      <c r="G5" s="9"/>
      <c r="H5" s="9"/>
      <c r="I5" s="9">
        <f t="shared" si="2"/>
        <v>6539.5</v>
      </c>
      <c r="J5" s="9">
        <v>89.38</v>
      </c>
      <c r="K5" s="9">
        <f t="shared" si="0"/>
        <v>6450.12</v>
      </c>
      <c r="L5" s="9"/>
      <c r="M5" s="9">
        <f t="shared" si="1"/>
        <v>37118.550000000003</v>
      </c>
      <c r="N5" s="9"/>
      <c r="O5" s="9"/>
      <c r="P5" s="14"/>
    </row>
    <row r="6" spans="1:18" x14ac:dyDescent="0.3">
      <c r="A6">
        <v>5</v>
      </c>
      <c r="B6" s="8">
        <v>45148</v>
      </c>
      <c r="C6" t="s">
        <v>109</v>
      </c>
      <c r="D6" s="9">
        <v>37118.550000000003</v>
      </c>
      <c r="E6" s="9">
        <v>-2502</v>
      </c>
      <c r="F6" s="9"/>
      <c r="G6" s="9"/>
      <c r="H6" s="9"/>
      <c r="I6" s="9">
        <f t="shared" si="2"/>
        <v>-2502</v>
      </c>
      <c r="J6" s="9">
        <v>78.59</v>
      </c>
      <c r="K6" s="9">
        <f t="shared" si="0"/>
        <v>-2580.59</v>
      </c>
      <c r="L6" s="9"/>
      <c r="M6" s="9">
        <f t="shared" si="1"/>
        <v>34537.960000000006</v>
      </c>
      <c r="N6" s="9"/>
      <c r="O6" s="9"/>
      <c r="P6" s="14"/>
    </row>
    <row r="7" spans="1:18" ht="15" thickBot="1" x14ac:dyDescent="0.35">
      <c r="A7" s="6">
        <v>6</v>
      </c>
      <c r="B7" s="7">
        <v>45149</v>
      </c>
      <c r="C7" s="6" t="s">
        <v>109</v>
      </c>
      <c r="D7" s="11">
        <v>34537.96</v>
      </c>
      <c r="E7" s="11">
        <v>-460.49999999999977</v>
      </c>
      <c r="F7" s="11"/>
      <c r="G7" s="11"/>
      <c r="H7" s="11"/>
      <c r="I7" s="11">
        <f t="shared" si="2"/>
        <v>-460.49999999999977</v>
      </c>
      <c r="J7" s="11">
        <v>88.55</v>
      </c>
      <c r="K7" s="11">
        <f t="shared" si="0"/>
        <v>-549.04999999999973</v>
      </c>
      <c r="L7" s="11"/>
      <c r="M7" s="12">
        <f t="shared" si="1"/>
        <v>33988.909999999996</v>
      </c>
      <c r="N7" s="11"/>
      <c r="O7" s="11"/>
      <c r="P7" s="13"/>
    </row>
    <row r="8" spans="1:18" x14ac:dyDescent="0.3">
      <c r="A8">
        <v>7</v>
      </c>
      <c r="B8" s="8">
        <v>45152</v>
      </c>
      <c r="C8" t="s">
        <v>109</v>
      </c>
      <c r="D8" s="10">
        <v>33988.910000000003</v>
      </c>
      <c r="E8" s="9">
        <v>-700.74999999999966</v>
      </c>
      <c r="F8" s="9"/>
      <c r="G8" s="9"/>
      <c r="H8" s="9"/>
      <c r="I8" s="9">
        <f t="shared" si="2"/>
        <v>-700.74999999999966</v>
      </c>
      <c r="J8" s="9">
        <v>77.760000000000005</v>
      </c>
      <c r="K8" s="9">
        <f t="shared" si="0"/>
        <v>-778.50999999999965</v>
      </c>
      <c r="L8" s="9"/>
      <c r="M8" s="9">
        <f t="shared" si="1"/>
        <v>33210.400000000001</v>
      </c>
      <c r="N8" s="9"/>
      <c r="O8" s="9"/>
      <c r="P8" s="14"/>
    </row>
    <row r="9" spans="1:18" x14ac:dyDescent="0.3">
      <c r="A9">
        <v>8</v>
      </c>
      <c r="B9" s="8">
        <v>45154</v>
      </c>
      <c r="C9" t="s">
        <v>109</v>
      </c>
      <c r="D9" s="9">
        <v>33210.400000000001</v>
      </c>
      <c r="E9" s="9">
        <v>1466.5000000000005</v>
      </c>
      <c r="F9" s="9"/>
      <c r="G9" s="9"/>
      <c r="H9" s="9"/>
      <c r="I9" s="9">
        <f t="shared" si="2"/>
        <v>1466.5000000000005</v>
      </c>
      <c r="J9" s="9">
        <v>80.400000000000006</v>
      </c>
      <c r="K9" s="9">
        <f t="shared" si="0"/>
        <v>1386.1000000000004</v>
      </c>
      <c r="L9" s="9"/>
      <c r="M9" s="9">
        <f t="shared" si="1"/>
        <v>34596.5</v>
      </c>
      <c r="N9" s="9"/>
      <c r="O9" s="9"/>
      <c r="P9" s="14"/>
    </row>
    <row r="10" spans="1:18" x14ac:dyDescent="0.3">
      <c r="A10">
        <v>9</v>
      </c>
      <c r="B10" s="8">
        <v>45155</v>
      </c>
      <c r="C10" t="s">
        <v>109</v>
      </c>
      <c r="D10" s="9">
        <v>34596.5</v>
      </c>
      <c r="E10" s="9">
        <v>-1923.75</v>
      </c>
      <c r="F10" s="9"/>
      <c r="G10" s="9"/>
      <c r="H10" s="9"/>
      <c r="I10" s="9">
        <f t="shared" si="2"/>
        <v>-1923.75</v>
      </c>
      <c r="J10" s="9">
        <v>75.73</v>
      </c>
      <c r="K10" s="9">
        <f t="shared" si="0"/>
        <v>-1999.48</v>
      </c>
      <c r="L10" s="9"/>
      <c r="M10" s="9">
        <f t="shared" si="1"/>
        <v>32597.02</v>
      </c>
      <c r="N10" s="9"/>
      <c r="O10" s="9"/>
      <c r="P10" s="14"/>
    </row>
    <row r="11" spans="1:18" ht="15" thickBot="1" x14ac:dyDescent="0.35">
      <c r="A11" s="6">
        <v>10</v>
      </c>
      <c r="B11" s="7">
        <v>45156</v>
      </c>
      <c r="C11" s="6" t="s">
        <v>109</v>
      </c>
      <c r="D11" s="11">
        <v>32597.02</v>
      </c>
      <c r="E11" s="11">
        <v>-407.50000000000011</v>
      </c>
      <c r="F11" s="11"/>
      <c r="G11" s="11"/>
      <c r="H11" s="11"/>
      <c r="I11" s="11">
        <f t="shared" si="2"/>
        <v>-407.50000000000011</v>
      </c>
      <c r="J11" s="11">
        <v>82.2</v>
      </c>
      <c r="K11" s="11">
        <f t="shared" si="0"/>
        <v>-489.7000000000001</v>
      </c>
      <c r="L11" s="11"/>
      <c r="M11" s="12">
        <f t="shared" si="1"/>
        <v>32107.32</v>
      </c>
      <c r="N11" s="11"/>
      <c r="O11" s="11">
        <f>D12-M11</f>
        <v>24.970000000001164</v>
      </c>
      <c r="P11" s="13" t="s">
        <v>110</v>
      </c>
    </row>
    <row r="12" spans="1:18" x14ac:dyDescent="0.3">
      <c r="A12">
        <v>11</v>
      </c>
      <c r="B12" s="8">
        <v>45159</v>
      </c>
      <c r="C12" t="s">
        <v>109</v>
      </c>
      <c r="D12" s="10">
        <v>32132.29</v>
      </c>
      <c r="E12" s="9">
        <v>2176.75</v>
      </c>
      <c r="F12" s="9"/>
      <c r="G12" s="9"/>
      <c r="H12" s="9"/>
      <c r="I12" s="9">
        <f t="shared" si="2"/>
        <v>2176.75</v>
      </c>
      <c r="J12" s="9">
        <v>84.77</v>
      </c>
      <c r="K12" s="9">
        <f t="shared" si="0"/>
        <v>2091.98</v>
      </c>
      <c r="L12" s="9"/>
      <c r="M12" s="9">
        <f t="shared" si="1"/>
        <v>34224.270000000004</v>
      </c>
      <c r="N12" s="9"/>
      <c r="O12" s="9"/>
      <c r="P12" s="14"/>
    </row>
    <row r="13" spans="1:18" x14ac:dyDescent="0.3">
      <c r="A13">
        <v>12</v>
      </c>
      <c r="B13" s="8">
        <v>45160</v>
      </c>
      <c r="C13" t="s">
        <v>109</v>
      </c>
      <c r="D13" s="9">
        <v>34224.269999999997</v>
      </c>
      <c r="E13" s="9">
        <v>-1008.4999999999997</v>
      </c>
      <c r="F13" s="9"/>
      <c r="G13" s="9"/>
      <c r="H13" s="9"/>
      <c r="I13" s="9">
        <f t="shared" si="2"/>
        <v>-1008.4999999999997</v>
      </c>
      <c r="J13" s="9">
        <v>73.739999999999995</v>
      </c>
      <c r="K13" s="9">
        <f t="shared" si="0"/>
        <v>-1082.2399999999996</v>
      </c>
      <c r="L13" s="9"/>
      <c r="M13" s="9">
        <f t="shared" si="1"/>
        <v>33142.03</v>
      </c>
      <c r="N13" s="9"/>
      <c r="O13" s="9"/>
      <c r="P13" s="14"/>
    </row>
    <row r="14" spans="1:18" x14ac:dyDescent="0.3">
      <c r="A14">
        <v>13</v>
      </c>
      <c r="B14" s="8">
        <v>45161</v>
      </c>
      <c r="C14" t="s">
        <v>109</v>
      </c>
      <c r="D14" s="9">
        <v>33142.019999999997</v>
      </c>
      <c r="E14" s="9">
        <v>6119.25</v>
      </c>
      <c r="F14" s="9"/>
      <c r="G14" s="9"/>
      <c r="H14" s="9"/>
      <c r="I14" s="9">
        <f t="shared" si="2"/>
        <v>6119.25</v>
      </c>
      <c r="J14" s="9">
        <v>94.45</v>
      </c>
      <c r="K14" s="9">
        <f t="shared" si="0"/>
        <v>6024.8</v>
      </c>
      <c r="L14" s="9"/>
      <c r="M14" s="9">
        <f t="shared" si="1"/>
        <v>39166.82</v>
      </c>
      <c r="N14" s="9"/>
      <c r="O14" s="9"/>
      <c r="P14" s="14"/>
    </row>
    <row r="15" spans="1:18" x14ac:dyDescent="0.3">
      <c r="A15">
        <v>14</v>
      </c>
      <c r="B15" s="8">
        <v>45162</v>
      </c>
      <c r="C15" t="s">
        <v>109</v>
      </c>
      <c r="D15" s="9">
        <v>39166.83</v>
      </c>
      <c r="E15" s="9">
        <v>-2099.5</v>
      </c>
      <c r="F15" s="9"/>
      <c r="G15" s="9"/>
      <c r="H15" s="9"/>
      <c r="I15" s="9">
        <f t="shared" si="2"/>
        <v>-2099.5</v>
      </c>
      <c r="J15" s="9">
        <v>71.09</v>
      </c>
      <c r="K15" s="9">
        <f t="shared" si="0"/>
        <v>-2170.59</v>
      </c>
      <c r="L15" s="9"/>
      <c r="M15" s="9">
        <f t="shared" si="1"/>
        <v>36996.240000000005</v>
      </c>
      <c r="N15" s="9"/>
      <c r="O15" s="9"/>
      <c r="P15" s="14"/>
    </row>
    <row r="16" spans="1:18" ht="15" thickBot="1" x14ac:dyDescent="0.35">
      <c r="A16" s="6">
        <v>15</v>
      </c>
      <c r="B16" s="7">
        <v>45163</v>
      </c>
      <c r="C16" s="6" t="s">
        <v>109</v>
      </c>
      <c r="D16" s="11">
        <v>36996.239999999998</v>
      </c>
      <c r="E16" s="11">
        <v>40.750000000000227</v>
      </c>
      <c r="F16" s="11"/>
      <c r="G16" s="11"/>
      <c r="H16" s="11"/>
      <c r="I16" s="11">
        <f t="shared" si="2"/>
        <v>40.750000000000227</v>
      </c>
      <c r="J16" s="11">
        <v>83.47</v>
      </c>
      <c r="K16" s="11">
        <f t="shared" si="0"/>
        <v>-42.719999999999771</v>
      </c>
      <c r="L16" s="11"/>
      <c r="M16" s="12">
        <f t="shared" si="1"/>
        <v>36953.519999999997</v>
      </c>
      <c r="N16" s="11"/>
      <c r="O16" s="11"/>
      <c r="P16" s="13"/>
    </row>
    <row r="17" spans="1:16" x14ac:dyDescent="0.3">
      <c r="A17">
        <v>16</v>
      </c>
      <c r="B17" s="8">
        <v>45166</v>
      </c>
      <c r="C17" t="s">
        <v>109</v>
      </c>
      <c r="D17" s="10">
        <v>36948.58</v>
      </c>
      <c r="E17" s="9">
        <v>321.24999999999972</v>
      </c>
      <c r="F17" s="9"/>
      <c r="G17" s="9"/>
      <c r="H17" s="9"/>
      <c r="I17" s="9">
        <f t="shared" si="2"/>
        <v>321.24999999999972</v>
      </c>
      <c r="J17" s="9">
        <v>83.26</v>
      </c>
      <c r="K17" s="9">
        <f t="shared" si="0"/>
        <v>237.98999999999972</v>
      </c>
      <c r="L17" s="9"/>
      <c r="M17" s="9">
        <f t="shared" si="1"/>
        <v>37186.57</v>
      </c>
      <c r="N17" s="9"/>
      <c r="O17" s="9"/>
      <c r="P17" s="14"/>
    </row>
    <row r="18" spans="1:16" x14ac:dyDescent="0.3">
      <c r="A18">
        <v>17</v>
      </c>
      <c r="B18" s="8">
        <v>45167</v>
      </c>
      <c r="C18" t="s">
        <v>109</v>
      </c>
      <c r="D18" s="9">
        <v>37186.57</v>
      </c>
      <c r="E18" s="9">
        <v>-1376</v>
      </c>
      <c r="F18" s="9"/>
      <c r="G18" s="9"/>
      <c r="H18" s="9"/>
      <c r="I18" s="9">
        <f t="shared" si="2"/>
        <v>-1376</v>
      </c>
      <c r="J18" s="9">
        <v>74.400000000000006</v>
      </c>
      <c r="K18" s="9">
        <f t="shared" si="0"/>
        <v>-1450.4</v>
      </c>
      <c r="L18" s="9"/>
      <c r="M18" s="9">
        <f t="shared" si="1"/>
        <v>35736.17</v>
      </c>
      <c r="N18" s="9"/>
      <c r="O18" s="9"/>
      <c r="P18" s="14"/>
    </row>
    <row r="19" spans="1:16" x14ac:dyDescent="0.3">
      <c r="A19">
        <v>18</v>
      </c>
      <c r="B19" s="8">
        <v>45168</v>
      </c>
      <c r="C19" t="s">
        <v>109</v>
      </c>
      <c r="D19" s="9">
        <v>35963.17</v>
      </c>
      <c r="E19" s="9">
        <v>1379.25</v>
      </c>
      <c r="F19" s="9"/>
      <c r="G19" s="9"/>
      <c r="H19" s="9"/>
      <c r="I19" s="9">
        <f t="shared" si="2"/>
        <v>1379.25</v>
      </c>
      <c r="J19" s="9">
        <v>80.28</v>
      </c>
      <c r="K19" s="9">
        <f t="shared" si="0"/>
        <v>1298.97</v>
      </c>
      <c r="L19" s="9"/>
      <c r="M19" s="9">
        <f t="shared" si="1"/>
        <v>37262.14</v>
      </c>
      <c r="N19" s="9"/>
      <c r="O19" s="9"/>
      <c r="P19" s="14"/>
    </row>
    <row r="20" spans="1:16" x14ac:dyDescent="0.3">
      <c r="A20">
        <v>19</v>
      </c>
      <c r="B20" s="8">
        <v>45169</v>
      </c>
      <c r="C20" t="s">
        <v>109</v>
      </c>
      <c r="D20" s="9">
        <v>37262.14</v>
      </c>
      <c r="E20" s="9">
        <v>-2211.75</v>
      </c>
      <c r="F20" s="9"/>
      <c r="G20" s="9"/>
      <c r="H20" s="9"/>
      <c r="I20" s="9">
        <f t="shared" si="2"/>
        <v>-2211.75</v>
      </c>
      <c r="J20" s="9">
        <v>71.44</v>
      </c>
      <c r="K20" s="9">
        <f t="shared" si="0"/>
        <v>-2283.19</v>
      </c>
      <c r="L20" s="9"/>
      <c r="M20" s="9">
        <f t="shared" si="1"/>
        <v>34978.949999999997</v>
      </c>
      <c r="N20" s="9"/>
      <c r="O20" s="9"/>
      <c r="P20" s="14"/>
    </row>
    <row r="21" spans="1:16" ht="15" thickBot="1" x14ac:dyDescent="0.35">
      <c r="A21" s="6">
        <v>20</v>
      </c>
      <c r="B21" s="7">
        <v>45170</v>
      </c>
      <c r="C21" s="6" t="s">
        <v>109</v>
      </c>
      <c r="D21" s="11">
        <v>34978.949999999997</v>
      </c>
      <c r="E21" s="11">
        <v>-1266.9999999999995</v>
      </c>
      <c r="F21" s="11"/>
      <c r="G21" s="11"/>
      <c r="H21" s="11"/>
      <c r="I21" s="11">
        <f t="shared" si="2"/>
        <v>-1266.9999999999995</v>
      </c>
      <c r="J21" s="11">
        <v>79.3</v>
      </c>
      <c r="K21" s="11">
        <f>I21-J21</f>
        <v>-1346.2999999999995</v>
      </c>
      <c r="L21" s="11"/>
      <c r="M21" s="12">
        <f>D21-(-K21)</f>
        <v>33632.649999999994</v>
      </c>
      <c r="N21" s="11"/>
      <c r="O21" s="11"/>
      <c r="P2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</vt:lpstr>
      <vt:lpstr>MPWizard</vt:lpstr>
      <vt:lpstr>AmiPy</vt:lpstr>
      <vt:lpstr>Overnight_options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2023-09-01T09:43:01Z</dcterms:created>
  <dcterms:modified xsi:type="dcterms:W3CDTF">2023-09-07T09:56:02Z</dcterms:modified>
</cp:coreProperties>
</file>