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39f2475f2172c607/Desktop/Serendipity trading firm/App/excel/"/>
    </mc:Choice>
  </mc:AlternateContent>
  <xr:revisionPtr revIDLastSave="674" documentId="13_ncr:1_{EE9623A2-16CA-A94A-B458-7F40B91A3D68}" xr6:coauthVersionLast="47" xr6:coauthVersionMax="47" xr10:uidLastSave="{BB2B04B9-A4C6-4528-91BA-3ECB1FF7B186}"/>
  <bookViews>
    <workbookView xWindow="-108" yWindow="-108" windowWidth="23256" windowHeight="12456" activeTab="6" xr2:uid="{00000000-000D-0000-FFFF-FFFF00000000}"/>
  </bookViews>
  <sheets>
    <sheet name="Stocks" sheetId="1" r:id="rId1"/>
    <sheet name="Holdings" sheetId="2" r:id="rId2"/>
    <sheet name="MPWizard" sheetId="4" r:id="rId3"/>
    <sheet name="AmiPy" sheetId="5" r:id="rId4"/>
    <sheet name="ZRM" sheetId="3" r:id="rId5"/>
    <sheet name="Overnight_options" sheetId="6" r:id="rId6"/>
    <sheet name="DTD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6" l="1"/>
  <c r="H17" i="6"/>
  <c r="H4" i="6"/>
  <c r="H14" i="6"/>
  <c r="H13" i="6"/>
  <c r="H12" i="6"/>
  <c r="I12" i="6" s="1"/>
  <c r="H10" i="6"/>
  <c r="H9" i="6"/>
  <c r="H8" i="6"/>
  <c r="I8" i="6" s="1"/>
  <c r="H6" i="6"/>
  <c r="H5" i="6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5" i="5"/>
  <c r="P4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5" i="4"/>
  <c r="M6" i="4"/>
  <c r="M7" i="4"/>
</calcChain>
</file>

<file path=xl/sharedStrings.xml><?xml version="1.0" encoding="utf-8"?>
<sst xmlns="http://schemas.openxmlformats.org/spreadsheetml/2006/main" count="450" uniqueCount="167">
  <si>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</si>
  <si>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</si>
  <si>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</si>
  <si>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</si>
  <si>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</si>
  <si>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</si>
  <si>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</si>
  <si>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</si>
  <si>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</si>
  <si>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</si>
  <si>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VasconEQ</t>
  </si>
  <si>
    <t>Hisarmetal</t>
  </si>
  <si>
    <t>Asahisong</t>
  </si>
  <si>
    <t>BFInvest</t>
  </si>
  <si>
    <t>Dpabhushan</t>
  </si>
  <si>
    <t>Itdcem</t>
  </si>
  <si>
    <t>KALYANKJIL</t>
  </si>
  <si>
    <t>BLKashyap</t>
  </si>
  <si>
    <t>Bagfilms</t>
  </si>
  <si>
    <t>GRSE</t>
  </si>
  <si>
    <t>Bancoindia</t>
  </si>
  <si>
    <t>CAPPL</t>
  </si>
  <si>
    <t>Everstind</t>
  </si>
  <si>
    <t>Hudco</t>
  </si>
  <si>
    <t>Indigopnts</t>
  </si>
  <si>
    <t>Lichsgfin</t>
  </si>
  <si>
    <t>Motogenfin-BE</t>
  </si>
  <si>
    <t>Onmobile</t>
  </si>
  <si>
    <t>Orientcem</t>
  </si>
  <si>
    <t>OLECTRA</t>
  </si>
  <si>
    <t>KOTARISUG</t>
  </si>
  <si>
    <t>IIFLSEC</t>
  </si>
  <si>
    <t>DREDGECORP</t>
  </si>
  <si>
    <t>COCHINSHIP</t>
  </si>
  <si>
    <t>DBREALTY</t>
  </si>
  <si>
    <t>ARVIND</t>
  </si>
  <si>
    <t>DPABHUSHAN</t>
  </si>
  <si>
    <t>BLKASHYAP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</si>
  <si>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</si>
  <si>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</si>
  <si>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</si>
  <si>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</si>
  <si>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</si>
  <si>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</si>
  <si>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</si>
  <si>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</si>
  <si>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ZRM</t>
  </si>
  <si>
    <t>BANKNIFTY</t>
  </si>
  <si>
    <t>09:24:00</t>
  </si>
  <si>
    <t>10:04:00</t>
  </si>
  <si>
    <t>09:49:00</t>
  </si>
  <si>
    <t>MPWizard</t>
  </si>
  <si>
    <t>11:00</t>
  </si>
  <si>
    <t>11:10</t>
  </si>
  <si>
    <t>FINNIFTY</t>
  </si>
  <si>
    <t>11:16</t>
  </si>
  <si>
    <t>11:19</t>
  </si>
  <si>
    <t>NIFTY</t>
  </si>
  <si>
    <t>10:25</t>
  </si>
  <si>
    <t>10:59</t>
  </si>
  <si>
    <t>10:21</t>
  </si>
  <si>
    <t>11:30</t>
  </si>
  <si>
    <t>10:23:00</t>
  </si>
  <si>
    <t>10:18</t>
  </si>
  <si>
    <t>15:10</t>
  </si>
  <si>
    <t>10:23</t>
  </si>
  <si>
    <t>10:19</t>
  </si>
  <si>
    <t>13:48</t>
  </si>
  <si>
    <t>13:40</t>
  </si>
  <si>
    <t>13:08</t>
  </si>
  <si>
    <t>13:18</t>
  </si>
  <si>
    <t>13:37</t>
  </si>
  <si>
    <t>14:46</t>
  </si>
  <si>
    <t>14:04</t>
  </si>
  <si>
    <t>10:17</t>
  </si>
  <si>
    <t>15:14</t>
  </si>
  <si>
    <t>12:41</t>
  </si>
  <si>
    <t>10:36</t>
  </si>
  <si>
    <t>11:18</t>
  </si>
  <si>
    <t>10:55</t>
  </si>
  <si>
    <t>10:46</t>
  </si>
  <si>
    <t>13:06</t>
  </si>
  <si>
    <t>10:16</t>
  </si>
  <si>
    <t>14:09</t>
  </si>
  <si>
    <t>10:31</t>
  </si>
  <si>
    <t>12:46</t>
  </si>
  <si>
    <t>12:19</t>
  </si>
  <si>
    <t>15:00</t>
  </si>
  <si>
    <t>11:07</t>
  </si>
  <si>
    <t>15:05</t>
  </si>
  <si>
    <t>11:25:00</t>
  </si>
  <si>
    <t>14:20</t>
  </si>
  <si>
    <t>13:19</t>
  </si>
  <si>
    <t>12:05</t>
  </si>
  <si>
    <t>14:58</t>
  </si>
  <si>
    <t>10:26</t>
  </si>
  <si>
    <t>11:58</t>
  </si>
  <si>
    <t>10:30</t>
  </si>
  <si>
    <t>11:25</t>
  </si>
  <si>
    <t>14:24</t>
  </si>
  <si>
    <t>11:26</t>
  </si>
  <si>
    <t>14:15</t>
  </si>
  <si>
    <t>15:06</t>
  </si>
  <si>
    <t>10:20</t>
  </si>
  <si>
    <t>13:38</t>
  </si>
  <si>
    <t>14:32</t>
  </si>
  <si>
    <t>10:33</t>
  </si>
  <si>
    <t>10:38</t>
  </si>
  <si>
    <t>14:13</t>
  </si>
  <si>
    <t>19350</t>
  </si>
  <si>
    <t>10:44</t>
  </si>
  <si>
    <t>19600</t>
  </si>
  <si>
    <t>10:41</t>
  </si>
  <si>
    <t>10:45</t>
  </si>
  <si>
    <t>Trade Type</t>
  </si>
  <si>
    <t>Hedge Entry</t>
  </si>
  <si>
    <t>Hedge Exit</t>
  </si>
  <si>
    <t>Nifty Straddle</t>
  </si>
  <si>
    <t>Short</t>
  </si>
  <si>
    <t>09:30</t>
  </si>
  <si>
    <t>14:56</t>
  </si>
  <si>
    <t>09:25</t>
  </si>
  <si>
    <t>11:35</t>
  </si>
  <si>
    <t>09:21</t>
  </si>
  <si>
    <t>14:57</t>
  </si>
  <si>
    <t>11:40</t>
  </si>
  <si>
    <t>11:36</t>
  </si>
  <si>
    <t>09:41</t>
  </si>
  <si>
    <t>10:40</t>
  </si>
  <si>
    <t>Future_Entry</t>
  </si>
  <si>
    <t>Future_Exit</t>
  </si>
  <si>
    <t>Option_Entry</t>
  </si>
  <si>
    <t>Option_Exit</t>
  </si>
  <si>
    <t>Trade_Points</t>
  </si>
  <si>
    <t>BULLISH</t>
  </si>
  <si>
    <t>BEARISH</t>
  </si>
  <si>
    <t>SI NO</t>
  </si>
  <si>
    <t>Transaction</t>
  </si>
  <si>
    <t>Transaction Amount</t>
  </si>
  <si>
    <t>Remarks</t>
  </si>
  <si>
    <t>Trade</t>
  </si>
  <si>
    <t xml:space="preserve"> Strategy</t>
  </si>
  <si>
    <t>Net PnL</t>
  </si>
  <si>
    <t>Opening Balance</t>
  </si>
  <si>
    <t xml:space="preserve">Previous PnL 7847.5 </t>
  </si>
  <si>
    <t>MP Wizard</t>
  </si>
  <si>
    <t>AmiPy</t>
  </si>
  <si>
    <t>Overnight Options</t>
  </si>
  <si>
    <t>Gross PnL</t>
  </si>
  <si>
    <t xml:space="preserve">Misc(with tax) </t>
  </si>
  <si>
    <t>Difference</t>
  </si>
  <si>
    <t>1670 Difference</t>
  </si>
  <si>
    <t>Bullish</t>
  </si>
  <si>
    <t>(Future exit- future entry)+(option exit-option entry)</t>
  </si>
  <si>
    <t>Bearish</t>
  </si>
  <si>
    <t>(Future entry-future exit)+(option exit-option entry)</t>
  </si>
  <si>
    <t xml:space="preserve"> </t>
  </si>
  <si>
    <t>Day</t>
  </si>
  <si>
    <t>Running Balance</t>
  </si>
  <si>
    <t>Deposit/Withdrawal</t>
  </si>
  <si>
    <t>Telegram Balance</t>
  </si>
  <si>
    <t>Friday</t>
  </si>
  <si>
    <t>Monday</t>
  </si>
  <si>
    <t>Tuesday</t>
  </si>
  <si>
    <t>Wednesday</t>
  </si>
  <si>
    <t>Thursday</t>
  </si>
  <si>
    <t>Difference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</si>
</sst>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164" formatCode="yyyy\-mm\-dd\ hh:mm:ss"/>
    <numFmt numFmtId="165" formatCode="yyyy\-mm\-dd"/>
    <numFmt numFmtId="166" formatCode="&quot;₹&quot;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15" fontId="0" fillId="0" borderId="0" xfId="0" applyNumberFormat="1"/>
    <xf numFmtId="0" fontId="1" fillId="0" borderId="2" xfId="0" applyFont="1" applyBorder="1" applyAlignment="1">
      <alignment horizontal="center" vertical="top"/>
    </xf>
    <xf numFmtId="166" fontId="0" fillId="0" borderId="0" xfId="0" applyNumberFormat="1"/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6" fontId="3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3" xfId="0" applyFont="1" applyBorder="1"/>
    <xf numFmtId="15" fontId="5" fillId="0" borderId="3" xfId="0" applyNumberFormat="1" applyFont="1" applyBorder="1"/>
    <xf numFmtId="8" fontId="5" fillId="0" borderId="3" xfId="0" applyNumberFormat="1" applyFont="1" applyBorder="1"/>
    <xf numFmtId="0" fontId="5" fillId="0" borderId="0" xfId="0" applyFont="1"/>
    <xf numFmtId="15" fontId="5" fillId="0" borderId="0" xfId="0" applyNumberFormat="1" applyFont="1"/>
    <xf numFmtId="8" fontId="6" fillId="0" borderId="0" xfId="0" applyNumberFormat="1" applyFont="1"/>
    <xf numFmtId="8" fontId="5" fillId="0" borderId="0" xfId="0" applyNumberFormat="1" applyFont="1"/>
    <xf numFmtId="0" fontId="3" fillId="0" borderId="0" xfId="0" applyFont="1"/>
    <xf numFmtId="0" fontId="6" fillId="0" borderId="3" xfId="0" applyFont="1" applyBorder="1"/>
    <xf numFmtId="0" fontId="4" fillId="0" borderId="4" xfId="0" applyFont="1" applyBorder="1" applyAlignment="1">
      <alignment horizontal="center" vertical="center"/>
    </xf>
    <xf numFmtId="0" fontId="5" fillId="0" borderId="5" xfId="0" applyFont="1" applyBorder="1"/>
    <xf numFmtId="0" fontId="5" fillId="0" borderId="4" xfId="0" applyFont="1" applyBorder="1"/>
    <xf numFmtId="166" fontId="4" fillId="0" borderId="0" xfId="0" applyNumberFormat="1" applyFont="1" applyAlignment="1">
      <alignment horizontal="center" vertical="center"/>
    </xf>
    <xf numFmtId="166" fontId="5" fillId="0" borderId="3" xfId="0" applyNumberFormat="1" applyFont="1" applyBorder="1"/>
    <xf numFmtId="166" fontId="6" fillId="0" borderId="3" xfId="0" applyNumberFormat="1" applyFont="1" applyBorder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/>
  </sheetViews>
  <sheetFormatPr defaultColWidth="8.77734375" defaultRowHeight="14.4" x14ac:dyDescent="0.3"/>
  <cols>
    <col min="3" max="4" width="18.109375" bestFit="1" customWidth="1"/>
    <col min="5" max="5" width="10" bestFit="1" customWidth="1"/>
    <col min="7" max="7" width="11.441406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2">
        <v>45146</v>
      </c>
      <c r="D2" s="2">
        <v>45148</v>
      </c>
      <c r="E2">
        <v>56.625</v>
      </c>
      <c r="F2">
        <v>53.25</v>
      </c>
      <c r="G2">
        <v>-3.375</v>
      </c>
      <c r="H2">
        <v>1800</v>
      </c>
      <c r="I2">
        <v>-6075</v>
      </c>
      <c r="J2">
        <v>101925</v>
      </c>
    </row>
    <row r="3" spans="1:10" x14ac:dyDescent="0.3">
      <c r="A3">
        <v>2</v>
      </c>
      <c r="B3" t="s">
        <v>11</v>
      </c>
      <c r="C3" s="2">
        <v>45146</v>
      </c>
      <c r="D3" s="2">
        <v>45148</v>
      </c>
      <c r="E3">
        <v>189</v>
      </c>
      <c r="F3">
        <v>217.96</v>
      </c>
      <c r="G3">
        <v>28.960000000000012</v>
      </c>
      <c r="H3">
        <v>420</v>
      </c>
      <c r="I3">
        <v>12163.2</v>
      </c>
      <c r="J3">
        <v>79380</v>
      </c>
    </row>
    <row r="4" spans="1:10" x14ac:dyDescent="0.3">
      <c r="A4">
        <v>3</v>
      </c>
      <c r="B4" t="s">
        <v>12</v>
      </c>
      <c r="C4" s="2">
        <v>45148</v>
      </c>
      <c r="D4" s="2">
        <v>45152</v>
      </c>
      <c r="E4">
        <v>245.46</v>
      </c>
      <c r="F4">
        <v>230.75</v>
      </c>
      <c r="G4">
        <v>-14.71000000000001</v>
      </c>
      <c r="H4">
        <v>80</v>
      </c>
      <c r="I4">
        <v>-1176.8000000000011</v>
      </c>
      <c r="J4">
        <v>19636.8</v>
      </c>
    </row>
    <row r="5" spans="1:10" x14ac:dyDescent="0.3">
      <c r="A5">
        <v>4</v>
      </c>
      <c r="B5" t="s">
        <v>13</v>
      </c>
      <c r="C5" s="2">
        <v>45148</v>
      </c>
      <c r="D5" s="2">
        <v>45152</v>
      </c>
      <c r="E5">
        <v>429.05</v>
      </c>
      <c r="F5">
        <v>403.3</v>
      </c>
      <c r="G5">
        <v>-25.75</v>
      </c>
      <c r="H5">
        <v>50</v>
      </c>
      <c r="I5">
        <v>-1287.5</v>
      </c>
      <c r="J5">
        <v>21452.5</v>
      </c>
    </row>
    <row r="6" spans="1:10" x14ac:dyDescent="0.3">
      <c r="A6">
        <v>5</v>
      </c>
      <c r="B6" t="s">
        <v>14</v>
      </c>
      <c r="C6" s="2">
        <v>45146</v>
      </c>
      <c r="D6" s="2">
        <v>45152</v>
      </c>
      <c r="E6">
        <v>363.41</v>
      </c>
      <c r="F6">
        <v>345.25</v>
      </c>
      <c r="G6">
        <v>-18.160000000000029</v>
      </c>
      <c r="H6">
        <v>100</v>
      </c>
      <c r="I6">
        <v>-1816.000000000003</v>
      </c>
      <c r="J6">
        <v>36341</v>
      </c>
    </row>
    <row r="7" spans="1:10" x14ac:dyDescent="0.3">
      <c r="A7">
        <v>6</v>
      </c>
      <c r="B7" t="s">
        <v>15</v>
      </c>
      <c r="C7" s="2">
        <v>45148</v>
      </c>
      <c r="D7" s="2">
        <v>45152</v>
      </c>
      <c r="E7">
        <v>205.75</v>
      </c>
      <c r="F7">
        <v>195.45</v>
      </c>
      <c r="G7">
        <v>-10.30000000000001</v>
      </c>
      <c r="H7">
        <v>125</v>
      </c>
      <c r="I7">
        <v>-1287.5000000000009</v>
      </c>
      <c r="J7">
        <v>25718.75</v>
      </c>
    </row>
    <row r="8" spans="1:10" x14ac:dyDescent="0.3">
      <c r="A8">
        <v>7</v>
      </c>
      <c r="B8" t="s">
        <v>16</v>
      </c>
      <c r="C8" s="2">
        <v>45154</v>
      </c>
      <c r="D8" s="2">
        <v>45156</v>
      </c>
      <c r="E8">
        <v>223.8</v>
      </c>
      <c r="F8">
        <v>212.6</v>
      </c>
      <c r="G8">
        <v>-11.200000000000021</v>
      </c>
      <c r="H8">
        <v>100</v>
      </c>
      <c r="I8">
        <v>-1120.000000000002</v>
      </c>
      <c r="J8">
        <v>22380</v>
      </c>
    </row>
    <row r="9" spans="1:10" x14ac:dyDescent="0.3">
      <c r="A9">
        <v>10</v>
      </c>
      <c r="B9" t="s">
        <v>17</v>
      </c>
      <c r="C9" s="2">
        <v>45148</v>
      </c>
      <c r="D9" s="2">
        <v>45156</v>
      </c>
      <c r="E9">
        <v>44.4</v>
      </c>
      <c r="F9">
        <v>42.25</v>
      </c>
      <c r="G9">
        <v>-2.149999999999999</v>
      </c>
      <c r="H9">
        <v>400</v>
      </c>
      <c r="I9">
        <v>-859.99999999999966</v>
      </c>
      <c r="J9">
        <v>17760</v>
      </c>
    </row>
    <row r="10" spans="1:10" x14ac:dyDescent="0.3">
      <c r="A10">
        <v>11</v>
      </c>
      <c r="B10" t="s">
        <v>18</v>
      </c>
      <c r="C10" s="2">
        <v>45154</v>
      </c>
      <c r="D10" s="2">
        <v>45156</v>
      </c>
      <c r="E10">
        <v>6.3</v>
      </c>
      <c r="F10">
        <v>6</v>
      </c>
      <c r="G10">
        <v>-0.29999999999999982</v>
      </c>
      <c r="H10">
        <v>3000</v>
      </c>
      <c r="I10">
        <v>-899.99999999999943</v>
      </c>
      <c r="J10">
        <v>18900</v>
      </c>
    </row>
    <row r="11" spans="1:10" x14ac:dyDescent="0.3">
      <c r="A11">
        <v>13</v>
      </c>
      <c r="B11" t="s">
        <v>19</v>
      </c>
      <c r="C11" s="2">
        <v>45154</v>
      </c>
      <c r="D11" s="2">
        <v>45159</v>
      </c>
      <c r="E11">
        <v>778.9</v>
      </c>
      <c r="F11">
        <v>739.95</v>
      </c>
      <c r="G11">
        <v>-38.949999999999932</v>
      </c>
      <c r="H11">
        <v>25</v>
      </c>
      <c r="I11">
        <v>-973.74999999999829</v>
      </c>
      <c r="J11">
        <v>19472.5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L16" sqref="L16"/>
    </sheetView>
  </sheetViews>
  <sheetFormatPr defaultColWidth="8.77734375" defaultRowHeight="14.4" x14ac:dyDescent="0.3"/>
  <cols>
    <col min="2" max="2" width="13.44140625" bestFit="1" customWidth="1"/>
    <col min="3" max="3" width="18.109375" bestFit="1" customWidth="1"/>
    <col min="5" max="5" width="10" bestFit="1" customWidth="1"/>
    <col min="7" max="7" width="11.44140625" bestFit="1" customWidth="1"/>
    <col min="10" max="10" width="1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20</v>
      </c>
      <c r="C2" s="2">
        <v>45146</v>
      </c>
      <c r="E2">
        <v>388.67</v>
      </c>
      <c r="H2">
        <v>300</v>
      </c>
      <c r="J2">
        <v>116601</v>
      </c>
    </row>
    <row r="3" spans="1:10" x14ac:dyDescent="0.3">
      <c r="A3">
        <v>2</v>
      </c>
      <c r="B3" t="s">
        <v>21</v>
      </c>
      <c r="C3" s="2">
        <v>45148</v>
      </c>
      <c r="E3">
        <v>1052.75</v>
      </c>
      <c r="H3">
        <v>20</v>
      </c>
      <c r="J3">
        <v>21055</v>
      </c>
    </row>
    <row r="4" spans="1:10" x14ac:dyDescent="0.3">
      <c r="A4">
        <v>3</v>
      </c>
      <c r="B4" t="s">
        <v>22</v>
      </c>
      <c r="C4" s="2">
        <v>45148</v>
      </c>
      <c r="E4">
        <v>1040.0999999999999</v>
      </c>
      <c r="H4">
        <v>20</v>
      </c>
      <c r="J4">
        <v>20802</v>
      </c>
    </row>
    <row r="5" spans="1:10" x14ac:dyDescent="0.3">
      <c r="A5">
        <v>4</v>
      </c>
      <c r="B5" t="s">
        <v>23</v>
      </c>
      <c r="C5" s="2">
        <v>45148</v>
      </c>
      <c r="E5">
        <v>66.650000000000006</v>
      </c>
      <c r="H5">
        <v>300</v>
      </c>
      <c r="J5">
        <v>19995</v>
      </c>
    </row>
    <row r="6" spans="1:10" x14ac:dyDescent="0.3">
      <c r="A6">
        <v>5</v>
      </c>
      <c r="B6" t="s">
        <v>24</v>
      </c>
      <c r="C6" s="2">
        <v>45148</v>
      </c>
      <c r="E6">
        <v>1568.9</v>
      </c>
      <c r="H6">
        <v>11</v>
      </c>
      <c r="J6">
        <v>17257.900000000001</v>
      </c>
    </row>
    <row r="7" spans="1:10" x14ac:dyDescent="0.3">
      <c r="A7">
        <v>6</v>
      </c>
      <c r="B7" t="s">
        <v>25</v>
      </c>
      <c r="C7" s="2">
        <v>45148</v>
      </c>
      <c r="E7">
        <v>427</v>
      </c>
      <c r="H7">
        <v>25</v>
      </c>
      <c r="J7">
        <v>10675</v>
      </c>
    </row>
    <row r="8" spans="1:10" x14ac:dyDescent="0.3">
      <c r="A8">
        <v>7</v>
      </c>
      <c r="B8" t="s">
        <v>26</v>
      </c>
      <c r="C8" s="2">
        <v>45148</v>
      </c>
      <c r="E8">
        <v>45</v>
      </c>
      <c r="H8">
        <v>10</v>
      </c>
      <c r="J8">
        <v>450</v>
      </c>
    </row>
    <row r="9" spans="1:10" x14ac:dyDescent="0.3">
      <c r="A9">
        <v>8</v>
      </c>
      <c r="B9" t="s">
        <v>27</v>
      </c>
      <c r="C9" s="2">
        <v>45148</v>
      </c>
      <c r="E9">
        <v>103.85</v>
      </c>
      <c r="H9">
        <v>100</v>
      </c>
      <c r="J9">
        <v>10385</v>
      </c>
    </row>
    <row r="10" spans="1:10" x14ac:dyDescent="0.3">
      <c r="A10">
        <v>9</v>
      </c>
      <c r="B10" t="s">
        <v>28</v>
      </c>
      <c r="C10" s="2">
        <v>45148</v>
      </c>
      <c r="E10">
        <v>197.2</v>
      </c>
      <c r="H10">
        <v>200</v>
      </c>
      <c r="J10">
        <v>39440</v>
      </c>
    </row>
    <row r="11" spans="1:10" x14ac:dyDescent="0.3">
      <c r="A11">
        <v>10</v>
      </c>
      <c r="B11" t="s">
        <v>29</v>
      </c>
      <c r="C11" s="2">
        <v>45154</v>
      </c>
      <c r="E11">
        <v>1223.75</v>
      </c>
      <c r="H11">
        <v>15</v>
      </c>
      <c r="J11">
        <v>18356.25</v>
      </c>
    </row>
    <row r="12" spans="1:10" x14ac:dyDescent="0.3">
      <c r="A12">
        <v>11</v>
      </c>
      <c r="B12" t="s">
        <v>30</v>
      </c>
      <c r="C12" s="2">
        <v>45154</v>
      </c>
      <c r="E12">
        <v>56.25</v>
      </c>
      <c r="H12">
        <v>300</v>
      </c>
      <c r="J12">
        <v>16875</v>
      </c>
    </row>
    <row r="13" spans="1:10" x14ac:dyDescent="0.3">
      <c r="A13">
        <v>12</v>
      </c>
      <c r="B13" t="s">
        <v>31</v>
      </c>
      <c r="C13" s="2">
        <v>45154</v>
      </c>
      <c r="E13">
        <v>69.75</v>
      </c>
      <c r="H13">
        <v>300</v>
      </c>
      <c r="J13">
        <v>20925</v>
      </c>
    </row>
    <row r="15" spans="1:10" x14ac:dyDescent="0.3">
      <c r="A15">
        <v>14</v>
      </c>
      <c r="B15" t="s">
        <v>32</v>
      </c>
      <c r="C15" s="2">
        <v>45154</v>
      </c>
      <c r="E15">
        <v>418.93</v>
      </c>
      <c r="H15">
        <v>42</v>
      </c>
      <c r="J15">
        <v>17595.060000000001</v>
      </c>
    </row>
    <row r="16" spans="1:10" x14ac:dyDescent="0.3">
      <c r="A16">
        <v>15</v>
      </c>
      <c r="B16" t="s">
        <v>33</v>
      </c>
      <c r="C16" s="2">
        <v>45154</v>
      </c>
      <c r="E16">
        <v>807.22</v>
      </c>
      <c r="H16">
        <v>25</v>
      </c>
      <c r="J16">
        <v>20180.5</v>
      </c>
    </row>
    <row r="17" spans="1:10" x14ac:dyDescent="0.3">
      <c r="A17">
        <v>16</v>
      </c>
      <c r="B17" t="s">
        <v>34</v>
      </c>
      <c r="C17" s="2">
        <v>45154</v>
      </c>
      <c r="E17">
        <v>121.55</v>
      </c>
      <c r="H17">
        <v>150</v>
      </c>
      <c r="J17">
        <v>18232.5</v>
      </c>
    </row>
    <row r="18" spans="1:10" x14ac:dyDescent="0.3">
      <c r="A18">
        <v>17</v>
      </c>
      <c r="B18" t="s">
        <v>35</v>
      </c>
      <c r="C18" s="2">
        <v>45154</v>
      </c>
      <c r="E18">
        <v>153.1</v>
      </c>
      <c r="H18">
        <v>125</v>
      </c>
      <c r="J18">
        <v>19137.5</v>
      </c>
    </row>
    <row r="19" spans="1:10" x14ac:dyDescent="0.3">
      <c r="A19">
        <v>18</v>
      </c>
      <c r="B19" t="s">
        <v>36</v>
      </c>
      <c r="C19" s="2">
        <v>45155</v>
      </c>
      <c r="E19">
        <v>376.68</v>
      </c>
      <c r="H19">
        <v>150</v>
      </c>
      <c r="J19">
        <v>56502</v>
      </c>
    </row>
    <row r="20" spans="1:10" x14ac:dyDescent="0.3">
      <c r="A20">
        <v>19</v>
      </c>
      <c r="B20" t="s">
        <v>37</v>
      </c>
      <c r="C20" s="2">
        <v>45155</v>
      </c>
      <c r="E20">
        <v>49.74</v>
      </c>
      <c r="H20">
        <v>900</v>
      </c>
      <c r="J20">
        <v>44766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workbookViewId="0">
      <selection activeCell="A6" sqref="A6:XFD8"/>
    </sheetView>
  </sheetViews>
  <sheetFormatPr defaultColWidth="8.77734375" defaultRowHeight="14.4" x14ac:dyDescent="0.3"/>
  <cols>
    <col min="1" max="1" width="9.33203125" bestFit="1" customWidth="1"/>
    <col min="2" max="2" width="10.33203125" bestFit="1" customWidth="1"/>
    <col min="3" max="3" width="8.88671875" bestFit="1" customWidth="1"/>
    <col min="4" max="4" width="18.109375" bestFit="1" customWidth="1"/>
    <col min="5" max="5" width="10" bestFit="1" customWidth="1"/>
    <col min="7" max="7" width="12" bestFit="1" customWidth="1"/>
    <col min="9" max="9" width="12.6640625" bestFit="1" customWidth="1"/>
  </cols>
  <sheetData>
    <row r="1" spans="1:13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44</v>
      </c>
      <c r="J1" s="1" t="s">
        <v>7</v>
      </c>
      <c r="K1" s="1" t="s">
        <v>8</v>
      </c>
      <c r="L1" s="1" t="s">
        <v>45</v>
      </c>
      <c r="M1" s="6" t="s">
        <v>142</v>
      </c>
    </row>
    <row r="2" spans="1:13" x14ac:dyDescent="0.3">
      <c r="A2" t="s">
        <v>51</v>
      </c>
      <c r="B2" t="s">
        <v>47</v>
      </c>
      <c r="C2">
        <v>44800</v>
      </c>
      <c r="D2" s="2">
        <v>45142</v>
      </c>
      <c r="E2" t="s">
        <v>52</v>
      </c>
      <c r="F2" t="s">
        <v>53</v>
      </c>
      <c r="G2">
        <v>308.52105262999999</v>
      </c>
      <c r="H2">
        <v>268.75</v>
      </c>
      <c r="I2">
        <v>-39.771052629999993</v>
      </c>
      <c r="J2">
        <v>570</v>
      </c>
      <c r="K2">
        <v>-22669.49999909999</v>
      </c>
    </row>
    <row r="3" spans="1:13" x14ac:dyDescent="0.3">
      <c r="A3" t="s">
        <v>51</v>
      </c>
      <c r="B3" t="s">
        <v>54</v>
      </c>
      <c r="C3">
        <v>19950</v>
      </c>
      <c r="D3" s="2">
        <v>45142</v>
      </c>
      <c r="E3" t="s">
        <v>55</v>
      </c>
      <c r="F3" t="s">
        <v>56</v>
      </c>
      <c r="G3">
        <v>91.9</v>
      </c>
      <c r="H3">
        <v>77.739999999999995</v>
      </c>
      <c r="I3">
        <v>-14.160000000000011</v>
      </c>
      <c r="J3">
        <v>1520</v>
      </c>
      <c r="K3">
        <v>-21523.200000000019</v>
      </c>
    </row>
    <row r="4" spans="1:13" x14ac:dyDescent="0.3">
      <c r="A4" t="s">
        <v>51</v>
      </c>
      <c r="B4" t="s">
        <v>57</v>
      </c>
      <c r="C4">
        <v>19600</v>
      </c>
      <c r="D4" s="2">
        <v>45145</v>
      </c>
      <c r="E4" t="s">
        <v>58</v>
      </c>
      <c r="F4" t="s">
        <v>59</v>
      </c>
      <c r="G4">
        <v>76.639583329999994</v>
      </c>
      <c r="H4">
        <v>59.59</v>
      </c>
      <c r="I4">
        <v>-17.04958332999999</v>
      </c>
      <c r="J4">
        <v>1200</v>
      </c>
      <c r="K4">
        <v>-20459.499995999991</v>
      </c>
    </row>
    <row r="5" spans="1:13" x14ac:dyDescent="0.3">
      <c r="A5" t="s">
        <v>51</v>
      </c>
      <c r="B5" t="s">
        <v>47</v>
      </c>
      <c r="C5">
        <v>45000</v>
      </c>
      <c r="D5" s="2">
        <v>45146</v>
      </c>
      <c r="E5" t="s">
        <v>60</v>
      </c>
      <c r="F5" t="s">
        <v>61</v>
      </c>
      <c r="G5">
        <v>187.55</v>
      </c>
      <c r="H5">
        <v>157.05000000000001</v>
      </c>
      <c r="I5">
        <v>-30.5</v>
      </c>
      <c r="J5">
        <v>330</v>
      </c>
      <c r="K5">
        <v>-10065</v>
      </c>
      <c r="L5">
        <v>112.08709777</v>
      </c>
      <c r="M5">
        <f>K5-L5</f>
        <v>-10177.08709777</v>
      </c>
    </row>
    <row r="6" spans="1:13" x14ac:dyDescent="0.3">
      <c r="A6" t="s">
        <v>51</v>
      </c>
      <c r="B6" t="s">
        <v>54</v>
      </c>
      <c r="C6">
        <v>20050</v>
      </c>
      <c r="D6" s="2">
        <v>45146</v>
      </c>
      <c r="E6" t="s">
        <v>62</v>
      </c>
      <c r="F6" t="s">
        <v>55</v>
      </c>
      <c r="G6">
        <v>58.2</v>
      </c>
      <c r="H6">
        <v>39</v>
      </c>
      <c r="I6">
        <v>-19.2</v>
      </c>
      <c r="J6">
        <v>1040</v>
      </c>
      <c r="K6">
        <v>-19968</v>
      </c>
      <c r="L6">
        <v>98.344100799999993</v>
      </c>
      <c r="M6">
        <f>K6-L6</f>
        <v>-20066.344100800001</v>
      </c>
    </row>
    <row r="7" spans="1:13" x14ac:dyDescent="0.3">
      <c r="A7" t="s">
        <v>51</v>
      </c>
      <c r="B7" t="s">
        <v>57</v>
      </c>
      <c r="C7">
        <v>19500</v>
      </c>
      <c r="D7" s="2">
        <v>45147</v>
      </c>
      <c r="E7" t="s">
        <v>63</v>
      </c>
      <c r="F7" t="s">
        <v>64</v>
      </c>
      <c r="G7">
        <v>51.25</v>
      </c>
      <c r="H7">
        <v>153.72</v>
      </c>
      <c r="I7">
        <v>102.47</v>
      </c>
      <c r="J7">
        <v>700</v>
      </c>
      <c r="K7">
        <v>71729</v>
      </c>
      <c r="L7">
        <v>268.80333272000001</v>
      </c>
      <c r="M7">
        <f>K7-L7</f>
        <v>71460.196667280004</v>
      </c>
    </row>
    <row r="8" spans="1:13" x14ac:dyDescent="0.3">
      <c r="A8" t="s">
        <v>51</v>
      </c>
      <c r="B8" t="s">
        <v>47</v>
      </c>
      <c r="C8">
        <v>44600</v>
      </c>
      <c r="D8" s="2">
        <v>45147</v>
      </c>
      <c r="E8" t="s">
        <v>65</v>
      </c>
      <c r="F8" t="s">
        <v>64</v>
      </c>
      <c r="G8">
        <v>208.86</v>
      </c>
      <c r="H8">
        <v>295.41000000000003</v>
      </c>
      <c r="I8">
        <v>86.550000000000011</v>
      </c>
      <c r="J8">
        <v>210</v>
      </c>
      <c r="K8">
        <v>18175.5</v>
      </c>
      <c r="L8">
        <v>146.68225709800001</v>
      </c>
      <c r="M8">
        <f t="shared" ref="M8:M40" si="0">K8-L8</f>
        <v>18028.817742902</v>
      </c>
    </row>
    <row r="9" spans="1:13" x14ac:dyDescent="0.3">
      <c r="A9" t="s">
        <v>51</v>
      </c>
      <c r="B9" t="s">
        <v>54</v>
      </c>
      <c r="C9">
        <v>20050</v>
      </c>
      <c r="D9" s="2">
        <v>45148</v>
      </c>
      <c r="E9" t="s">
        <v>66</v>
      </c>
      <c r="F9" t="s">
        <v>65</v>
      </c>
      <c r="G9">
        <v>108.5775</v>
      </c>
      <c r="H9">
        <v>84.2</v>
      </c>
      <c r="I9">
        <v>-24.377500000000001</v>
      </c>
      <c r="J9">
        <v>800</v>
      </c>
      <c r="K9">
        <v>-19502</v>
      </c>
      <c r="L9">
        <v>131.72774480000001</v>
      </c>
      <c r="M9">
        <f t="shared" si="0"/>
        <v>-19633.727744799999</v>
      </c>
    </row>
    <row r="10" spans="1:13" x14ac:dyDescent="0.3">
      <c r="A10" t="s">
        <v>51</v>
      </c>
      <c r="B10" t="s">
        <v>57</v>
      </c>
      <c r="C10">
        <v>19550</v>
      </c>
      <c r="D10" s="2">
        <v>45148</v>
      </c>
      <c r="E10" t="s">
        <v>66</v>
      </c>
      <c r="F10" t="s">
        <v>67</v>
      </c>
      <c r="G10">
        <v>37.1</v>
      </c>
      <c r="H10">
        <v>13</v>
      </c>
      <c r="I10">
        <v>-24.1</v>
      </c>
      <c r="J10">
        <v>800</v>
      </c>
      <c r="K10">
        <v>-19280</v>
      </c>
      <c r="L10">
        <v>60.738672000000001</v>
      </c>
      <c r="M10">
        <f t="shared" si="0"/>
        <v>-19340.738671999999</v>
      </c>
    </row>
    <row r="11" spans="1:13" x14ac:dyDescent="0.3">
      <c r="A11" t="s">
        <v>51</v>
      </c>
      <c r="B11" t="s">
        <v>57</v>
      </c>
      <c r="C11">
        <v>19450</v>
      </c>
      <c r="D11" s="2">
        <v>45149</v>
      </c>
      <c r="E11" t="s">
        <v>52</v>
      </c>
      <c r="F11" t="s">
        <v>68</v>
      </c>
      <c r="G11">
        <v>100.366</v>
      </c>
      <c r="H11">
        <v>103</v>
      </c>
      <c r="I11">
        <v>2.6339999999999999</v>
      </c>
      <c r="J11">
        <v>1250</v>
      </c>
      <c r="K11">
        <v>3292.5</v>
      </c>
      <c r="L11">
        <v>211.66252499999999</v>
      </c>
      <c r="M11">
        <f t="shared" si="0"/>
        <v>3080.8374749999998</v>
      </c>
    </row>
    <row r="12" spans="1:13" x14ac:dyDescent="0.3">
      <c r="A12" t="s">
        <v>51</v>
      </c>
      <c r="B12" t="s">
        <v>47</v>
      </c>
      <c r="C12">
        <v>44400</v>
      </c>
      <c r="D12" s="2">
        <v>45149</v>
      </c>
      <c r="E12" t="s">
        <v>69</v>
      </c>
      <c r="F12" t="s">
        <v>70</v>
      </c>
      <c r="G12">
        <v>338.26153846</v>
      </c>
      <c r="H12">
        <v>298.3</v>
      </c>
      <c r="I12">
        <v>-39.961538459999993</v>
      </c>
      <c r="J12">
        <v>195</v>
      </c>
      <c r="K12">
        <v>-7792.4999996999968</v>
      </c>
      <c r="L12">
        <v>119.922196329991</v>
      </c>
      <c r="M12">
        <f t="shared" si="0"/>
        <v>-7912.4221960299874</v>
      </c>
    </row>
    <row r="13" spans="1:13" x14ac:dyDescent="0.3">
      <c r="A13" t="s">
        <v>51</v>
      </c>
      <c r="B13" t="s">
        <v>57</v>
      </c>
      <c r="C13">
        <v>19400</v>
      </c>
      <c r="D13" s="2">
        <v>45152</v>
      </c>
      <c r="E13" t="s">
        <v>71</v>
      </c>
      <c r="F13" t="s">
        <v>72</v>
      </c>
      <c r="G13">
        <v>67.2</v>
      </c>
      <c r="H13">
        <v>50.2</v>
      </c>
      <c r="I13">
        <v>-17</v>
      </c>
      <c r="J13">
        <v>1050</v>
      </c>
      <c r="K13">
        <v>-17850</v>
      </c>
      <c r="L13">
        <v>113.4216478</v>
      </c>
      <c r="M13">
        <f t="shared" si="0"/>
        <v>-17963.421647800002</v>
      </c>
    </row>
    <row r="14" spans="1:13" x14ac:dyDescent="0.3">
      <c r="A14" t="s">
        <v>51</v>
      </c>
      <c r="B14" t="s">
        <v>47</v>
      </c>
      <c r="C14">
        <v>44100</v>
      </c>
      <c r="D14" s="2">
        <v>45152</v>
      </c>
      <c r="E14" t="s">
        <v>73</v>
      </c>
      <c r="F14" t="s">
        <v>64</v>
      </c>
      <c r="G14">
        <v>185</v>
      </c>
      <c r="H14">
        <v>195.92</v>
      </c>
      <c r="I14">
        <v>10.919999999999989</v>
      </c>
      <c r="J14">
        <v>390</v>
      </c>
      <c r="K14">
        <v>4258.7999999999947</v>
      </c>
      <c r="L14">
        <v>147.62674938399999</v>
      </c>
      <c r="M14">
        <f t="shared" si="0"/>
        <v>4111.1732506159951</v>
      </c>
    </row>
    <row r="15" spans="1:13" x14ac:dyDescent="0.3">
      <c r="A15" t="s">
        <v>51</v>
      </c>
      <c r="B15" t="s">
        <v>57</v>
      </c>
      <c r="C15">
        <v>19400</v>
      </c>
      <c r="D15" s="2">
        <v>45154</v>
      </c>
      <c r="E15" t="s">
        <v>74</v>
      </c>
      <c r="F15" t="s">
        <v>75</v>
      </c>
      <c r="G15">
        <v>50.15</v>
      </c>
      <c r="H15">
        <v>77.599999999999994</v>
      </c>
      <c r="I15">
        <v>27.45</v>
      </c>
      <c r="J15">
        <v>850</v>
      </c>
      <c r="K15">
        <v>23332.5</v>
      </c>
      <c r="L15">
        <v>157.86368279999999</v>
      </c>
      <c r="M15">
        <f t="shared" si="0"/>
        <v>23174.636317199998</v>
      </c>
    </row>
    <row r="16" spans="1:13" x14ac:dyDescent="0.3">
      <c r="A16" t="s">
        <v>51</v>
      </c>
      <c r="B16" t="s">
        <v>47</v>
      </c>
      <c r="C16">
        <v>43900</v>
      </c>
      <c r="D16" s="2">
        <v>45154</v>
      </c>
      <c r="E16" t="s">
        <v>60</v>
      </c>
      <c r="F16" t="s">
        <v>75</v>
      </c>
      <c r="G16">
        <v>150.91999999999999</v>
      </c>
      <c r="H16">
        <v>132.69999999999999</v>
      </c>
      <c r="I16">
        <v>-18.22</v>
      </c>
      <c r="J16">
        <v>255</v>
      </c>
      <c r="K16">
        <v>-4646.0999999999995</v>
      </c>
      <c r="L16">
        <v>89.508244929999989</v>
      </c>
      <c r="M16">
        <f t="shared" si="0"/>
        <v>-4735.6082449299993</v>
      </c>
    </row>
    <row r="17" spans="1:13" x14ac:dyDescent="0.3">
      <c r="A17" t="s">
        <v>51</v>
      </c>
      <c r="B17" t="s">
        <v>47</v>
      </c>
      <c r="C17">
        <v>44000</v>
      </c>
      <c r="D17" s="2">
        <v>45155</v>
      </c>
      <c r="E17" t="s">
        <v>65</v>
      </c>
      <c r="F17" t="s">
        <v>76</v>
      </c>
      <c r="G17">
        <v>109.74642857000001</v>
      </c>
      <c r="H17">
        <v>20.8</v>
      </c>
      <c r="I17">
        <v>-88.946428570000009</v>
      </c>
      <c r="J17">
        <v>210</v>
      </c>
      <c r="K17">
        <v>-18678.749999700001</v>
      </c>
      <c r="L17">
        <v>53.203676739991003</v>
      </c>
      <c r="M17">
        <f t="shared" si="0"/>
        <v>-18731.953676439993</v>
      </c>
    </row>
    <row r="18" spans="1:13" x14ac:dyDescent="0.3">
      <c r="A18" t="s">
        <v>51</v>
      </c>
      <c r="B18" t="s">
        <v>54</v>
      </c>
      <c r="C18">
        <v>19600</v>
      </c>
      <c r="D18" s="2">
        <v>45155</v>
      </c>
      <c r="E18" t="s">
        <v>77</v>
      </c>
      <c r="F18" t="s">
        <v>78</v>
      </c>
      <c r="G18">
        <v>106.3</v>
      </c>
      <c r="H18">
        <v>94.5</v>
      </c>
      <c r="I18">
        <v>-11.8</v>
      </c>
      <c r="J18">
        <v>720</v>
      </c>
      <c r="K18">
        <v>-8495.9999999999982</v>
      </c>
      <c r="L18">
        <v>132.24496719999999</v>
      </c>
      <c r="M18">
        <f t="shared" si="0"/>
        <v>-8628.2449671999984</v>
      </c>
    </row>
    <row r="19" spans="1:13" x14ac:dyDescent="0.3">
      <c r="A19" t="s">
        <v>51</v>
      </c>
      <c r="B19" t="s">
        <v>47</v>
      </c>
      <c r="C19">
        <v>43900</v>
      </c>
      <c r="D19" s="2">
        <v>45156</v>
      </c>
      <c r="E19" t="s">
        <v>77</v>
      </c>
      <c r="F19" t="s">
        <v>79</v>
      </c>
      <c r="G19">
        <v>288.92</v>
      </c>
      <c r="H19">
        <v>250</v>
      </c>
      <c r="I19">
        <v>-38.920000000000023</v>
      </c>
      <c r="J19">
        <v>435</v>
      </c>
      <c r="K19">
        <v>-16930.200000000012</v>
      </c>
      <c r="L19">
        <v>183.22998100000001</v>
      </c>
      <c r="M19">
        <f t="shared" si="0"/>
        <v>-17113.429981000012</v>
      </c>
    </row>
    <row r="20" spans="1:13" x14ac:dyDescent="0.3">
      <c r="A20" t="s">
        <v>51</v>
      </c>
      <c r="B20" t="s">
        <v>57</v>
      </c>
      <c r="C20">
        <v>19250</v>
      </c>
      <c r="D20" s="2">
        <v>45156</v>
      </c>
      <c r="E20" t="s">
        <v>80</v>
      </c>
      <c r="F20" t="s">
        <v>81</v>
      </c>
      <c r="G20">
        <v>104.02</v>
      </c>
      <c r="H20">
        <v>106.01</v>
      </c>
      <c r="I20">
        <v>1.9900000000000091</v>
      </c>
      <c r="J20">
        <v>1150</v>
      </c>
      <c r="K20">
        <v>2288.50000000001</v>
      </c>
      <c r="L20">
        <v>201.91564306999999</v>
      </c>
      <c r="M20">
        <f t="shared" si="0"/>
        <v>2086.58435693001</v>
      </c>
    </row>
    <row r="21" spans="1:13" x14ac:dyDescent="0.3">
      <c r="A21" t="s">
        <v>51</v>
      </c>
      <c r="B21" t="s">
        <v>57</v>
      </c>
      <c r="C21">
        <v>19300</v>
      </c>
      <c r="D21" s="2">
        <v>45159</v>
      </c>
      <c r="E21" t="s">
        <v>82</v>
      </c>
      <c r="F21" t="s">
        <v>83</v>
      </c>
      <c r="G21">
        <v>79.099999999999994</v>
      </c>
      <c r="H21">
        <v>114</v>
      </c>
      <c r="I21">
        <v>34.900000000000013</v>
      </c>
      <c r="J21">
        <v>1000</v>
      </c>
      <c r="K21">
        <v>34900.000000000007</v>
      </c>
      <c r="L21">
        <v>231.84252000000001</v>
      </c>
      <c r="M21">
        <f t="shared" si="0"/>
        <v>34668.157480000009</v>
      </c>
    </row>
    <row r="22" spans="1:13" x14ac:dyDescent="0.3">
      <c r="A22" t="s">
        <v>51</v>
      </c>
      <c r="B22" t="s">
        <v>47</v>
      </c>
      <c r="C22">
        <v>44000</v>
      </c>
      <c r="D22" s="2">
        <v>45159</v>
      </c>
      <c r="E22" t="s">
        <v>84</v>
      </c>
      <c r="F22" t="s">
        <v>83</v>
      </c>
      <c r="G22">
        <v>194.46250000000001</v>
      </c>
      <c r="H22">
        <v>222</v>
      </c>
      <c r="I22">
        <v>27.537499999999991</v>
      </c>
      <c r="J22">
        <v>360</v>
      </c>
      <c r="K22">
        <v>9913.4999999999982</v>
      </c>
      <c r="L22">
        <v>158.88917559999999</v>
      </c>
      <c r="M22">
        <f t="shared" si="0"/>
        <v>9754.6108243999988</v>
      </c>
    </row>
    <row r="23" spans="1:13" x14ac:dyDescent="0.3">
      <c r="A23" t="s">
        <v>51</v>
      </c>
      <c r="B23" t="s">
        <v>54</v>
      </c>
      <c r="C23">
        <v>19650</v>
      </c>
      <c r="D23" s="2">
        <v>45160</v>
      </c>
      <c r="E23" t="s">
        <v>77</v>
      </c>
      <c r="F23" t="s">
        <v>85</v>
      </c>
      <c r="G23">
        <v>26.738</v>
      </c>
      <c r="H23">
        <v>6.65</v>
      </c>
      <c r="I23">
        <v>-20.088000000000001</v>
      </c>
      <c r="J23">
        <v>1000</v>
      </c>
      <c r="K23">
        <v>-20088</v>
      </c>
      <c r="L23">
        <v>56.089737000000007</v>
      </c>
      <c r="M23">
        <f t="shared" si="0"/>
        <v>-20144.089736999998</v>
      </c>
    </row>
    <row r="24" spans="1:13" x14ac:dyDescent="0.3">
      <c r="A24" t="s">
        <v>51</v>
      </c>
      <c r="B24" t="s">
        <v>47</v>
      </c>
      <c r="C24">
        <v>44000</v>
      </c>
      <c r="D24" s="2">
        <v>45160</v>
      </c>
      <c r="E24" t="s">
        <v>86</v>
      </c>
      <c r="F24" t="s">
        <v>87</v>
      </c>
      <c r="G24">
        <v>154.90833333</v>
      </c>
      <c r="H24">
        <v>140.91</v>
      </c>
      <c r="I24">
        <v>-13.99833333000001</v>
      </c>
      <c r="J24">
        <v>360</v>
      </c>
      <c r="K24">
        <v>-5039.3999988000032</v>
      </c>
      <c r="L24">
        <v>110.56690256796399</v>
      </c>
      <c r="M24">
        <f t="shared" si="0"/>
        <v>-5149.9669013679668</v>
      </c>
    </row>
    <row r="25" spans="1:13" x14ac:dyDescent="0.3">
      <c r="A25" t="s">
        <v>51</v>
      </c>
      <c r="B25" t="s">
        <v>47</v>
      </c>
      <c r="C25">
        <v>44100</v>
      </c>
      <c r="D25" s="2">
        <v>45161</v>
      </c>
      <c r="E25" t="s">
        <v>88</v>
      </c>
      <c r="F25" t="s">
        <v>89</v>
      </c>
      <c r="G25">
        <v>144.69736842</v>
      </c>
      <c r="H25">
        <v>383.53</v>
      </c>
      <c r="I25">
        <v>238.83263158</v>
      </c>
      <c r="J25">
        <v>285</v>
      </c>
      <c r="K25">
        <v>68067.300000299991</v>
      </c>
      <c r="L25">
        <v>266.45711938936603</v>
      </c>
      <c r="M25">
        <f t="shared" si="0"/>
        <v>67800.842880910626</v>
      </c>
    </row>
    <row r="26" spans="1:13" x14ac:dyDescent="0.3">
      <c r="A26" t="s">
        <v>51</v>
      </c>
      <c r="B26" t="s">
        <v>54</v>
      </c>
      <c r="C26">
        <v>19600</v>
      </c>
      <c r="D26" s="2">
        <v>45161</v>
      </c>
      <c r="E26" t="s">
        <v>90</v>
      </c>
      <c r="F26" t="s">
        <v>91</v>
      </c>
      <c r="G26">
        <v>117.48</v>
      </c>
      <c r="H26">
        <v>178</v>
      </c>
      <c r="I26">
        <v>60.52</v>
      </c>
      <c r="J26">
        <v>960</v>
      </c>
      <c r="K26">
        <v>58099.199999999997</v>
      </c>
      <c r="L26">
        <v>331.02826240000002</v>
      </c>
      <c r="M26">
        <f t="shared" si="0"/>
        <v>57768.171737599994</v>
      </c>
    </row>
    <row r="27" spans="1:13" x14ac:dyDescent="0.3">
      <c r="A27" t="s">
        <v>51</v>
      </c>
      <c r="B27" t="s">
        <v>57</v>
      </c>
      <c r="C27">
        <v>19500</v>
      </c>
      <c r="D27" s="2">
        <v>45162</v>
      </c>
      <c r="E27" t="s">
        <v>52</v>
      </c>
      <c r="F27" t="s">
        <v>92</v>
      </c>
      <c r="G27">
        <v>26.777777780000001</v>
      </c>
      <c r="H27">
        <v>4</v>
      </c>
      <c r="I27">
        <v>-22.777777780000001</v>
      </c>
      <c r="J27">
        <v>900</v>
      </c>
      <c r="K27">
        <v>-20500.000002000001</v>
      </c>
      <c r="L27">
        <v>52.301248000059992</v>
      </c>
      <c r="M27">
        <f t="shared" si="0"/>
        <v>-20552.301250000062</v>
      </c>
    </row>
    <row r="28" spans="1:13" x14ac:dyDescent="0.3">
      <c r="A28" t="s">
        <v>51</v>
      </c>
      <c r="B28" t="s">
        <v>47</v>
      </c>
      <c r="C28">
        <v>44600</v>
      </c>
      <c r="D28" s="2">
        <v>45162</v>
      </c>
      <c r="E28" t="s">
        <v>93</v>
      </c>
      <c r="F28" t="s">
        <v>94</v>
      </c>
      <c r="G28">
        <v>66.8</v>
      </c>
      <c r="H28">
        <v>2</v>
      </c>
      <c r="I28">
        <v>-64.8</v>
      </c>
      <c r="J28">
        <v>255</v>
      </c>
      <c r="K28">
        <v>-16524</v>
      </c>
      <c r="L28">
        <v>48.331271800000003</v>
      </c>
      <c r="M28">
        <f t="shared" si="0"/>
        <v>-16572.331271800002</v>
      </c>
    </row>
    <row r="29" spans="1:13" x14ac:dyDescent="0.3">
      <c r="A29" t="s">
        <v>51</v>
      </c>
      <c r="B29" t="s">
        <v>57</v>
      </c>
      <c r="C29">
        <v>19250</v>
      </c>
      <c r="D29" s="2">
        <v>45163</v>
      </c>
      <c r="E29" t="s">
        <v>95</v>
      </c>
      <c r="F29" t="s">
        <v>96</v>
      </c>
      <c r="G29">
        <v>100.85</v>
      </c>
      <c r="H29">
        <v>114.01</v>
      </c>
      <c r="I29">
        <v>13.160000000000011</v>
      </c>
      <c r="J29">
        <v>1600</v>
      </c>
      <c r="K29">
        <v>21056.000000000018</v>
      </c>
      <c r="L29">
        <v>300.21149087999999</v>
      </c>
      <c r="M29">
        <f t="shared" si="0"/>
        <v>20755.788509120019</v>
      </c>
    </row>
    <row r="30" spans="1:13" x14ac:dyDescent="0.3">
      <c r="A30" t="s">
        <v>51</v>
      </c>
      <c r="B30" t="s">
        <v>47</v>
      </c>
      <c r="C30">
        <v>44100</v>
      </c>
      <c r="D30" s="2">
        <v>45163</v>
      </c>
      <c r="E30" t="s">
        <v>95</v>
      </c>
      <c r="F30" t="s">
        <v>97</v>
      </c>
      <c r="G30">
        <v>292.40625</v>
      </c>
      <c r="H30">
        <v>253.16</v>
      </c>
      <c r="I30">
        <v>-39.246250000000003</v>
      </c>
      <c r="J30">
        <v>600</v>
      </c>
      <c r="K30">
        <v>-23547.75</v>
      </c>
      <c r="L30">
        <v>237.19618978</v>
      </c>
      <c r="M30">
        <f t="shared" si="0"/>
        <v>-23784.946189779999</v>
      </c>
    </row>
    <row r="31" spans="1:13" x14ac:dyDescent="0.3">
      <c r="A31" t="s">
        <v>51</v>
      </c>
      <c r="B31" t="s">
        <v>57</v>
      </c>
      <c r="C31">
        <v>19300</v>
      </c>
      <c r="D31" s="2">
        <v>45166</v>
      </c>
      <c r="E31" t="s">
        <v>98</v>
      </c>
      <c r="F31" t="s">
        <v>99</v>
      </c>
      <c r="G31">
        <v>89.8</v>
      </c>
      <c r="H31">
        <v>81</v>
      </c>
      <c r="I31">
        <v>-8.7999999999999972</v>
      </c>
      <c r="J31">
        <v>1300</v>
      </c>
      <c r="K31">
        <v>-11440</v>
      </c>
      <c r="L31">
        <v>178.76595399999999</v>
      </c>
      <c r="M31">
        <f t="shared" si="0"/>
        <v>-11618.765954</v>
      </c>
    </row>
    <row r="32" spans="1:13" x14ac:dyDescent="0.3">
      <c r="A32" t="s">
        <v>51</v>
      </c>
      <c r="B32" t="s">
        <v>47</v>
      </c>
      <c r="C32">
        <v>44300</v>
      </c>
      <c r="D32" s="2">
        <v>45166</v>
      </c>
      <c r="E32" t="s">
        <v>100</v>
      </c>
      <c r="F32" t="s">
        <v>101</v>
      </c>
      <c r="G32">
        <v>293.84354839000002</v>
      </c>
      <c r="H32">
        <v>346.01</v>
      </c>
      <c r="I32">
        <v>52.166451609999967</v>
      </c>
      <c r="J32">
        <v>465</v>
      </c>
      <c r="K32">
        <v>24257.39999864998</v>
      </c>
      <c r="L32">
        <v>277.29772293535302</v>
      </c>
      <c r="M32">
        <f t="shared" si="0"/>
        <v>23980.102275714627</v>
      </c>
    </row>
    <row r="33" spans="1:13" x14ac:dyDescent="0.3">
      <c r="A33" t="s">
        <v>51</v>
      </c>
      <c r="B33" t="s">
        <v>47</v>
      </c>
      <c r="C33">
        <v>44500</v>
      </c>
      <c r="D33" s="2">
        <v>45167</v>
      </c>
      <c r="E33" t="s">
        <v>63</v>
      </c>
      <c r="F33" t="s">
        <v>102</v>
      </c>
      <c r="G33">
        <v>189.68913043000001</v>
      </c>
      <c r="H33">
        <v>152.52608695999999</v>
      </c>
      <c r="I33">
        <v>-37.163043470000019</v>
      </c>
      <c r="J33">
        <v>345</v>
      </c>
      <c r="K33">
        <v>-12821.249997150009</v>
      </c>
      <c r="L33">
        <v>113.1604983714099</v>
      </c>
      <c r="M33">
        <f t="shared" si="0"/>
        <v>-12934.410495521419</v>
      </c>
    </row>
    <row r="34" spans="1:13" x14ac:dyDescent="0.3">
      <c r="A34" t="s">
        <v>51</v>
      </c>
      <c r="B34" t="s">
        <v>54</v>
      </c>
      <c r="C34">
        <v>19800</v>
      </c>
      <c r="D34" s="2">
        <v>45167</v>
      </c>
      <c r="E34" t="s">
        <v>103</v>
      </c>
      <c r="F34" t="s">
        <v>104</v>
      </c>
      <c r="G34">
        <v>35.799999999999997</v>
      </c>
      <c r="H34">
        <v>15</v>
      </c>
      <c r="I34">
        <v>-20.8</v>
      </c>
      <c r="J34">
        <v>1080</v>
      </c>
      <c r="K34">
        <v>-22464</v>
      </c>
      <c r="L34">
        <v>68.062036000000006</v>
      </c>
      <c r="M34">
        <f t="shared" si="0"/>
        <v>-22532.062035999999</v>
      </c>
    </row>
    <row r="35" spans="1:13" x14ac:dyDescent="0.3">
      <c r="A35" t="s">
        <v>51</v>
      </c>
      <c r="B35" t="s">
        <v>57</v>
      </c>
      <c r="C35">
        <v>19450</v>
      </c>
      <c r="D35" s="2">
        <v>45168</v>
      </c>
      <c r="E35" t="s">
        <v>82</v>
      </c>
      <c r="F35" t="s">
        <v>105</v>
      </c>
      <c r="G35">
        <v>37.950000000000003</v>
      </c>
      <c r="H35">
        <v>15</v>
      </c>
      <c r="I35">
        <v>-22.95</v>
      </c>
      <c r="J35">
        <v>950</v>
      </c>
      <c r="K35">
        <v>-21802.5</v>
      </c>
      <c r="L35">
        <v>65.612139999999997</v>
      </c>
      <c r="M35">
        <f t="shared" si="0"/>
        <v>-21868.112140000001</v>
      </c>
    </row>
    <row r="36" spans="1:13" x14ac:dyDescent="0.3">
      <c r="A36" t="s">
        <v>51</v>
      </c>
      <c r="B36" t="s">
        <v>47</v>
      </c>
      <c r="C36">
        <v>44600</v>
      </c>
      <c r="D36" s="2">
        <v>45168</v>
      </c>
      <c r="E36" t="s">
        <v>106</v>
      </c>
      <c r="F36" t="s">
        <v>89</v>
      </c>
      <c r="G36">
        <v>118.6</v>
      </c>
      <c r="H36">
        <v>284.13</v>
      </c>
      <c r="I36">
        <v>165.53</v>
      </c>
      <c r="J36">
        <v>285</v>
      </c>
      <c r="K36">
        <v>47176.05</v>
      </c>
      <c r="L36">
        <v>205.66676116900001</v>
      </c>
      <c r="M36">
        <f t="shared" si="0"/>
        <v>46970.383238831004</v>
      </c>
    </row>
    <row r="37" spans="1:13" x14ac:dyDescent="0.3">
      <c r="A37" t="s">
        <v>51</v>
      </c>
      <c r="B37" t="s">
        <v>47</v>
      </c>
      <c r="C37">
        <v>44100</v>
      </c>
      <c r="D37" s="2">
        <v>45169</v>
      </c>
      <c r="E37" t="s">
        <v>77</v>
      </c>
      <c r="F37" t="s">
        <v>101</v>
      </c>
      <c r="G37">
        <v>78.599999999999994</v>
      </c>
      <c r="H37">
        <v>11</v>
      </c>
      <c r="I37">
        <v>-67.599999999999994</v>
      </c>
      <c r="J37">
        <v>255</v>
      </c>
      <c r="K37">
        <v>-17238</v>
      </c>
      <c r="L37">
        <v>51.212674900000003</v>
      </c>
      <c r="M37">
        <f t="shared" si="0"/>
        <v>-17289.212674900002</v>
      </c>
    </row>
    <row r="38" spans="1:13" x14ac:dyDescent="0.3">
      <c r="A38" t="s">
        <v>51</v>
      </c>
      <c r="B38" t="s">
        <v>57</v>
      </c>
      <c r="C38">
        <v>19300</v>
      </c>
      <c r="D38" s="2">
        <v>45169</v>
      </c>
      <c r="E38" t="s">
        <v>107</v>
      </c>
      <c r="F38" t="s">
        <v>108</v>
      </c>
      <c r="G38">
        <v>31.13888889</v>
      </c>
      <c r="H38">
        <v>7.1</v>
      </c>
      <c r="I38">
        <v>-24.038888889999999</v>
      </c>
      <c r="J38">
        <v>900</v>
      </c>
      <c r="K38">
        <v>-21635.000001</v>
      </c>
      <c r="L38">
        <v>55.812140200030001</v>
      </c>
      <c r="M38">
        <f t="shared" si="0"/>
        <v>-21690.812141200029</v>
      </c>
    </row>
    <row r="39" spans="1:13" x14ac:dyDescent="0.3">
      <c r="A39" t="s">
        <v>51</v>
      </c>
      <c r="B39" t="s">
        <v>57</v>
      </c>
      <c r="C39" t="s">
        <v>109</v>
      </c>
      <c r="D39" s="3">
        <v>45170</v>
      </c>
      <c r="E39" t="s">
        <v>97</v>
      </c>
      <c r="F39" t="s">
        <v>110</v>
      </c>
      <c r="G39">
        <v>92.995161289999999</v>
      </c>
      <c r="H39">
        <v>79</v>
      </c>
      <c r="I39">
        <v>-13.99516129</v>
      </c>
      <c r="J39">
        <v>1550</v>
      </c>
      <c r="K39">
        <v>-21692.4999995</v>
      </c>
      <c r="L39">
        <v>200.44551599998499</v>
      </c>
      <c r="M39">
        <f t="shared" si="0"/>
        <v>-21892.945515499985</v>
      </c>
    </row>
    <row r="40" spans="1:13" x14ac:dyDescent="0.3">
      <c r="A40" t="s">
        <v>51</v>
      </c>
      <c r="B40" t="s">
        <v>54</v>
      </c>
      <c r="C40" t="s">
        <v>111</v>
      </c>
      <c r="D40" s="3">
        <v>45170</v>
      </c>
      <c r="E40" t="s">
        <v>112</v>
      </c>
      <c r="F40" t="s">
        <v>113</v>
      </c>
      <c r="G40">
        <v>86</v>
      </c>
      <c r="H40">
        <v>72</v>
      </c>
      <c r="I40">
        <v>-14</v>
      </c>
      <c r="J40">
        <v>1560</v>
      </c>
      <c r="K40">
        <v>-21840</v>
      </c>
      <c r="L40">
        <v>187.82613760000001</v>
      </c>
      <c r="M40">
        <f t="shared" si="0"/>
        <v>-22027.826137600001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"/>
  <sheetViews>
    <sheetView workbookViewId="0">
      <selection activeCell="N9" sqref="N9"/>
    </sheetView>
  </sheetViews>
  <sheetFormatPr defaultColWidth="8.77734375" defaultRowHeight="14.4" x14ac:dyDescent="0.3"/>
  <cols>
    <col min="3" max="3" width="10.33203125" bestFit="1" customWidth="1"/>
    <col min="5" max="5" width="18.109375" bestFit="1" customWidth="1"/>
    <col min="6" max="6" width="10" bestFit="1" customWidth="1"/>
    <col min="8" max="9" width="12" bestFit="1" customWidth="1"/>
    <col min="10" max="10" width="11.21875" bestFit="1" customWidth="1"/>
    <col min="11" max="11" width="9.77734375" bestFit="1" customWidth="1"/>
    <col min="12" max="12" width="12.6640625" bestFit="1" customWidth="1"/>
    <col min="17" max="17" width="17.88671875" bestFit="1" customWidth="1"/>
  </cols>
  <sheetData>
    <row r="1" spans="1:17" x14ac:dyDescent="0.3">
      <c r="A1" s="1" t="s">
        <v>38</v>
      </c>
      <c r="B1" s="1" t="s">
        <v>39</v>
      </c>
      <c r="C1" s="1" t="s">
        <v>114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</v>
      </c>
      <c r="I1" s="1" t="s">
        <v>5</v>
      </c>
      <c r="J1" s="1" t="s">
        <v>115</v>
      </c>
      <c r="K1" s="1" t="s">
        <v>116</v>
      </c>
      <c r="L1" s="1" t="s">
        <v>44</v>
      </c>
      <c r="M1" s="1" t="s">
        <v>7</v>
      </c>
      <c r="N1" s="1" t="s">
        <v>8</v>
      </c>
      <c r="O1" s="1" t="s">
        <v>45</v>
      </c>
      <c r="P1" s="6" t="s">
        <v>142</v>
      </c>
      <c r="Q1" s="8" t="s">
        <v>139</v>
      </c>
    </row>
    <row r="2" spans="1:17" x14ac:dyDescent="0.3">
      <c r="A2" t="s">
        <v>117</v>
      </c>
      <c r="B2" t="s">
        <v>57</v>
      </c>
      <c r="C2" t="s">
        <v>118</v>
      </c>
      <c r="D2">
        <v>19500</v>
      </c>
      <c r="E2" s="2">
        <v>45142</v>
      </c>
      <c r="F2" t="s">
        <v>119</v>
      </c>
      <c r="G2" t="s">
        <v>120</v>
      </c>
      <c r="H2">
        <v>205.95</v>
      </c>
      <c r="I2">
        <v>192.19444444000001</v>
      </c>
      <c r="L2">
        <v>-12.65555556000001</v>
      </c>
      <c r="M2">
        <v>450</v>
      </c>
      <c r="N2">
        <v>-5695.0000020000016</v>
      </c>
    </row>
    <row r="3" spans="1:17" x14ac:dyDescent="0.3">
      <c r="A3" t="s">
        <v>117</v>
      </c>
      <c r="B3" t="s">
        <v>57</v>
      </c>
      <c r="C3" t="s">
        <v>118</v>
      </c>
      <c r="D3">
        <v>19600</v>
      </c>
      <c r="E3" s="2">
        <v>45145</v>
      </c>
      <c r="F3" t="s">
        <v>121</v>
      </c>
      <c r="G3" t="s">
        <v>120</v>
      </c>
      <c r="H3">
        <v>170.61</v>
      </c>
      <c r="I3">
        <v>148.19999999999999</v>
      </c>
      <c r="L3">
        <v>19.360000000000021</v>
      </c>
      <c r="M3">
        <v>400</v>
      </c>
      <c r="N3">
        <v>7744.00000000001</v>
      </c>
    </row>
    <row r="4" spans="1:17" x14ac:dyDescent="0.3">
      <c r="A4" t="s">
        <v>117</v>
      </c>
      <c r="B4" t="s">
        <v>57</v>
      </c>
      <c r="C4" t="s">
        <v>118</v>
      </c>
      <c r="D4">
        <v>19600</v>
      </c>
      <c r="E4" s="2">
        <v>45146</v>
      </c>
      <c r="F4" t="s">
        <v>122</v>
      </c>
      <c r="G4" t="s">
        <v>120</v>
      </c>
      <c r="H4">
        <v>154.31</v>
      </c>
      <c r="I4">
        <v>132.9</v>
      </c>
      <c r="J4">
        <v>5.3</v>
      </c>
      <c r="K4">
        <v>3.5</v>
      </c>
      <c r="L4">
        <v>19.618749999999991</v>
      </c>
      <c r="M4">
        <v>400</v>
      </c>
      <c r="N4">
        <v>5950</v>
      </c>
      <c r="O4">
        <v>257.0702058</v>
      </c>
      <c r="P4">
        <f>N4-O4</f>
        <v>5692.9297942000003</v>
      </c>
      <c r="Q4" t="s">
        <v>144</v>
      </c>
    </row>
    <row r="5" spans="1:17" x14ac:dyDescent="0.3">
      <c r="A5" t="s">
        <v>117</v>
      </c>
      <c r="B5" t="s">
        <v>57</v>
      </c>
      <c r="C5" t="s">
        <v>118</v>
      </c>
      <c r="D5">
        <v>19500</v>
      </c>
      <c r="E5" s="2">
        <v>45147</v>
      </c>
      <c r="F5" t="s">
        <v>123</v>
      </c>
      <c r="G5" t="s">
        <v>120</v>
      </c>
      <c r="H5">
        <v>125.68</v>
      </c>
      <c r="I5">
        <v>142.1</v>
      </c>
      <c r="J5">
        <v>3.2</v>
      </c>
      <c r="K5">
        <v>2.35</v>
      </c>
      <c r="L5">
        <v>-17.269999999999989</v>
      </c>
      <c r="M5">
        <v>300</v>
      </c>
      <c r="N5">
        <v>-5180.9999999999964</v>
      </c>
      <c r="O5">
        <v>249.38071719999999</v>
      </c>
      <c r="P5">
        <f>N5-O5</f>
        <v>-5430.3807171999961</v>
      </c>
    </row>
    <row r="6" spans="1:17" x14ac:dyDescent="0.3">
      <c r="A6" t="s">
        <v>117</v>
      </c>
      <c r="B6" t="s">
        <v>57</v>
      </c>
      <c r="C6" t="s">
        <v>118</v>
      </c>
      <c r="D6">
        <v>19600</v>
      </c>
      <c r="E6" s="2">
        <v>45148</v>
      </c>
      <c r="F6" t="s">
        <v>123</v>
      </c>
      <c r="G6" t="s">
        <v>120</v>
      </c>
      <c r="H6">
        <v>105.4875</v>
      </c>
      <c r="I6">
        <v>61.6</v>
      </c>
      <c r="J6">
        <v>2</v>
      </c>
      <c r="K6">
        <v>0.2</v>
      </c>
      <c r="L6">
        <v>42.087499999999999</v>
      </c>
      <c r="M6">
        <v>400</v>
      </c>
      <c r="N6">
        <v>16835</v>
      </c>
      <c r="O6">
        <v>220.15381959999999</v>
      </c>
      <c r="P6">
        <f t="shared" ref="P6:P20" si="0">N6-O6</f>
        <v>16614.8461804</v>
      </c>
    </row>
    <row r="7" spans="1:17" x14ac:dyDescent="0.3">
      <c r="A7" t="s">
        <v>117</v>
      </c>
      <c r="B7" t="s">
        <v>57</v>
      </c>
      <c r="C7" t="s">
        <v>118</v>
      </c>
      <c r="D7">
        <v>19500</v>
      </c>
      <c r="E7" s="2">
        <v>45149</v>
      </c>
      <c r="F7" t="s">
        <v>123</v>
      </c>
      <c r="G7" t="s">
        <v>120</v>
      </c>
      <c r="H7">
        <v>191.61</v>
      </c>
      <c r="I7">
        <v>169.75</v>
      </c>
      <c r="J7">
        <v>10.25</v>
      </c>
      <c r="K7">
        <v>6.85</v>
      </c>
      <c r="L7">
        <v>18.46</v>
      </c>
      <c r="M7">
        <v>350</v>
      </c>
      <c r="N7">
        <v>6462.4999984999968</v>
      </c>
      <c r="O7">
        <v>266.09166079995498</v>
      </c>
      <c r="P7">
        <f t="shared" si="0"/>
        <v>6196.4083377000416</v>
      </c>
    </row>
    <row r="8" spans="1:17" x14ac:dyDescent="0.3">
      <c r="A8" t="s">
        <v>117</v>
      </c>
      <c r="B8" t="s">
        <v>57</v>
      </c>
      <c r="C8" t="s">
        <v>118</v>
      </c>
      <c r="D8">
        <v>19300</v>
      </c>
      <c r="E8" s="2">
        <v>45152</v>
      </c>
      <c r="F8" t="s">
        <v>123</v>
      </c>
      <c r="G8" t="s">
        <v>124</v>
      </c>
      <c r="H8">
        <v>169.99</v>
      </c>
      <c r="I8">
        <v>195.1</v>
      </c>
      <c r="J8">
        <v>9.1999999999999993</v>
      </c>
      <c r="K8">
        <v>4.6500000000000004</v>
      </c>
      <c r="L8">
        <v>-29.659999999999979</v>
      </c>
      <c r="M8">
        <v>350</v>
      </c>
      <c r="N8">
        <v>-10380.999999999991</v>
      </c>
      <c r="O8">
        <v>286.69330424999998</v>
      </c>
      <c r="P8">
        <f t="shared" si="0"/>
        <v>-10667.693304249991</v>
      </c>
    </row>
    <row r="9" spans="1:17" x14ac:dyDescent="0.3">
      <c r="A9" t="s">
        <v>117</v>
      </c>
      <c r="B9" t="s">
        <v>57</v>
      </c>
      <c r="C9" t="s">
        <v>118</v>
      </c>
      <c r="D9">
        <v>19300</v>
      </c>
      <c r="E9" s="2">
        <v>45154</v>
      </c>
      <c r="F9" t="s">
        <v>125</v>
      </c>
      <c r="G9" t="s">
        <v>120</v>
      </c>
      <c r="H9">
        <v>121.46250000000001</v>
      </c>
      <c r="I9">
        <v>150.375</v>
      </c>
      <c r="J9">
        <v>2.4</v>
      </c>
      <c r="K9">
        <v>2.25</v>
      </c>
      <c r="L9">
        <v>-29.062500000000011</v>
      </c>
      <c r="M9">
        <v>400</v>
      </c>
      <c r="N9">
        <v>-11625</v>
      </c>
      <c r="O9">
        <v>278.99038899999999</v>
      </c>
      <c r="P9">
        <f t="shared" si="0"/>
        <v>-11903.990389000001</v>
      </c>
    </row>
    <row r="10" spans="1:17" x14ac:dyDescent="0.3">
      <c r="A10" t="s">
        <v>117</v>
      </c>
      <c r="B10" t="s">
        <v>57</v>
      </c>
      <c r="C10" t="s">
        <v>118</v>
      </c>
      <c r="D10">
        <v>19400</v>
      </c>
      <c r="E10" s="2">
        <v>45155</v>
      </c>
      <c r="F10" t="s">
        <v>123</v>
      </c>
      <c r="G10" t="s">
        <v>120</v>
      </c>
      <c r="H10">
        <v>91.199999999999989</v>
      </c>
      <c r="I10">
        <v>20.8</v>
      </c>
      <c r="J10">
        <v>1.8</v>
      </c>
      <c r="K10">
        <v>0.25</v>
      </c>
      <c r="L10">
        <v>68.849999999999994</v>
      </c>
      <c r="M10">
        <v>350</v>
      </c>
      <c r="N10">
        <v>24097.5</v>
      </c>
      <c r="O10">
        <v>198.73670615</v>
      </c>
      <c r="P10">
        <f t="shared" si="0"/>
        <v>23898.763293849999</v>
      </c>
    </row>
    <row r="11" spans="1:17" x14ac:dyDescent="0.3">
      <c r="A11" t="s">
        <v>117</v>
      </c>
      <c r="B11" t="s">
        <v>57</v>
      </c>
      <c r="C11" t="s">
        <v>118</v>
      </c>
      <c r="D11">
        <v>19300</v>
      </c>
      <c r="E11" s="2">
        <v>45156</v>
      </c>
      <c r="F11" t="s">
        <v>123</v>
      </c>
      <c r="G11" t="s">
        <v>120</v>
      </c>
      <c r="H11">
        <v>189.6</v>
      </c>
      <c r="I11">
        <v>179.77857143</v>
      </c>
      <c r="J11">
        <v>9.15</v>
      </c>
      <c r="K11">
        <v>6.75</v>
      </c>
      <c r="L11">
        <v>7.4214285700000229</v>
      </c>
      <c r="M11">
        <v>350</v>
      </c>
      <c r="N11">
        <v>2597.499999500008</v>
      </c>
      <c r="O11">
        <v>270.28518630060807</v>
      </c>
      <c r="P11">
        <f t="shared" si="0"/>
        <v>2327.2148131993999</v>
      </c>
    </row>
    <row r="12" spans="1:17" x14ac:dyDescent="0.3">
      <c r="A12" t="s">
        <v>117</v>
      </c>
      <c r="B12" t="s">
        <v>57</v>
      </c>
      <c r="C12" t="s">
        <v>118</v>
      </c>
      <c r="D12">
        <v>19300</v>
      </c>
      <c r="E12" s="2">
        <v>45159</v>
      </c>
      <c r="F12" t="s">
        <v>123</v>
      </c>
      <c r="G12" t="s">
        <v>120</v>
      </c>
      <c r="H12">
        <v>165.00714285999999</v>
      </c>
      <c r="I12">
        <v>164.6</v>
      </c>
      <c r="J12">
        <v>5.3</v>
      </c>
      <c r="K12">
        <v>4.0999999999999996</v>
      </c>
      <c r="L12">
        <v>-0.79285714000000684</v>
      </c>
      <c r="M12">
        <v>350</v>
      </c>
      <c r="N12">
        <v>-277.49999900000239</v>
      </c>
      <c r="O12">
        <v>262.39757310003012</v>
      </c>
      <c r="P12">
        <f t="shared" si="0"/>
        <v>-539.89757210003245</v>
      </c>
    </row>
    <row r="13" spans="1:17" x14ac:dyDescent="0.3">
      <c r="A13" t="s">
        <v>117</v>
      </c>
      <c r="B13" t="s">
        <v>57</v>
      </c>
      <c r="C13" t="s">
        <v>118</v>
      </c>
      <c r="D13">
        <v>19400</v>
      </c>
      <c r="E13" s="2">
        <v>45160</v>
      </c>
      <c r="F13" t="s">
        <v>123</v>
      </c>
      <c r="G13" t="s">
        <v>124</v>
      </c>
      <c r="H13">
        <v>130.65</v>
      </c>
      <c r="I13">
        <v>115.95</v>
      </c>
      <c r="J13">
        <v>4.1999999999999993</v>
      </c>
      <c r="K13">
        <v>3.05</v>
      </c>
      <c r="L13">
        <v>13.55</v>
      </c>
      <c r="M13">
        <v>350</v>
      </c>
      <c r="N13">
        <v>4742.5000000000018</v>
      </c>
      <c r="O13">
        <v>240.869822</v>
      </c>
      <c r="P13">
        <f t="shared" si="0"/>
        <v>4501.6301780000022</v>
      </c>
    </row>
    <row r="14" spans="1:17" x14ac:dyDescent="0.3">
      <c r="A14" t="s">
        <v>117</v>
      </c>
      <c r="B14" t="s">
        <v>57</v>
      </c>
      <c r="C14" t="s">
        <v>118</v>
      </c>
      <c r="D14">
        <v>19400</v>
      </c>
      <c r="E14" s="2">
        <v>45161</v>
      </c>
      <c r="F14" t="s">
        <v>126</v>
      </c>
      <c r="G14" t="s">
        <v>120</v>
      </c>
      <c r="H14">
        <v>95.35</v>
      </c>
      <c r="I14">
        <v>96.56</v>
      </c>
      <c r="J14">
        <v>2.0499999999999998</v>
      </c>
      <c r="K14">
        <v>2.0499999999999998</v>
      </c>
      <c r="L14">
        <v>-1.210000000000008</v>
      </c>
      <c r="M14">
        <v>450</v>
      </c>
      <c r="N14">
        <v>-544.50000000000364</v>
      </c>
      <c r="O14">
        <v>244.76290441</v>
      </c>
      <c r="P14">
        <f t="shared" si="0"/>
        <v>-789.26290441000367</v>
      </c>
    </row>
    <row r="15" spans="1:17" x14ac:dyDescent="0.3">
      <c r="A15" t="s">
        <v>117</v>
      </c>
      <c r="B15" t="s">
        <v>57</v>
      </c>
      <c r="C15" t="s">
        <v>118</v>
      </c>
      <c r="D15">
        <v>19500</v>
      </c>
      <c r="E15" s="2">
        <v>45162</v>
      </c>
      <c r="F15" t="s">
        <v>123</v>
      </c>
      <c r="G15" t="s">
        <v>120</v>
      </c>
      <c r="H15">
        <v>82.05</v>
      </c>
      <c r="I15">
        <v>104.7</v>
      </c>
      <c r="J15">
        <v>1.95</v>
      </c>
      <c r="K15">
        <v>0.3</v>
      </c>
      <c r="L15">
        <v>-24.29999999999999</v>
      </c>
      <c r="M15">
        <v>100</v>
      </c>
      <c r="N15">
        <v>-2429.9999999999991</v>
      </c>
      <c r="O15">
        <v>204.65314000000001</v>
      </c>
      <c r="P15">
        <f t="shared" si="0"/>
        <v>-2634.653139999999</v>
      </c>
    </row>
    <row r="16" spans="1:17" x14ac:dyDescent="0.3">
      <c r="A16" t="s">
        <v>117</v>
      </c>
      <c r="B16" t="s">
        <v>57</v>
      </c>
      <c r="C16" t="s">
        <v>118</v>
      </c>
      <c r="D16">
        <v>19300</v>
      </c>
      <c r="E16" s="2">
        <v>45163</v>
      </c>
      <c r="F16" t="s">
        <v>123</v>
      </c>
      <c r="G16" t="s">
        <v>124</v>
      </c>
      <c r="H16">
        <v>197.9</v>
      </c>
      <c r="I16">
        <v>180.55</v>
      </c>
      <c r="J16">
        <v>11.15</v>
      </c>
      <c r="K16">
        <v>8.85</v>
      </c>
      <c r="L16">
        <v>15.04999999999999</v>
      </c>
      <c r="M16">
        <v>450</v>
      </c>
      <c r="N16">
        <v>6772.4999999999973</v>
      </c>
      <c r="O16">
        <v>295.27719639999998</v>
      </c>
      <c r="P16">
        <f t="shared" si="0"/>
        <v>6477.222803599997</v>
      </c>
    </row>
    <row r="17" spans="1:16" x14ac:dyDescent="0.3">
      <c r="A17" t="s">
        <v>117</v>
      </c>
      <c r="B17" t="s">
        <v>57</v>
      </c>
      <c r="C17" t="s">
        <v>118</v>
      </c>
      <c r="D17">
        <v>19300</v>
      </c>
      <c r="E17" s="2">
        <v>45166</v>
      </c>
      <c r="F17" t="s">
        <v>123</v>
      </c>
      <c r="G17" t="s">
        <v>120</v>
      </c>
      <c r="H17">
        <v>175.95</v>
      </c>
      <c r="I17">
        <v>145.86666667</v>
      </c>
      <c r="J17">
        <v>7.8000000000000007</v>
      </c>
      <c r="K17">
        <v>4.75</v>
      </c>
      <c r="L17">
        <v>27.033333329999991</v>
      </c>
      <c r="M17">
        <v>450</v>
      </c>
      <c r="N17">
        <v>12164.99999849999</v>
      </c>
      <c r="O17">
        <v>273.71026495182417</v>
      </c>
      <c r="P17">
        <f t="shared" si="0"/>
        <v>11891.289733548167</v>
      </c>
    </row>
    <row r="18" spans="1:16" x14ac:dyDescent="0.3">
      <c r="A18" t="s">
        <v>117</v>
      </c>
      <c r="B18" t="s">
        <v>57</v>
      </c>
      <c r="C18" t="s">
        <v>118</v>
      </c>
      <c r="D18">
        <v>19400</v>
      </c>
      <c r="E18" s="2">
        <v>45168</v>
      </c>
      <c r="F18" t="s">
        <v>123</v>
      </c>
      <c r="G18" t="s">
        <v>120</v>
      </c>
      <c r="H18">
        <v>93.1</v>
      </c>
      <c r="I18">
        <v>87.539999999999992</v>
      </c>
      <c r="J18">
        <v>2.75</v>
      </c>
      <c r="K18">
        <v>1.65</v>
      </c>
      <c r="L18">
        <v>4.4600000000000026</v>
      </c>
      <c r="M18">
        <v>450</v>
      </c>
      <c r="N18">
        <v>2007.0000000000009</v>
      </c>
      <c r="O18">
        <v>238.90596739</v>
      </c>
      <c r="P18">
        <f t="shared" si="0"/>
        <v>1768.0940326100008</v>
      </c>
    </row>
    <row r="19" spans="1:16" x14ac:dyDescent="0.3">
      <c r="A19" t="s">
        <v>117</v>
      </c>
      <c r="B19" t="s">
        <v>57</v>
      </c>
      <c r="C19" t="s">
        <v>118</v>
      </c>
      <c r="D19">
        <v>19400</v>
      </c>
      <c r="E19" s="2">
        <v>45169</v>
      </c>
      <c r="F19" t="s">
        <v>127</v>
      </c>
      <c r="G19" t="s">
        <v>128</v>
      </c>
      <c r="H19">
        <v>81.399999999999991</v>
      </c>
      <c r="I19">
        <v>111.48</v>
      </c>
      <c r="J19">
        <v>1.4</v>
      </c>
      <c r="K19">
        <v>1.8</v>
      </c>
      <c r="L19">
        <v>-29.68000000000001</v>
      </c>
      <c r="M19">
        <v>450</v>
      </c>
      <c r="N19">
        <v>-13356.000000000009</v>
      </c>
      <c r="O19">
        <v>269.05879168000001</v>
      </c>
      <c r="P19">
        <f t="shared" si="0"/>
        <v>-13625.058791680009</v>
      </c>
    </row>
    <row r="20" spans="1:16" x14ac:dyDescent="0.3">
      <c r="A20" t="s">
        <v>117</v>
      </c>
      <c r="B20" t="s">
        <v>57</v>
      </c>
      <c r="C20" t="s">
        <v>118</v>
      </c>
      <c r="D20">
        <v>19300</v>
      </c>
      <c r="E20" s="3">
        <v>45170</v>
      </c>
      <c r="F20" t="s">
        <v>123</v>
      </c>
      <c r="G20" t="s">
        <v>83</v>
      </c>
      <c r="H20">
        <v>193.52222222</v>
      </c>
      <c r="I20">
        <v>226.33</v>
      </c>
      <c r="J20">
        <v>9.85</v>
      </c>
      <c r="K20">
        <v>8.1499999999999986</v>
      </c>
      <c r="L20">
        <v>-34.507777779999977</v>
      </c>
      <c r="M20">
        <v>450</v>
      </c>
      <c r="N20">
        <v>-15528.500000999989</v>
      </c>
      <c r="O20">
        <v>338.32634888121999</v>
      </c>
      <c r="P20">
        <f t="shared" si="0"/>
        <v>-15866.82634988121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activeCell="N26" sqref="N26"/>
    </sheetView>
  </sheetViews>
  <sheetFormatPr defaultColWidth="8.77734375" defaultRowHeight="14.4" x14ac:dyDescent="0.3"/>
  <cols>
    <col min="4" max="4" width="18.109375" bestFit="1" customWidth="1"/>
  </cols>
  <sheetData>
    <row r="1" spans="1:12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44</v>
      </c>
      <c r="J1" s="1" t="s">
        <v>7</v>
      </c>
      <c r="K1" s="1" t="s">
        <v>8</v>
      </c>
      <c r="L1" s="1" t="s">
        <v>45</v>
      </c>
    </row>
    <row r="2" spans="1:12" x14ac:dyDescent="0.3">
      <c r="A2" t="s">
        <v>46</v>
      </c>
      <c r="B2" t="s">
        <v>47</v>
      </c>
      <c r="C2">
        <v>43800</v>
      </c>
      <c r="D2" s="2">
        <v>45152</v>
      </c>
      <c r="E2" t="s">
        <v>48</v>
      </c>
      <c r="F2" t="s">
        <v>49</v>
      </c>
      <c r="G2">
        <v>298.62</v>
      </c>
      <c r="H2">
        <v>281.05</v>
      </c>
      <c r="I2">
        <v>-17.56999999999999</v>
      </c>
      <c r="J2">
        <v>45</v>
      </c>
      <c r="K2">
        <v>-790.64999999999964</v>
      </c>
      <c r="L2">
        <v>62.98</v>
      </c>
    </row>
    <row r="3" spans="1:12" x14ac:dyDescent="0.3">
      <c r="A3" t="s">
        <v>46</v>
      </c>
      <c r="B3" t="s">
        <v>47</v>
      </c>
      <c r="C3">
        <v>43700</v>
      </c>
      <c r="D3" s="2">
        <v>45154</v>
      </c>
      <c r="E3" t="s">
        <v>48</v>
      </c>
      <c r="F3" t="s">
        <v>50</v>
      </c>
      <c r="G3">
        <v>182.88</v>
      </c>
      <c r="H3">
        <v>164.77</v>
      </c>
      <c r="I3">
        <v>-18.109999999999989</v>
      </c>
      <c r="J3">
        <v>60</v>
      </c>
      <c r="K3">
        <v>-1080.75</v>
      </c>
      <c r="L3">
        <v>205.37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workbookViewId="0">
      <selection activeCell="N9" sqref="N9"/>
    </sheetView>
  </sheetViews>
  <sheetFormatPr defaultColWidth="8.77734375" defaultRowHeight="14.4" x14ac:dyDescent="0.3"/>
  <cols>
    <col min="2" max="2" width="9.33203125" bestFit="1" customWidth="1"/>
    <col min="3" max="3" width="4" bestFit="1" customWidth="1"/>
    <col min="4" max="5" width="12" bestFit="1" customWidth="1"/>
    <col min="6" max="6" width="12.21875" bestFit="1" customWidth="1"/>
    <col min="7" max="8" width="12" bestFit="1" customWidth="1"/>
    <col min="9" max="9" width="12.6640625" bestFit="1" customWidth="1"/>
    <col min="14" max="14" width="44" bestFit="1" customWidth="1"/>
  </cols>
  <sheetData>
    <row r="1" spans="1:10" x14ac:dyDescent="0.3">
      <c r="A1" s="4" t="s">
        <v>141</v>
      </c>
      <c r="B1" s="4" t="s">
        <v>41</v>
      </c>
      <c r="C1" s="1" t="s">
        <v>7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8</v>
      </c>
      <c r="J1" s="1" t="s">
        <v>45</v>
      </c>
    </row>
    <row r="2" spans="1:10" x14ac:dyDescent="0.3">
      <c r="A2" s="9"/>
      <c r="B2" s="5">
        <v>45142</v>
      </c>
    </row>
    <row r="3" spans="1:10" x14ac:dyDescent="0.3">
      <c r="B3" s="5">
        <v>45145</v>
      </c>
    </row>
    <row r="4" spans="1:10" x14ac:dyDescent="0.3">
      <c r="A4" t="s">
        <v>134</v>
      </c>
      <c r="B4" s="5">
        <v>45146</v>
      </c>
      <c r="C4">
        <v>500</v>
      </c>
      <c r="D4">
        <v>19656.400000000001</v>
      </c>
      <c r="E4">
        <v>19652.349999999999</v>
      </c>
      <c r="F4">
        <v>25.5</v>
      </c>
      <c r="G4">
        <v>23</v>
      </c>
      <c r="H4">
        <f>(E4-D4)+(G4-F4)</f>
        <v>-6.5500000000029104</v>
      </c>
      <c r="I4" s="7">
        <v>-1480</v>
      </c>
    </row>
    <row r="5" spans="1:10" x14ac:dyDescent="0.3">
      <c r="A5" t="s">
        <v>135</v>
      </c>
      <c r="B5" s="5">
        <v>45147</v>
      </c>
      <c r="C5">
        <v>500</v>
      </c>
      <c r="D5">
        <v>19609.2</v>
      </c>
      <c r="E5">
        <v>19565.7</v>
      </c>
      <c r="F5">
        <v>178.9</v>
      </c>
      <c r="G5">
        <v>295.5</v>
      </c>
      <c r="H5">
        <f>(D5-E5)+(G5-F5)</f>
        <v>160.1</v>
      </c>
      <c r="I5" s="7">
        <v>13187.5</v>
      </c>
    </row>
    <row r="6" spans="1:10" x14ac:dyDescent="0.3">
      <c r="A6" t="s">
        <v>135</v>
      </c>
      <c r="B6" s="5">
        <v>45148</v>
      </c>
      <c r="C6">
        <v>500</v>
      </c>
      <c r="D6">
        <v>19695.95</v>
      </c>
      <c r="E6">
        <v>19626.5</v>
      </c>
      <c r="F6">
        <v>4</v>
      </c>
      <c r="G6">
        <v>2.35</v>
      </c>
      <c r="H6">
        <f t="shared" ref="H6:H12" si="0">(D6-E6)+(G6-F6)</f>
        <v>67.800000000000722</v>
      </c>
      <c r="I6" s="7">
        <v>28657.5</v>
      </c>
    </row>
    <row r="7" spans="1:10" x14ac:dyDescent="0.3">
      <c r="B7" s="5"/>
    </row>
    <row r="8" spans="1:10" x14ac:dyDescent="0.3">
      <c r="A8" t="s">
        <v>135</v>
      </c>
      <c r="B8" s="5">
        <v>45152</v>
      </c>
      <c r="C8">
        <v>500</v>
      </c>
      <c r="D8">
        <v>19601.5</v>
      </c>
      <c r="E8">
        <v>19551.099999999999</v>
      </c>
      <c r="F8">
        <v>20.9</v>
      </c>
      <c r="G8">
        <v>14.4</v>
      </c>
      <c r="H8">
        <f t="shared" si="0"/>
        <v>43.900000000001455</v>
      </c>
      <c r="I8">
        <f t="shared" ref="I8:I12" si="1">C8*H8</f>
        <v>21950.000000000728</v>
      </c>
    </row>
    <row r="9" spans="1:10" x14ac:dyDescent="0.3">
      <c r="A9" t="s">
        <v>135</v>
      </c>
      <c r="B9" s="5">
        <v>45154</v>
      </c>
      <c r="C9">
        <v>450</v>
      </c>
      <c r="D9">
        <v>19474.75</v>
      </c>
      <c r="E9">
        <v>19375.5</v>
      </c>
      <c r="F9">
        <v>1.25</v>
      </c>
      <c r="G9">
        <v>1.2</v>
      </c>
      <c r="H9">
        <f t="shared" si="0"/>
        <v>99.2</v>
      </c>
      <c r="I9" s="7">
        <v>45435</v>
      </c>
    </row>
    <row r="10" spans="1:10" x14ac:dyDescent="0.3">
      <c r="A10" t="s">
        <v>135</v>
      </c>
      <c r="B10" s="5">
        <v>45155</v>
      </c>
      <c r="C10">
        <v>500</v>
      </c>
      <c r="D10">
        <v>19484.8</v>
      </c>
      <c r="E10">
        <v>19459.400000000001</v>
      </c>
      <c r="F10">
        <v>1.75</v>
      </c>
      <c r="G10">
        <v>0.95</v>
      </c>
      <c r="H10">
        <f t="shared" si="0"/>
        <v>24.599999999997817</v>
      </c>
      <c r="I10" s="7">
        <v>-13345</v>
      </c>
    </row>
    <row r="11" spans="1:10" x14ac:dyDescent="0.3">
      <c r="B11" s="5"/>
      <c r="I11" s="7"/>
    </row>
    <row r="12" spans="1:10" x14ac:dyDescent="0.3">
      <c r="A12" t="s">
        <v>135</v>
      </c>
      <c r="B12" s="5">
        <v>45159</v>
      </c>
      <c r="C12">
        <v>500</v>
      </c>
      <c r="D12">
        <v>19388.5</v>
      </c>
      <c r="E12">
        <v>19319.5</v>
      </c>
      <c r="F12">
        <v>22.7</v>
      </c>
      <c r="G12">
        <v>12.25</v>
      </c>
      <c r="H12">
        <f t="shared" si="0"/>
        <v>58.55</v>
      </c>
      <c r="I12">
        <f t="shared" si="1"/>
        <v>29275</v>
      </c>
    </row>
    <row r="13" spans="1:10" x14ac:dyDescent="0.3">
      <c r="A13" t="s">
        <v>134</v>
      </c>
      <c r="B13" s="5">
        <v>45160</v>
      </c>
      <c r="C13">
        <v>450</v>
      </c>
      <c r="D13">
        <v>19400.95</v>
      </c>
      <c r="E13">
        <v>19410.8</v>
      </c>
      <c r="F13">
        <v>12.3</v>
      </c>
      <c r="G13">
        <v>8.4</v>
      </c>
      <c r="H13">
        <f>(E13-D13)+(G13-F13)</f>
        <v>5.9499999999985445</v>
      </c>
      <c r="I13" s="7">
        <v>1670</v>
      </c>
    </row>
    <row r="14" spans="1:10" x14ac:dyDescent="0.3">
      <c r="A14" t="s">
        <v>135</v>
      </c>
      <c r="B14" s="5">
        <v>45161</v>
      </c>
      <c r="C14">
        <v>550</v>
      </c>
      <c r="D14">
        <v>19382</v>
      </c>
      <c r="E14">
        <v>19389.849999999999</v>
      </c>
      <c r="F14">
        <v>18.2</v>
      </c>
      <c r="G14">
        <v>12.3</v>
      </c>
      <c r="H14">
        <f>(D14-E14)+(G14-F14)</f>
        <v>-13.749999999998543</v>
      </c>
      <c r="I14" s="7">
        <v>-4145</v>
      </c>
    </row>
    <row r="15" spans="1:10" x14ac:dyDescent="0.3">
      <c r="A15" t="s">
        <v>134</v>
      </c>
      <c r="B15" s="5">
        <v>45162</v>
      </c>
      <c r="C15">
        <v>550</v>
      </c>
      <c r="D15">
        <v>19430</v>
      </c>
      <c r="E15">
        <v>19533</v>
      </c>
      <c r="F15">
        <v>3.9</v>
      </c>
      <c r="G15">
        <v>11.15</v>
      </c>
      <c r="H15">
        <f>(E15-D15)+(G15-F15)</f>
        <v>110.25</v>
      </c>
      <c r="I15" s="7">
        <v>-53622.5</v>
      </c>
    </row>
    <row r="16" spans="1:10" x14ac:dyDescent="0.3">
      <c r="B16" s="5"/>
      <c r="I16" s="7"/>
    </row>
    <row r="17" spans="1:14" x14ac:dyDescent="0.3">
      <c r="A17" t="s">
        <v>134</v>
      </c>
      <c r="B17" s="5">
        <v>45166</v>
      </c>
      <c r="C17">
        <v>550</v>
      </c>
      <c r="D17">
        <v>19397.55</v>
      </c>
      <c r="E17">
        <v>19276</v>
      </c>
      <c r="F17">
        <v>0.15</v>
      </c>
      <c r="G17">
        <v>88.65</v>
      </c>
      <c r="H17">
        <f>(E17-D17)+(G17-F17)</f>
        <v>-33.049999999999272</v>
      </c>
    </row>
    <row r="18" spans="1:14" x14ac:dyDescent="0.3">
      <c r="A18" t="s">
        <v>134</v>
      </c>
      <c r="B18" s="5">
        <v>45167</v>
      </c>
      <c r="C18">
        <v>550</v>
      </c>
      <c r="D18">
        <v>19320</v>
      </c>
      <c r="E18">
        <v>19341.01363636</v>
      </c>
      <c r="F18">
        <v>20.149999999999999</v>
      </c>
      <c r="G18">
        <v>13.22</v>
      </c>
      <c r="H18">
        <v>14.08363635999951</v>
      </c>
      <c r="I18">
        <v>7745.999997999731</v>
      </c>
      <c r="J18">
        <v>1885.5392782147051</v>
      </c>
    </row>
    <row r="19" spans="1:14" x14ac:dyDescent="0.3">
      <c r="A19" t="s">
        <v>134</v>
      </c>
      <c r="B19" s="5">
        <v>45168</v>
      </c>
      <c r="C19">
        <v>550</v>
      </c>
      <c r="D19">
        <v>19338.99545455</v>
      </c>
      <c r="E19">
        <v>19405.87</v>
      </c>
      <c r="F19">
        <v>13.85</v>
      </c>
      <c r="G19">
        <v>4.5</v>
      </c>
      <c r="H19">
        <v>57.524545449998548</v>
      </c>
      <c r="I19">
        <v>31638.499997499199</v>
      </c>
      <c r="J19">
        <v>1885.0743069330499</v>
      </c>
    </row>
    <row r="20" spans="1:14" x14ac:dyDescent="0.3">
      <c r="A20" t="s">
        <v>134</v>
      </c>
      <c r="B20" s="5">
        <v>45169</v>
      </c>
      <c r="C20">
        <v>550</v>
      </c>
      <c r="D20">
        <v>19334.71363636</v>
      </c>
      <c r="E20">
        <v>19356.8</v>
      </c>
      <c r="F20">
        <v>6.4</v>
      </c>
      <c r="G20">
        <v>2.2999999999999998</v>
      </c>
      <c r="H20">
        <v>17.986363639999031</v>
      </c>
      <c r="I20">
        <v>9892.5000019994695</v>
      </c>
      <c r="J20">
        <v>1879.4508748199601</v>
      </c>
    </row>
    <row r="21" spans="1:14" x14ac:dyDescent="0.3">
      <c r="A21" t="s">
        <v>135</v>
      </c>
      <c r="B21" s="5">
        <v>45170</v>
      </c>
      <c r="C21">
        <v>550</v>
      </c>
      <c r="D21">
        <v>19421.477272730001</v>
      </c>
      <c r="E21">
        <v>19402.595454549999</v>
      </c>
      <c r="F21">
        <v>85.85</v>
      </c>
      <c r="G21">
        <v>64.554545449999992</v>
      </c>
      <c r="H21">
        <v>-2.4136363699984291</v>
      </c>
      <c r="I21">
        <v>-1327.500003499136</v>
      </c>
      <c r="J21">
        <v>1927.074316392358</v>
      </c>
    </row>
    <row r="22" spans="1:14" x14ac:dyDescent="0.3">
      <c r="N22" t="s">
        <v>156</v>
      </c>
    </row>
    <row r="23" spans="1:14" x14ac:dyDescent="0.3">
      <c r="M23" t="s">
        <v>152</v>
      </c>
      <c r="N23" t="s">
        <v>153</v>
      </c>
    </row>
    <row r="24" spans="1:14" x14ac:dyDescent="0.3">
      <c r="M24" t="s">
        <v>154</v>
      </c>
      <c r="N24" t="s">
        <v>155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88E3-FD5E-4287-8FC8-6956CC087B6E}">
  <dimension ref="A1:R21"/>
  <sheetViews>
    <sheetView tabSelected="1" topLeftCell="C1" workbookViewId="0">
      <selection activeCell="O18" sqref="O18"/>
    </sheetView>
  </sheetViews>
  <sheetFormatPr defaultRowHeight="14.4" x14ac:dyDescent="0.3"/>
  <cols>
    <col min="2" max="2" width="9.33203125" bestFit="1" customWidth="1"/>
    <col min="5" max="5" width="16.77734375" bestFit="1" customWidth="1"/>
    <col min="6" max="6" width="11.88671875" style="7" bestFit="1" customWidth="1"/>
    <col min="7" max="7" width="11.109375" style="7" bestFit="1" customWidth="1"/>
    <col min="8" max="8" width="10.109375" style="7" bestFit="1" customWidth="1"/>
    <col min="9" max="9" width="18.44140625" style="7" bestFit="1" customWidth="1"/>
    <col min="10" max="10" width="11.88671875" style="7" bestFit="1" customWidth="1"/>
    <col min="11" max="11" width="9.44140625" style="7" bestFit="1" customWidth="1"/>
    <col min="12" max="12" width="20.21875" style="7" bestFit="1" customWidth="1"/>
    <col min="13" max="13" width="16.5546875" style="7" bestFit="1" customWidth="1"/>
    <col min="15" max="15" width="17.5546875" bestFit="1" customWidth="1"/>
    <col min="16" max="16" width="18.88671875" style="7" bestFit="1" customWidth="1"/>
    <col min="17" max="17" width="12.88671875" bestFit="1" customWidth="1"/>
  </cols>
  <sheetData>
    <row r="1" spans="1:18" ht="15.6" x14ac:dyDescent="0.3">
      <c r="A1" s="11" t="s">
        <v>136</v>
      </c>
      <c r="B1" s="11" t="s">
        <v>41</v>
      </c>
      <c r="C1" s="11" t="s">
        <v>157</v>
      </c>
      <c r="D1" s="11" t="s">
        <v>137</v>
      </c>
      <c r="E1" s="11" t="s">
        <v>143</v>
      </c>
      <c r="F1" s="24" t="s">
        <v>145</v>
      </c>
      <c r="G1" s="24" t="s">
        <v>146</v>
      </c>
      <c r="H1" s="24" t="s">
        <v>46</v>
      </c>
      <c r="I1" s="24" t="s">
        <v>147</v>
      </c>
      <c r="J1" s="24" t="s">
        <v>148</v>
      </c>
      <c r="K1" s="24" t="s">
        <v>45</v>
      </c>
      <c r="L1" s="24" t="s">
        <v>138</v>
      </c>
      <c r="M1" s="24" t="s">
        <v>158</v>
      </c>
      <c r="N1" s="11" t="s">
        <v>159</v>
      </c>
      <c r="O1" s="11" t="s">
        <v>160</v>
      </c>
      <c r="P1" s="24" t="s">
        <v>166</v>
      </c>
      <c r="Q1" s="11" t="s">
        <v>139</v>
      </c>
      <c r="R1" s="21"/>
    </row>
    <row r="2" spans="1:18" ht="15" thickBot="1" x14ac:dyDescent="0.35">
      <c r="A2" s="12">
        <v>1</v>
      </c>
      <c r="B2" s="13">
        <v>45142</v>
      </c>
      <c r="C2" s="12" t="s">
        <v>161</v>
      </c>
      <c r="D2" s="12" t="s">
        <v>140</v>
      </c>
      <c r="E2" s="14">
        <v>2280766.6</v>
      </c>
      <c r="F2" s="25">
        <v>-44189.5</v>
      </c>
      <c r="G2" s="25">
        <v>5447.5</v>
      </c>
      <c r="H2" s="25">
        <v>3222.75</v>
      </c>
      <c r="I2" s="25">
        <v>-27402.5</v>
      </c>
      <c r="J2" s="25">
        <v>-62921.75</v>
      </c>
      <c r="K2" s="25">
        <v>1553.45</v>
      </c>
      <c r="L2" s="25">
        <v>-64475.199999999997</v>
      </c>
      <c r="M2" s="26">
        <v>2216291.4</v>
      </c>
      <c r="N2" s="12"/>
      <c r="O2" s="14">
        <v>2223398.2999999998</v>
      </c>
      <c r="P2" s="25">
        <v>7106.9</v>
      </c>
      <c r="Q2" s="12" t="s">
        <v>150</v>
      </c>
      <c r="R2" s="22"/>
    </row>
    <row r="3" spans="1:18" x14ac:dyDescent="0.3">
      <c r="A3" s="15">
        <v>2</v>
      </c>
      <c r="B3" s="16">
        <v>45145</v>
      </c>
      <c r="C3" s="15" t="s">
        <v>162</v>
      </c>
      <c r="D3" s="15" t="s">
        <v>140</v>
      </c>
      <c r="E3" s="17">
        <v>2223398.2999999998</v>
      </c>
      <c r="F3" s="27">
        <v>-20459.5</v>
      </c>
      <c r="G3" s="27">
        <v>7744</v>
      </c>
      <c r="H3" s="27">
        <v>-111</v>
      </c>
      <c r="I3" s="27"/>
      <c r="J3" s="27">
        <v>-12826.5</v>
      </c>
      <c r="K3" s="27">
        <v>2164</v>
      </c>
      <c r="L3" s="27">
        <v>-14990.5</v>
      </c>
      <c r="M3" s="27">
        <v>2208407.7999999998</v>
      </c>
      <c r="N3" s="15"/>
      <c r="O3" s="15"/>
      <c r="P3" s="27">
        <v>9751.4</v>
      </c>
      <c r="Q3" s="15"/>
      <c r="R3" s="23"/>
    </row>
    <row r="4" spans="1:18" x14ac:dyDescent="0.3">
      <c r="A4" s="15">
        <v>3</v>
      </c>
      <c r="B4" s="16">
        <v>45146</v>
      </c>
      <c r="C4" s="15" t="s">
        <v>163</v>
      </c>
      <c r="D4" s="15" t="s">
        <v>140</v>
      </c>
      <c r="E4" s="18">
        <v>2198656.4</v>
      </c>
      <c r="F4" s="27">
        <v>-30033</v>
      </c>
      <c r="G4" s="27">
        <v>5950</v>
      </c>
      <c r="H4" s="27">
        <v>-3408.75</v>
      </c>
      <c r="I4" s="27">
        <v>-1480</v>
      </c>
      <c r="J4" s="27">
        <v>-28971.75</v>
      </c>
      <c r="K4" s="27">
        <v>1923.11</v>
      </c>
      <c r="L4" s="27">
        <v>-30894.86</v>
      </c>
      <c r="M4" s="27">
        <v>2167761.54</v>
      </c>
      <c r="N4" s="15"/>
      <c r="O4" s="15"/>
      <c r="P4" s="27"/>
      <c r="Q4" s="15"/>
      <c r="R4" s="23"/>
    </row>
    <row r="5" spans="1:18" x14ac:dyDescent="0.3">
      <c r="A5" s="15">
        <v>4</v>
      </c>
      <c r="B5" s="16">
        <v>45147</v>
      </c>
      <c r="C5" s="15" t="s">
        <v>164</v>
      </c>
      <c r="D5" s="15" t="s">
        <v>140</v>
      </c>
      <c r="E5" s="18">
        <v>1833487.54</v>
      </c>
      <c r="F5" s="27">
        <v>89904.5</v>
      </c>
      <c r="G5" s="27">
        <v>-5181</v>
      </c>
      <c r="H5" s="27">
        <v>10.5</v>
      </c>
      <c r="I5" s="27">
        <v>13187.5</v>
      </c>
      <c r="J5" s="27">
        <v>97921.5</v>
      </c>
      <c r="K5" s="27">
        <v>5000</v>
      </c>
      <c r="L5" s="27">
        <v>92921.5</v>
      </c>
      <c r="M5" s="10">
        <v>1926409.04</v>
      </c>
      <c r="N5" s="15"/>
      <c r="O5" s="19"/>
      <c r="P5" s="27"/>
      <c r="Q5" s="15"/>
      <c r="R5" s="23"/>
    </row>
    <row r="6" spans="1:18" x14ac:dyDescent="0.3">
      <c r="A6" s="15">
        <v>5</v>
      </c>
      <c r="B6" s="16">
        <v>45148</v>
      </c>
      <c r="C6" s="15" t="s">
        <v>165</v>
      </c>
      <c r="D6" s="15" t="s">
        <v>140</v>
      </c>
      <c r="E6" s="18">
        <v>2265642.2000000002</v>
      </c>
      <c r="F6" s="27">
        <v>-38782</v>
      </c>
      <c r="G6" s="27">
        <v>16115</v>
      </c>
      <c r="H6" s="27">
        <v>695.25</v>
      </c>
      <c r="I6" s="27">
        <v>28657.5</v>
      </c>
      <c r="J6" s="27">
        <v>6685.75</v>
      </c>
      <c r="K6" s="27">
        <v>603.72</v>
      </c>
      <c r="L6" s="27">
        <v>6082.03</v>
      </c>
      <c r="M6" s="27">
        <v>2271724.23</v>
      </c>
      <c r="N6" s="15"/>
      <c r="O6" s="15"/>
      <c r="P6" s="27">
        <v>-1962.27</v>
      </c>
      <c r="Q6" s="15" t="s">
        <v>150</v>
      </c>
      <c r="R6" s="23"/>
    </row>
    <row r="7" spans="1:18" ht="15" thickBot="1" x14ac:dyDescent="0.35">
      <c r="A7" s="12">
        <v>6</v>
      </c>
      <c r="B7" s="13">
        <v>45149</v>
      </c>
      <c r="C7" s="12" t="s">
        <v>161</v>
      </c>
      <c r="D7" s="12" t="s">
        <v>140</v>
      </c>
      <c r="E7" s="14">
        <v>2273686.5</v>
      </c>
      <c r="F7" s="25">
        <v>-4500</v>
      </c>
      <c r="G7" s="25">
        <v>6462.5</v>
      </c>
      <c r="H7" s="25">
        <v>-8510.25</v>
      </c>
      <c r="I7" s="25">
        <v>22647.5</v>
      </c>
      <c r="J7" s="25">
        <v>16099.75</v>
      </c>
      <c r="K7" s="25">
        <v>937.74</v>
      </c>
      <c r="L7" s="25">
        <v>15162.01</v>
      </c>
      <c r="M7" s="26">
        <v>2288848.5099999998</v>
      </c>
      <c r="N7" s="12"/>
      <c r="O7" s="14">
        <v>2290631.0499999998</v>
      </c>
      <c r="P7" s="25">
        <v>-1782.54</v>
      </c>
      <c r="Q7" s="12" t="s">
        <v>150</v>
      </c>
      <c r="R7" s="22"/>
    </row>
    <row r="8" spans="1:18" x14ac:dyDescent="0.3">
      <c r="A8" s="15">
        <v>7</v>
      </c>
      <c r="B8" s="16">
        <v>45152</v>
      </c>
      <c r="C8" s="15" t="s">
        <v>162</v>
      </c>
      <c r="D8" s="15" t="s">
        <v>140</v>
      </c>
      <c r="E8" s="17">
        <v>2290631.0499999998</v>
      </c>
      <c r="F8" s="27">
        <v>-13591.2</v>
      </c>
      <c r="G8" s="27">
        <v>-10381</v>
      </c>
      <c r="H8" s="27">
        <v>-790.65</v>
      </c>
      <c r="I8" s="27"/>
      <c r="J8" s="27">
        <v>-24762.85</v>
      </c>
      <c r="K8" s="27">
        <v>610.71</v>
      </c>
      <c r="L8" s="27">
        <v>-25373.56</v>
      </c>
      <c r="M8" s="27">
        <v>2265257.4900000002</v>
      </c>
      <c r="N8" s="15"/>
      <c r="O8" s="15"/>
      <c r="P8" s="27">
        <v>-9.75</v>
      </c>
      <c r="Q8" s="15" t="s">
        <v>150</v>
      </c>
      <c r="R8" s="23"/>
    </row>
    <row r="9" spans="1:18" x14ac:dyDescent="0.3">
      <c r="A9" s="15">
        <v>8</v>
      </c>
      <c r="B9" s="16">
        <v>45154</v>
      </c>
      <c r="C9" s="15" t="s">
        <v>164</v>
      </c>
      <c r="D9" s="15" t="s">
        <v>140</v>
      </c>
      <c r="E9" s="18">
        <v>2265267.2400000002</v>
      </c>
      <c r="F9" s="27">
        <v>18686.400000000001</v>
      </c>
      <c r="G9" s="27">
        <v>-11625</v>
      </c>
      <c r="H9" s="27">
        <v>-1080.75</v>
      </c>
      <c r="I9" s="27">
        <v>45435</v>
      </c>
      <c r="J9" s="27">
        <v>51415.65</v>
      </c>
      <c r="K9" s="27">
        <v>2457.73</v>
      </c>
      <c r="L9" s="27">
        <v>48957.919999999998</v>
      </c>
      <c r="M9" s="27">
        <v>2314225.16</v>
      </c>
      <c r="N9" s="15"/>
      <c r="O9" s="15"/>
      <c r="P9" s="27">
        <v>0.15</v>
      </c>
      <c r="Q9" s="15" t="s">
        <v>150</v>
      </c>
      <c r="R9" s="23"/>
    </row>
    <row r="10" spans="1:18" x14ac:dyDescent="0.3">
      <c r="A10" s="15">
        <v>9</v>
      </c>
      <c r="B10" s="16">
        <v>45155</v>
      </c>
      <c r="C10" s="15" t="s">
        <v>165</v>
      </c>
      <c r="D10" s="15" t="s">
        <v>140</v>
      </c>
      <c r="E10" s="18">
        <v>2314225.0099999998</v>
      </c>
      <c r="F10" s="27">
        <v>-27174.75</v>
      </c>
      <c r="G10" s="27">
        <v>24097.5</v>
      </c>
      <c r="H10" s="27"/>
      <c r="I10" s="27">
        <v>-13345</v>
      </c>
      <c r="J10" s="27">
        <v>-16422.25</v>
      </c>
      <c r="K10" s="27">
        <v>2117.85</v>
      </c>
      <c r="L10" s="27">
        <v>-18540.099999999999</v>
      </c>
      <c r="M10" s="27">
        <v>2295684.91</v>
      </c>
      <c r="N10" s="15"/>
      <c r="O10" s="15"/>
      <c r="P10" s="27"/>
      <c r="Q10" s="15"/>
      <c r="R10" s="23"/>
    </row>
    <row r="11" spans="1:18" ht="15" thickBot="1" x14ac:dyDescent="0.35">
      <c r="A11" s="12">
        <v>10</v>
      </c>
      <c r="B11" s="13">
        <v>45156</v>
      </c>
      <c r="C11" s="12" t="s">
        <v>161</v>
      </c>
      <c r="D11" s="12" t="s">
        <v>140</v>
      </c>
      <c r="E11" s="14">
        <v>2295684.91</v>
      </c>
      <c r="F11" s="25">
        <v>-14641</v>
      </c>
      <c r="G11" s="25">
        <v>2597.5</v>
      </c>
      <c r="H11" s="25"/>
      <c r="I11" s="25">
        <v>23220</v>
      </c>
      <c r="J11" s="25">
        <v>11176.5</v>
      </c>
      <c r="K11" s="25">
        <v>2247.4</v>
      </c>
      <c r="L11" s="25">
        <v>8929.1</v>
      </c>
      <c r="M11" s="26">
        <v>2304614.0099999998</v>
      </c>
      <c r="N11" s="20"/>
      <c r="O11" s="14">
        <v>2289989.7400000002</v>
      </c>
      <c r="P11" s="25">
        <v>14624.27</v>
      </c>
      <c r="Q11" s="12" t="s">
        <v>150</v>
      </c>
      <c r="R11" s="22"/>
    </row>
    <row r="12" spans="1:18" x14ac:dyDescent="0.3">
      <c r="A12" s="15">
        <v>11</v>
      </c>
      <c r="B12" s="16">
        <v>45159</v>
      </c>
      <c r="C12" s="15" t="s">
        <v>162</v>
      </c>
      <c r="D12" s="15" t="s">
        <v>140</v>
      </c>
      <c r="E12" s="17">
        <v>2289989.7400000002</v>
      </c>
      <c r="F12" s="27">
        <v>44813.5</v>
      </c>
      <c r="G12" s="27">
        <v>-277.5</v>
      </c>
      <c r="H12" s="27"/>
      <c r="I12" s="27"/>
      <c r="J12" s="27">
        <v>44536</v>
      </c>
      <c r="K12" s="27">
        <v>653.13</v>
      </c>
      <c r="L12" s="27">
        <v>43882.87</v>
      </c>
      <c r="M12" s="27">
        <v>2333872.61</v>
      </c>
      <c r="N12" s="15"/>
      <c r="O12" s="15"/>
      <c r="P12" s="27"/>
      <c r="Q12" s="15"/>
      <c r="R12" s="23"/>
    </row>
    <row r="13" spans="1:18" x14ac:dyDescent="0.3">
      <c r="A13" s="15">
        <v>12</v>
      </c>
      <c r="B13" s="16">
        <v>45160</v>
      </c>
      <c r="C13" s="15" t="s">
        <v>163</v>
      </c>
      <c r="D13" s="15" t="s">
        <v>140</v>
      </c>
      <c r="E13" s="18">
        <v>2333872.61</v>
      </c>
      <c r="F13" s="27">
        <v>-25127.4</v>
      </c>
      <c r="G13" s="27">
        <v>4742.5</v>
      </c>
      <c r="H13" s="27"/>
      <c r="I13" s="27">
        <v>1670</v>
      </c>
      <c r="J13" s="27">
        <v>-21824.3</v>
      </c>
      <c r="K13" s="27">
        <v>2001.92</v>
      </c>
      <c r="L13" s="27">
        <v>-23826.22</v>
      </c>
      <c r="M13" s="27">
        <v>2310046.39</v>
      </c>
      <c r="N13" s="15"/>
      <c r="O13" s="15"/>
      <c r="P13" s="27">
        <v>-3109.4</v>
      </c>
      <c r="Q13" s="15" t="s">
        <v>149</v>
      </c>
      <c r="R13" s="23" t="s">
        <v>151</v>
      </c>
    </row>
    <row r="14" spans="1:18" x14ac:dyDescent="0.3">
      <c r="A14" s="15">
        <v>13</v>
      </c>
      <c r="B14" s="16">
        <v>45161</v>
      </c>
      <c r="C14" s="15" t="s">
        <v>164</v>
      </c>
      <c r="D14" s="15" t="s">
        <v>140</v>
      </c>
      <c r="E14" s="18">
        <v>2305266.9900000002</v>
      </c>
      <c r="F14" s="27">
        <v>126166.5</v>
      </c>
      <c r="G14" s="27">
        <v>-544.5</v>
      </c>
      <c r="H14" s="27"/>
      <c r="I14" s="27">
        <v>-4145</v>
      </c>
      <c r="J14" s="27">
        <v>145695.94</v>
      </c>
      <c r="K14" s="27">
        <v>2430.96</v>
      </c>
      <c r="L14" s="27">
        <v>143264.98000000001</v>
      </c>
      <c r="M14" s="27">
        <v>2448531.9700000002</v>
      </c>
      <c r="N14" s="15"/>
      <c r="O14" s="15"/>
      <c r="P14" s="27">
        <v>24218.94</v>
      </c>
      <c r="Q14" s="15" t="s">
        <v>149</v>
      </c>
      <c r="R14" s="23"/>
    </row>
    <row r="15" spans="1:18" x14ac:dyDescent="0.3">
      <c r="A15" s="15">
        <v>14</v>
      </c>
      <c r="B15" s="16">
        <v>45162</v>
      </c>
      <c r="C15" s="15" t="s">
        <v>165</v>
      </c>
      <c r="D15" s="15" t="s">
        <v>140</v>
      </c>
      <c r="E15" s="18">
        <v>2448531.9700000002</v>
      </c>
      <c r="F15" s="27">
        <v>-37024</v>
      </c>
      <c r="G15" s="27">
        <v>-2430</v>
      </c>
      <c r="H15" s="27"/>
      <c r="I15" s="27">
        <v>-53622.5</v>
      </c>
      <c r="J15" s="27">
        <v>-93076.5</v>
      </c>
      <c r="K15" s="27">
        <v>2211.23</v>
      </c>
      <c r="L15" s="27">
        <v>-95287.73</v>
      </c>
      <c r="M15" s="27">
        <v>2353244.2400000002</v>
      </c>
      <c r="N15" s="15"/>
      <c r="O15" s="15"/>
      <c r="P15" s="27"/>
      <c r="Q15" s="15"/>
      <c r="R15" s="23"/>
    </row>
    <row r="16" spans="1:18" ht="15" thickBot="1" x14ac:dyDescent="0.35">
      <c r="A16" s="12">
        <v>15</v>
      </c>
      <c r="B16" s="13">
        <v>45163</v>
      </c>
      <c r="C16" s="12" t="s">
        <v>161</v>
      </c>
      <c r="D16" s="12" t="s">
        <v>140</v>
      </c>
      <c r="E16" s="14">
        <v>2353244.2400000002</v>
      </c>
      <c r="F16" s="25">
        <v>-2491.75</v>
      </c>
      <c r="G16" s="25">
        <v>6772.5</v>
      </c>
      <c r="H16" s="25"/>
      <c r="I16" s="25">
        <v>-45582.5</v>
      </c>
      <c r="J16" s="25">
        <v>-41301.75</v>
      </c>
      <c r="K16" s="25">
        <v>2792.83</v>
      </c>
      <c r="L16" s="25">
        <v>-44094.58</v>
      </c>
      <c r="M16" s="26">
        <v>2309149.66</v>
      </c>
      <c r="N16" s="12"/>
      <c r="O16" s="14">
        <v>2303315.9500000002</v>
      </c>
      <c r="P16" s="25">
        <v>5833.71</v>
      </c>
      <c r="Q16" s="12" t="s">
        <v>150</v>
      </c>
      <c r="R16" s="22"/>
    </row>
    <row r="17" spans="1:18" x14ac:dyDescent="0.3">
      <c r="A17" s="15">
        <v>16</v>
      </c>
      <c r="B17" s="16">
        <v>45166</v>
      </c>
      <c r="C17" s="15" t="s">
        <v>162</v>
      </c>
      <c r="D17" s="15" t="s">
        <v>140</v>
      </c>
      <c r="E17" s="17">
        <v>2303315.9500000002</v>
      </c>
      <c r="F17" s="27">
        <v>12817.4</v>
      </c>
      <c r="G17" s="27">
        <v>12165</v>
      </c>
      <c r="H17" s="27"/>
      <c r="I17" s="27"/>
      <c r="J17" s="27">
        <v>24982.400000000001</v>
      </c>
      <c r="K17" s="27">
        <v>729.77</v>
      </c>
      <c r="L17" s="27">
        <v>24252.63</v>
      </c>
      <c r="M17" s="27">
        <v>2327568.58</v>
      </c>
      <c r="N17" s="15"/>
      <c r="O17" s="15"/>
      <c r="P17" s="27"/>
      <c r="Q17" s="15"/>
      <c r="R17" s="23"/>
    </row>
    <row r="18" spans="1:18" x14ac:dyDescent="0.3">
      <c r="A18" s="15">
        <v>17</v>
      </c>
      <c r="B18" s="16">
        <v>45167</v>
      </c>
      <c r="C18" s="15" t="s">
        <v>163</v>
      </c>
      <c r="D18" s="15" t="s">
        <v>140</v>
      </c>
      <c r="E18" s="18">
        <v>2327568.58</v>
      </c>
      <c r="F18" s="27">
        <v>-35285.25</v>
      </c>
      <c r="G18" s="27"/>
      <c r="H18" s="27"/>
      <c r="I18" s="27">
        <v>7746</v>
      </c>
      <c r="J18" s="27">
        <v>-27539.25</v>
      </c>
      <c r="K18" s="27">
        <v>2066.7600000000002</v>
      </c>
      <c r="L18" s="27">
        <v>-29606.01</v>
      </c>
      <c r="M18" s="27">
        <v>2297962.5699999998</v>
      </c>
      <c r="N18" s="15"/>
      <c r="O18" s="15"/>
      <c r="P18" s="27"/>
      <c r="Q18" s="15"/>
      <c r="R18" s="23"/>
    </row>
    <row r="19" spans="1:18" x14ac:dyDescent="0.3">
      <c r="A19" s="15">
        <v>18</v>
      </c>
      <c r="B19" s="16">
        <v>45168</v>
      </c>
      <c r="C19" s="15" t="s">
        <v>164</v>
      </c>
      <c r="D19" s="15" t="s">
        <v>140</v>
      </c>
      <c r="E19" s="18">
        <v>2297962.5699999998</v>
      </c>
      <c r="F19" s="27">
        <v>25373.55</v>
      </c>
      <c r="G19" s="27">
        <v>2007</v>
      </c>
      <c r="H19" s="27"/>
      <c r="I19" s="27">
        <v>31638.5</v>
      </c>
      <c r="J19" s="27">
        <v>59019.05</v>
      </c>
      <c r="K19" s="27">
        <v>2395.2600000000002</v>
      </c>
      <c r="L19" s="27">
        <v>56623.79</v>
      </c>
      <c r="M19" s="27">
        <v>2354586.36</v>
      </c>
      <c r="N19" s="15"/>
      <c r="O19" s="15"/>
      <c r="P19" s="27"/>
      <c r="Q19" s="15"/>
      <c r="R19" s="23"/>
    </row>
    <row r="20" spans="1:18" x14ac:dyDescent="0.3">
      <c r="A20" s="15">
        <v>19</v>
      </c>
      <c r="B20" s="16">
        <v>45169</v>
      </c>
      <c r="C20" s="15" t="s">
        <v>165</v>
      </c>
      <c r="D20" s="15" t="s">
        <v>140</v>
      </c>
      <c r="E20" s="18">
        <v>2354586.36</v>
      </c>
      <c r="F20" s="27">
        <v>-38873</v>
      </c>
      <c r="G20" s="27">
        <v>-13356</v>
      </c>
      <c r="H20" s="27"/>
      <c r="I20" s="27">
        <v>9892.5</v>
      </c>
      <c r="J20" s="27">
        <v>-42336.5</v>
      </c>
      <c r="K20" s="27">
        <v>2255.5300000000002</v>
      </c>
      <c r="L20" s="27">
        <v>-44592.03</v>
      </c>
      <c r="M20" s="27">
        <v>2309994.33</v>
      </c>
      <c r="N20" s="15"/>
      <c r="O20" s="15"/>
      <c r="P20" s="27"/>
      <c r="Q20" s="15"/>
      <c r="R20" s="23"/>
    </row>
    <row r="21" spans="1:18" ht="15" thickBot="1" x14ac:dyDescent="0.35">
      <c r="A21" s="12">
        <v>20</v>
      </c>
      <c r="B21" s="13">
        <v>45170</v>
      </c>
      <c r="C21" s="12" t="s">
        <v>161</v>
      </c>
      <c r="D21" s="12" t="s">
        <v>140</v>
      </c>
      <c r="E21" s="14">
        <v>2309994.33</v>
      </c>
      <c r="F21" s="25">
        <v>-43532.5</v>
      </c>
      <c r="G21" s="25">
        <v>-15528.5</v>
      </c>
      <c r="H21" s="25"/>
      <c r="I21" s="25">
        <v>-1327.5</v>
      </c>
      <c r="J21" s="25">
        <v>-60388.5</v>
      </c>
      <c r="K21" s="25">
        <v>2653.67</v>
      </c>
      <c r="L21" s="25">
        <v>-63042.17</v>
      </c>
      <c r="M21" s="26">
        <v>2246952.16</v>
      </c>
      <c r="N21" s="12"/>
      <c r="O21" s="14">
        <v>2239699.75</v>
      </c>
      <c r="P21" s="25">
        <v>7252.41</v>
      </c>
      <c r="Q21" s="12" t="s">
        <v>150</v>
      </c>
      <c r="R2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Stocks</vt:lpstr>
      <vt:lpstr>Holdings</vt:lpstr>
      <vt:lpstr>MPWizard</vt:lpstr>
      <vt:lpstr>AmiPy</vt:lpstr>
      <vt:lpstr>ZRM</vt:lpstr>
      <vt:lpstr>Overnight_options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 shree</cp:lastModifiedBy>
  <dcterms:created xsi:type="dcterms:W3CDTF">2023-09-01T09:42:58Z</dcterms:created>
  <dcterms:modified xsi:type="dcterms:W3CDTF">2023-09-20T07:26:24Z</dcterms:modified>
</cp:coreProperties>
</file>