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-price-original" sheetId="1" state="visible" r:id="rId2"/>
    <sheet name="BPlan-Charts" sheetId="2" state="visible" r:id="rId3"/>
    <sheet name="log-vs-fixed-price" sheetId="3" state="visible" r:id="rId4"/>
    <sheet name="fixed-price" sheetId="4" state="visible" r:id="rId5"/>
    <sheet name="log-price-te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<sst xmlns="http://schemas.openxmlformats.org/spreadsheetml/2006/main" count="105" uniqueCount="31">
  <si>
    <t xml:space="preserve">Price of BCH</t>
  </si>
  <si>
    <t xml:space="preserve">positive token balance = tokens in, BCH out</t>
  </si>
  <si>
    <t xml:space="preserve">Initial BCH Balance</t>
  </si>
  <si>
    <t xml:space="preserve">negative token balance = tokens out, BCH In</t>
  </si>
  <si>
    <t xml:space="preserve">Initial Token Balance</t>
  </si>
  <si>
    <t xml:space="preserve">Initial $/Token</t>
  </si>
  <si>
    <t xml:space="preserve">% Balance</t>
  </si>
  <si>
    <t xml:space="preserve">Token Balance Delta</t>
  </si>
  <si>
    <t xml:space="preserve">Token Balance</t>
  </si>
  <si>
    <t xml:space="preserve">BCH Balance</t>
  </si>
  <si>
    <t xml:space="preserve">Market Cap</t>
  </si>
  <si>
    <t xml:space="preserve">$/Token</t>
  </si>
  <si>
    <t xml:space="preserve">tokenIn</t>
  </si>
  <si>
    <t xml:space="preserve">token1</t>
  </si>
  <si>
    <t xml:space="preserve">token2</t>
  </si>
  <si>
    <t xml:space="preserve">bch1</t>
  </si>
  <si>
    <t xml:space="preserve">bch2</t>
  </si>
  <si>
    <t xml:space="preserve">bchOut</t>
  </si>
  <si>
    <t xml:space="preserve">tokenBalance</t>
  </si>
  <si>
    <t xml:space="preserve">bchBalance</t>
  </si>
  <si>
    <t xml:space="preserve">bchIn</t>
  </si>
  <si>
    <t xml:space="preserve">tokenOut</t>
  </si>
  <si>
    <t xml:space="preserve">positive token balance = tokens out, BCH in</t>
  </si>
  <si>
    <t xml:space="preserve">negative token balance = tokens in, BCH out</t>
  </si>
  <si>
    <t xml:space="preserve">Linear</t>
  </si>
  <si>
    <t xml:space="preserve">Front loaded tokens</t>
  </si>
  <si>
    <t xml:space="preserve">$ Balance</t>
  </si>
  <si>
    <t xml:space="preserve">Linear Exchange Rate:</t>
  </si>
  <si>
    <t xml:space="preserve">BCH/tokens</t>
  </si>
  <si>
    <t xml:space="preserve">$/tokens</t>
  </si>
  <si>
    <t xml:space="preserve">Conclusion: Linear price doesn’t work because it gives people no incentive to hold or invest in the coin.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</si>
</sst>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'log-price-original'!$D$8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'log-price-original'!$C$9:$C$48</c:f>
              <c:numCache>
                <c:formatCode>General</c:formatCode>
                <c:ptCount val="40"/>
                <c:pt idx="0">
                  <c:v>30000</c:v>
                </c:pt>
                <c:pt idx="1">
                  <c:v>25000</c:v>
                </c:pt>
                <c:pt idx="2">
                  <c:v>22500</c:v>
                </c:pt>
                <c:pt idx="3">
                  <c:v>20000</c:v>
                </c:pt>
                <c:pt idx="4">
                  <c:v>17500</c:v>
                </c:pt>
                <c:pt idx="5">
                  <c:v>15000</c:v>
                </c:pt>
                <c:pt idx="6">
                  <c:v>14000</c:v>
                </c:pt>
                <c:pt idx="7">
                  <c:v>12500</c:v>
                </c:pt>
                <c:pt idx="8">
                  <c:v>10500</c:v>
                </c:pt>
                <c:pt idx="9">
                  <c:v>10000</c:v>
                </c:pt>
                <c:pt idx="10">
                  <c:v>9500</c:v>
                </c:pt>
                <c:pt idx="11">
                  <c:v>9000</c:v>
                </c:pt>
                <c:pt idx="12">
                  <c:v>8500</c:v>
                </c:pt>
                <c:pt idx="13">
                  <c:v>8000</c:v>
                </c:pt>
                <c:pt idx="14">
                  <c:v>7500</c:v>
                </c:pt>
                <c:pt idx="15">
                  <c:v>7000</c:v>
                </c:pt>
                <c:pt idx="16">
                  <c:v>6500</c:v>
                </c:pt>
                <c:pt idx="17">
                  <c:v>6000</c:v>
                </c:pt>
                <c:pt idx="18">
                  <c:v>5500</c:v>
                </c:pt>
                <c:pt idx="19">
                  <c:v>5000</c:v>
                </c:pt>
                <c:pt idx="20">
                  <c:v>4500</c:v>
                </c:pt>
                <c:pt idx="21">
                  <c:v>4000</c:v>
                </c:pt>
                <c:pt idx="22">
                  <c:v>3500</c:v>
                </c:pt>
                <c:pt idx="23">
                  <c:v>3000</c:v>
                </c:pt>
                <c:pt idx="24">
                  <c:v>2500</c:v>
                </c:pt>
                <c:pt idx="25">
                  <c:v>2000</c:v>
                </c:pt>
                <c:pt idx="26">
                  <c:v>1500</c:v>
                </c:pt>
                <c:pt idx="27">
                  <c:v>1000</c:v>
                </c:pt>
                <c:pt idx="28">
                  <c:v>500</c:v>
                </c:pt>
                <c:pt idx="29">
                  <c:v>0</c:v>
                </c:pt>
                <c:pt idx="30">
                  <c:v>-500</c:v>
                </c:pt>
                <c:pt idx="31">
                  <c:v>-1500</c:v>
                </c:pt>
                <c:pt idx="32">
                  <c:v>-2500</c:v>
                </c:pt>
                <c:pt idx="33">
                  <c:v>-3500</c:v>
                </c:pt>
                <c:pt idx="34">
                  <c:v>-4500</c:v>
                </c:pt>
                <c:pt idx="35">
                  <c:v>-5000</c:v>
                </c:pt>
                <c:pt idx="36">
                  <c:v>-7500</c:v>
                </c:pt>
                <c:pt idx="37">
                  <c:v>-10000</c:v>
                </c:pt>
                <c:pt idx="38">
                  <c:v>-15000</c:v>
                </c:pt>
                <c:pt idx="39">
                  <c:v>1</c:v>
                </c:pt>
              </c:numCache>
            </c:numRef>
          </c:xVal>
          <c:yVal>
            <c:numRef>
              <c:f>'log-price-original'!$D$9:$D$48</c:f>
              <c:numCache>
                <c:formatCode>General</c:formatCode>
                <c:ptCount val="40"/>
                <c:pt idx="0">
                  <c:v>0.168448674977137</c:v>
                </c:pt>
                <c:pt idx="1">
                  <c:v>0.457890972218354</c:v>
                </c:pt>
                <c:pt idx="2">
                  <c:v>0.754934585557963</c:v>
                </c:pt>
                <c:pt idx="3">
                  <c:v>1.2446767091966</c:v>
                </c:pt>
                <c:pt idx="4">
                  <c:v>2.05212496559747</c:v>
                </c:pt>
                <c:pt idx="5">
                  <c:v>3.38338208091532</c:v>
                </c:pt>
                <c:pt idx="6">
                  <c:v>4.13247220553966</c:v>
                </c:pt>
                <c:pt idx="7">
                  <c:v>5.57825400371075</c:v>
                </c:pt>
                <c:pt idx="8">
                  <c:v>8.32177709245199</c:v>
                </c:pt>
                <c:pt idx="9">
                  <c:v>9.19698602928606</c:v>
                </c:pt>
                <c:pt idx="10">
                  <c:v>10.164241493515</c:v>
                </c:pt>
                <c:pt idx="11">
                  <c:v>11.2332241029305</c:v>
                </c:pt>
                <c:pt idx="12">
                  <c:v>12.4146325947852</c:v>
                </c:pt>
                <c:pt idx="13">
                  <c:v>13.7202909023507</c:v>
                </c:pt>
                <c:pt idx="14">
                  <c:v>15.1632664928158</c:v>
                </c:pt>
                <c:pt idx="15">
                  <c:v>16.758001150891</c:v>
                </c:pt>
                <c:pt idx="16">
                  <c:v>18.5204555170429</c:v>
                </c:pt>
                <c:pt idx="17">
                  <c:v>20.4682688269495</c:v>
                </c:pt>
                <c:pt idx="18">
                  <c:v>22.620935450899</c:v>
                </c:pt>
                <c:pt idx="19">
                  <c:v>25</c:v>
                </c:pt>
                <c:pt idx="20">
                  <c:v>27.6292729518912</c:v>
                </c:pt>
                <c:pt idx="21">
                  <c:v>30.5350689540042</c:v>
                </c:pt>
                <c:pt idx="22">
                  <c:v>33.7464701894001</c:v>
                </c:pt>
                <c:pt idx="23">
                  <c:v>37.2956174410318</c:v>
                </c:pt>
                <c:pt idx="24">
                  <c:v>41.2180317675032</c:v>
                </c:pt>
                <c:pt idx="25">
                  <c:v>45.5529700097627</c:v>
                </c:pt>
                <c:pt idx="26">
                  <c:v>50.3438176867619</c:v>
                </c:pt>
                <c:pt idx="27">
                  <c:v>55.6385232123117</c:v>
                </c:pt>
                <c:pt idx="28">
                  <c:v>61.4900777789237</c:v>
                </c:pt>
                <c:pt idx="29">
                  <c:v>67.9570457114761</c:v>
                </c:pt>
                <c:pt idx="30">
                  <c:v>75.1041505986608</c:v>
                </c:pt>
                <c:pt idx="31">
                  <c:v>91.7324166904811</c:v>
                </c:pt>
                <c:pt idx="32">
                  <c:v>112.042226758452</c:v>
                </c:pt>
                <c:pt idx="33">
                  <c:v>136.84868479318</c:v>
                </c:pt>
                <c:pt idx="34">
                  <c:v>167.147361056982</c:v>
                </c:pt>
                <c:pt idx="35">
                  <c:v>184.726402473266</c:v>
                </c:pt>
                <c:pt idx="36">
                  <c:v>304.562349017587</c:v>
                </c:pt>
                <c:pt idx="37">
                  <c:v>502.138423079692</c:v>
                </c:pt>
                <c:pt idx="38">
                  <c:v>1364.95375082861</c:v>
                </c:pt>
                <c:pt idx="39">
                  <c:v/>
                </c:pt>
              </c:numCache>
            </c:numRef>
          </c:yVal>
          <c:smooth val="0"/>
        </c:ser>
        <c:axId val="43900010"/>
        <c:axId val="24129309"/>
      </c:scatterChart>
      <c:valAx>
        <c:axId val="439000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29309"/>
        <c:crosses val="autoZero"/>
        <c:crossBetween val="midCat"/>
      </c:valAx>
      <c:valAx>
        <c:axId val="24129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000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'BPlan-Charts'!$D$8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'BPlan-Charts'!$C$11:$C$39</c:f>
              <c:numCache>
                <c:formatCode>General</c:formatCode>
                <c:ptCount val="29"/>
                <c:pt idx="0">
                  <c:v>-10000</c:v>
                </c:pt>
                <c:pt idx="1">
                  <c:v>-5000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11500</c:v>
                </c:pt>
                <c:pt idx="25">
                  <c:v>12500</c:v>
                </c:pt>
                <c:pt idx="26">
                  <c:v>13500</c:v>
                </c:pt>
                <c:pt idx="27">
                  <c:v>14500</c:v>
                </c:pt>
                <c:pt idx="28">
                  <c:v>15000</c:v>
                </c:pt>
              </c:numCache>
            </c:numRef>
          </c:xVal>
          <c:yVal>
            <c:numRef>
              <c:f>'BPlan-Charts'!$D$11:$D$39</c:f>
              <c:numCache>
                <c:formatCode>General</c:formatCode>
                <c:ptCount val="29"/>
                <c:pt idx="0">
                  <c:v>1.2446767091966</c:v>
                </c:pt>
                <c:pt idx="1">
                  <c:v>3.38338208091532</c:v>
                </c:pt>
                <c:pt idx="2">
                  <c:v>9.19698602928606</c:v>
                </c:pt>
                <c:pt idx="3">
                  <c:v>10.164241493515</c:v>
                </c:pt>
                <c:pt idx="4">
                  <c:v>11.2332241029305</c:v>
                </c:pt>
                <c:pt idx="5">
                  <c:v>12.4146325947852</c:v>
                </c:pt>
                <c:pt idx="6">
                  <c:v>13.7202909023507</c:v>
                </c:pt>
                <c:pt idx="7">
                  <c:v>15.1632664928158</c:v>
                </c:pt>
                <c:pt idx="8">
                  <c:v>16.758001150891</c:v>
                </c:pt>
                <c:pt idx="9">
                  <c:v>18.5204555170429</c:v>
                </c:pt>
                <c:pt idx="10">
                  <c:v>20.4682688269495</c:v>
                </c:pt>
                <c:pt idx="11">
                  <c:v>22.620935450899</c:v>
                </c:pt>
                <c:pt idx="12">
                  <c:v>25</c:v>
                </c:pt>
                <c:pt idx="13">
                  <c:v>27.6292729518912</c:v>
                </c:pt>
                <c:pt idx="14">
                  <c:v>30.5350689540042</c:v>
                </c:pt>
                <c:pt idx="15">
                  <c:v>33.7464701894001</c:v>
                </c:pt>
                <c:pt idx="16">
                  <c:v>37.2956174410318</c:v>
                </c:pt>
                <c:pt idx="17">
                  <c:v>41.2180317675032</c:v>
                </c:pt>
                <c:pt idx="18">
                  <c:v>45.5529700097627</c:v>
                </c:pt>
                <c:pt idx="19">
                  <c:v>50.3438176867619</c:v>
                </c:pt>
                <c:pt idx="20">
                  <c:v>55.6385232123117</c:v>
                </c:pt>
                <c:pt idx="21">
                  <c:v>61.4900777789237</c:v>
                </c:pt>
                <c:pt idx="22">
                  <c:v>67.9570457114761</c:v>
                </c:pt>
                <c:pt idx="23">
                  <c:v>75.1041505986608</c:v>
                </c:pt>
                <c:pt idx="24">
                  <c:v>91.7324166904811</c:v>
                </c:pt>
                <c:pt idx="25">
                  <c:v>112.042226758452</c:v>
                </c:pt>
                <c:pt idx="26">
                  <c:v>136.84868479318</c:v>
                </c:pt>
                <c:pt idx="27">
                  <c:v>167.147361056982</c:v>
                </c:pt>
                <c:pt idx="28">
                  <c:v>184.726402473266</c:v>
                </c:pt>
              </c:numCache>
            </c:numRef>
          </c:yVal>
          <c:smooth val="0"/>
        </c:ser>
        <c:axId val="86094706"/>
        <c:axId val="94116811"/>
      </c:scatterChart>
      <c:valAx>
        <c:axId val="860947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16811"/>
        <c:crosses val="autoZero"/>
        <c:crossBetween val="midCat"/>
      </c:valAx>
      <c:valAx>
        <c:axId val="941168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947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'BPlan-Charts'!$C$11:$C$39</c:f>
              <c:numCache>
                <c:formatCode>General</c:formatCode>
                <c:ptCount val="29"/>
                <c:pt idx="0">
                  <c:v>-10000</c:v>
                </c:pt>
                <c:pt idx="1">
                  <c:v>-5000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11500</c:v>
                </c:pt>
                <c:pt idx="25">
                  <c:v>12500</c:v>
                </c:pt>
                <c:pt idx="26">
                  <c:v>13500</c:v>
                </c:pt>
                <c:pt idx="27">
                  <c:v>14500</c:v>
                </c:pt>
                <c:pt idx="28">
                  <c:v>15000</c:v>
                </c:pt>
              </c:numCache>
            </c:numRef>
          </c:xVal>
          <c:yVal>
            <c:numRef>
              <c:f>'BPlan-Charts'!$F$11:$F$39</c:f>
              <c:numCache>
                <c:formatCode>General</c:formatCode>
                <c:ptCount val="29"/>
                <c:pt idx="0">
                  <c:v>0.0855482148687488</c:v>
                </c:pt>
                <c:pt idx="1">
                  <c:v>0.23254415793483</c:v>
                </c:pt>
                <c:pt idx="2">
                  <c:v>0.386902185691567</c:v>
                </c:pt>
                <c:pt idx="3">
                  <c:v>0.427593043766225</c:v>
                </c:pt>
                <c:pt idx="4">
                  <c:v>0.472563396741879</c:v>
                </c:pt>
                <c:pt idx="5">
                  <c:v>0.522263323026169</c:v>
                </c:pt>
                <c:pt idx="6">
                  <c:v>0.577190236186071</c:v>
                </c:pt>
                <c:pt idx="7">
                  <c:v>0.637893863230059</c:v>
                </c:pt>
                <c:pt idx="8">
                  <c:v>0.704981746460785</c:v>
                </c:pt>
                <c:pt idx="9">
                  <c:v>0.77912532396264</c:v>
                </c:pt>
                <c:pt idx="10">
                  <c:v>0.861066649579776</c:v>
                </c:pt>
                <c:pt idx="11">
                  <c:v>0.951625819640405</c:v>
                </c:pt>
                <c:pt idx="12">
                  <c:v>1</c:v>
                </c:pt>
                <c:pt idx="13">
                  <c:v>1.05170918075648</c:v>
                </c:pt>
                <c:pt idx="14">
                  <c:v>1.16231840084522</c:v>
                </c:pt>
                <c:pt idx="15">
                  <c:v>1.28456049415833</c:v>
                </c:pt>
                <c:pt idx="16">
                  <c:v>1.41965890065267</c:v>
                </c:pt>
                <c:pt idx="17">
                  <c:v>1.56896573058858</c:v>
                </c:pt>
                <c:pt idx="18">
                  <c:v>1.73397529690381</c:v>
                </c:pt>
                <c:pt idx="19">
                  <c:v>1.91633907079967</c:v>
                </c:pt>
                <c:pt idx="20">
                  <c:v>2.11788221021991</c:v>
                </c:pt>
                <c:pt idx="21">
                  <c:v>2.34062182664482</c:v>
                </c:pt>
                <c:pt idx="22">
                  <c:v>2.58678717302095</c:v>
                </c:pt>
                <c:pt idx="23">
                  <c:v>2.85884195487388</c:v>
                </c:pt>
                <c:pt idx="24">
                  <c:v>3.32565321836406</c:v>
                </c:pt>
                <c:pt idx="25">
                  <c:v>4.0619620135941</c:v>
                </c:pt>
                <c:pt idx="26">
                  <c:v>4.96129160694567</c:v>
                </c:pt>
                <c:pt idx="27">
                  <c:v>6.05973525276035</c:v>
                </c:pt>
                <c:pt idx="28">
                  <c:v>7.03161656651383</c:v>
                </c:pt>
              </c:numCache>
            </c:numRef>
          </c:yVal>
          <c:smooth val="0"/>
        </c:ser>
        <c:axId val="19014553"/>
        <c:axId val="4879865"/>
      </c:scatterChart>
      <c:valAx>
        <c:axId val="190145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9865"/>
        <c:crosses val="autoZero"/>
        <c:crossBetween val="midCat"/>
      </c:valAx>
      <c:valAx>
        <c:axId val="4879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$/Token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145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'BPlan-Charts'!$D$8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'BPlan-Charts'!$C$9:$C$23</c:f>
              <c:numCache>
                <c:formatCode>General</c:formatCode>
                <c:ptCount val="15"/>
                <c:pt idx="0">
                  <c:v>-20000</c:v>
                </c:pt>
                <c:pt idx="1">
                  <c:v>-15000</c:v>
                </c:pt>
                <c:pt idx="2">
                  <c:v>-10000</c:v>
                </c:pt>
                <c:pt idx="3">
                  <c:v>-5000</c:v>
                </c:pt>
                <c:pt idx="4">
                  <c:v>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</c:numCache>
            </c:numRef>
          </c:xVal>
          <c:yVal>
            <c:numRef>
              <c:f>'BPlan-Charts'!$D$9:$D$23</c:f>
              <c:numCache>
                <c:formatCode>General</c:formatCode>
                <c:ptCount val="1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'BPlan-Charts'!$C$23</c:f>
              <c:numCache>
                <c:formatCode>General</c:formatCode>
                <c:ptCount val="1"/>
                <c:pt idx="0">
                  <c:v>5000</c:v>
                </c:pt>
              </c:numCache>
            </c:numRef>
          </c:xVal>
          <c:yVal>
            <c:numRef>
              <c:f>'BPlan-Charts'!$D$23</c:f>
              <c:numCache>
                <c:formatCode>General</c:formatCode>
                <c:ptCount val="1"/>
                <c:pt idx="0">
                  <c:v>25</c:v>
                </c:pt>
              </c:numCache>
            </c:numRef>
          </c:yVal>
          <c:smooth val="0"/>
        </c:ser>
        <c:axId val="29301216"/>
        <c:axId val="5887432"/>
      </c:scatterChart>
      <c:valAx>
        <c:axId val="29301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7432"/>
        <c:crosses val="autoZero"/>
        <c:crossBetween val="midCat"/>
      </c:valAx>
      <c:valAx>
        <c:axId val="5887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01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'log-vs-fixed-price'!$D$8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'log-vs-fixed-price'!$C$11:$C$39</c:f>
              <c:numCache>
                <c:formatCode>General</c:formatCode>
                <c:ptCount val="29"/>
                <c:pt idx="0">
                  <c:v>-10000</c:v>
                </c:pt>
                <c:pt idx="1">
                  <c:v>-5000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11500</c:v>
                </c:pt>
                <c:pt idx="25">
                  <c:v>12500</c:v>
                </c:pt>
                <c:pt idx="26">
                  <c:v>13500</c:v>
                </c:pt>
                <c:pt idx="27">
                  <c:v>14500</c:v>
                </c:pt>
                <c:pt idx="28">
                  <c:v>15000</c:v>
                </c:pt>
              </c:numCache>
            </c:numRef>
          </c:xVal>
          <c:yVal>
            <c:numRef>
              <c:f>'log-vs-fixed-price'!$D$11:$D$39</c:f>
              <c:numCache>
                <c:formatCode>General</c:formatCode>
                <c:ptCount val="29"/>
                <c:pt idx="0">
                  <c:v>1.2446767091966</c:v>
                </c:pt>
                <c:pt idx="1">
                  <c:v>3.38338208091532</c:v>
                </c:pt>
                <c:pt idx="2">
                  <c:v>9.19698602928606</c:v>
                </c:pt>
                <c:pt idx="3">
                  <c:v>10.164241493515</c:v>
                </c:pt>
                <c:pt idx="4">
                  <c:v>11.2332241029305</c:v>
                </c:pt>
                <c:pt idx="5">
                  <c:v>12.4146325947852</c:v>
                </c:pt>
                <c:pt idx="6">
                  <c:v>13.7202909023507</c:v>
                </c:pt>
                <c:pt idx="7">
                  <c:v>15.1632664928158</c:v>
                </c:pt>
                <c:pt idx="8">
                  <c:v>16.758001150891</c:v>
                </c:pt>
                <c:pt idx="9">
                  <c:v>18.5204555170429</c:v>
                </c:pt>
                <c:pt idx="10">
                  <c:v>20.4682688269495</c:v>
                </c:pt>
                <c:pt idx="11">
                  <c:v>22.620935450899</c:v>
                </c:pt>
                <c:pt idx="12">
                  <c:v>25</c:v>
                </c:pt>
                <c:pt idx="13">
                  <c:v>27.6292729518912</c:v>
                </c:pt>
                <c:pt idx="14">
                  <c:v>30.5350689540042</c:v>
                </c:pt>
                <c:pt idx="15">
                  <c:v>33.7464701894001</c:v>
                </c:pt>
                <c:pt idx="16">
                  <c:v>37.2956174410318</c:v>
                </c:pt>
                <c:pt idx="17">
                  <c:v>41.2180317675032</c:v>
                </c:pt>
                <c:pt idx="18">
                  <c:v>45.5529700097627</c:v>
                </c:pt>
                <c:pt idx="19">
                  <c:v>50.3438176867619</c:v>
                </c:pt>
                <c:pt idx="20">
                  <c:v>55.6385232123117</c:v>
                </c:pt>
                <c:pt idx="21">
                  <c:v>61.4900777789237</c:v>
                </c:pt>
                <c:pt idx="22">
                  <c:v>67.9570457114761</c:v>
                </c:pt>
                <c:pt idx="23">
                  <c:v>75.1041505986608</c:v>
                </c:pt>
                <c:pt idx="24">
                  <c:v>91.7324166904811</c:v>
                </c:pt>
                <c:pt idx="25">
                  <c:v>112.042226758452</c:v>
                </c:pt>
                <c:pt idx="26">
                  <c:v>136.84868479318</c:v>
                </c:pt>
                <c:pt idx="27">
                  <c:v>167.147361056982</c:v>
                </c:pt>
                <c:pt idx="28">
                  <c:v>184.726402473266</c:v>
                </c:pt>
              </c:numCache>
            </c:numRef>
          </c:yVal>
          <c:smooth val="0"/>
        </c:ser>
        <c:axId val="67716127"/>
        <c:axId val="87785382"/>
      </c:scatterChart>
      <c:valAx>
        <c:axId val="677161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85382"/>
        <c:crosses val="autoZero"/>
        <c:crossBetween val="midCat"/>
      </c:valAx>
      <c:valAx>
        <c:axId val="877853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16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logarithm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'log-vs-fixed-price'!$C$13:$C$39</c:f>
              <c:numCache>
                <c:formatCode>General</c:formatCode>
                <c:ptCount val="2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11500</c:v>
                </c:pt>
                <c:pt idx="23">
                  <c:v>12500</c:v>
                </c:pt>
                <c:pt idx="24">
                  <c:v>13500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xVal>
          <c:yVal>
            <c:numRef>
              <c:f>'log-vs-fixed-price'!$D$13:$D$39</c:f>
              <c:numCache>
                <c:formatCode>General</c:formatCode>
                <c:ptCount val="27"/>
                <c:pt idx="0">
                  <c:v>9.19698602928606</c:v>
                </c:pt>
                <c:pt idx="1">
                  <c:v>10.164241493515</c:v>
                </c:pt>
                <c:pt idx="2">
                  <c:v>11.2332241029305</c:v>
                </c:pt>
                <c:pt idx="3">
                  <c:v>12.4146325947852</c:v>
                </c:pt>
                <c:pt idx="4">
                  <c:v>13.7202909023507</c:v>
                </c:pt>
                <c:pt idx="5">
                  <c:v>15.1632664928158</c:v>
                </c:pt>
                <c:pt idx="6">
                  <c:v>16.758001150891</c:v>
                </c:pt>
                <c:pt idx="7">
                  <c:v>18.5204555170429</c:v>
                </c:pt>
                <c:pt idx="8">
                  <c:v>20.4682688269495</c:v>
                </c:pt>
                <c:pt idx="9">
                  <c:v>22.620935450899</c:v>
                </c:pt>
                <c:pt idx="10">
                  <c:v>25</c:v>
                </c:pt>
                <c:pt idx="11">
                  <c:v>27.6292729518912</c:v>
                </c:pt>
                <c:pt idx="12">
                  <c:v>30.5350689540042</c:v>
                </c:pt>
                <c:pt idx="13">
                  <c:v>33.7464701894001</c:v>
                </c:pt>
                <c:pt idx="14">
                  <c:v>37.2956174410318</c:v>
                </c:pt>
                <c:pt idx="15">
                  <c:v>41.2180317675032</c:v>
                </c:pt>
                <c:pt idx="16">
                  <c:v>45.5529700097627</c:v>
                </c:pt>
                <c:pt idx="17">
                  <c:v>50.3438176867619</c:v>
                </c:pt>
                <c:pt idx="18">
                  <c:v>55.6385232123117</c:v>
                </c:pt>
                <c:pt idx="19">
                  <c:v>61.4900777789237</c:v>
                </c:pt>
                <c:pt idx="20">
                  <c:v>67.9570457114761</c:v>
                </c:pt>
                <c:pt idx="21">
                  <c:v>75.1041505986608</c:v>
                </c:pt>
                <c:pt idx="22">
                  <c:v>91.7324166904811</c:v>
                </c:pt>
                <c:pt idx="23">
                  <c:v>112.042226758452</c:v>
                </c:pt>
                <c:pt idx="24">
                  <c:v>136.84868479318</c:v>
                </c:pt>
                <c:pt idx="25">
                  <c:v>167.147361056982</c:v>
                </c:pt>
                <c:pt idx="26">
                  <c:v>184.726402473266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linear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'log-vs-fixed-price'!$C$13:$C$39</c:f>
              <c:numCache>
                <c:formatCode>General</c:formatCode>
                <c:ptCount val="2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11500</c:v>
                </c:pt>
                <c:pt idx="23">
                  <c:v>12500</c:v>
                </c:pt>
                <c:pt idx="24">
                  <c:v>13500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xVal>
          <c:yVal>
            <c:numRef>
              <c:f>'log-vs-fixed-price'!$E$13:$E$39</c:f>
              <c:numCache>
                <c:formatCode>General</c:formatCode>
                <c:ptCount val="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57.5</c:v>
                </c:pt>
                <c:pt idx="23">
                  <c:v>62.5</c:v>
                </c:pt>
                <c:pt idx="24">
                  <c:v>67.5</c:v>
                </c:pt>
                <c:pt idx="25">
                  <c:v>72.5</c:v>
                </c:pt>
                <c:pt idx="26">
                  <c:v>75</c:v>
                </c:pt>
              </c:numCache>
            </c:numRef>
          </c:yVal>
          <c:smooth val="0"/>
        </c:ser>
        <c:axId val="71565968"/>
        <c:axId val="79140023"/>
      </c:scatterChart>
      <c:valAx>
        <c:axId val="715659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40023"/>
        <c:crosses val="autoZero"/>
        <c:crossBetween val="midCat"/>
      </c:valAx>
      <c:valAx>
        <c:axId val="79140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659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-20000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27.5</c:v>
                </c:pt>
                <c:pt idx="16">
                  <c:v>30</c:v>
                </c:pt>
                <c:pt idx="17">
                  <c:v>32.5</c:v>
                </c:pt>
                <c:pt idx="18">
                  <c:v>35</c:v>
                </c:pt>
                <c:pt idx="19">
                  <c:v>37.5</c:v>
                </c:pt>
                <c:pt idx="20">
                  <c:v>40</c:v>
                </c:pt>
                <c:pt idx="21">
                  <c:v>42.5</c:v>
                </c:pt>
                <c:pt idx="22">
                  <c:v>45</c:v>
                </c:pt>
                <c:pt idx="23">
                  <c:v>47.5</c:v>
                </c:pt>
                <c:pt idx="24">
                  <c:v>50</c:v>
                </c:pt>
                <c:pt idx="25">
                  <c:v>52.5</c:v>
                </c:pt>
                <c:pt idx="26">
                  <c:v>57.5</c:v>
                </c:pt>
                <c:pt idx="27">
                  <c:v>62.5</c:v>
                </c:pt>
                <c:pt idx="28">
                  <c:v>67.5</c:v>
                </c:pt>
                <c:pt idx="29">
                  <c:v>72.5</c:v>
                </c:pt>
                <c:pt idx="30">
                  <c:v>75</c:v>
                </c:pt>
                <c:pt idx="31">
                  <c:v>87.5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</c:numCache>
            </c:numRef>
          </c:yVal>
          <c:smooth val="0"/>
        </c:ser>
        <c:axId val="16236426"/>
        <c:axId val="73188453"/>
      </c:scatterChart>
      <c:valAx>
        <c:axId val="162364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88453"/>
        <c:crosses val="autoZero"/>
        <c:crossBetween val="midCat"/>
      </c:valAx>
      <c:valAx>
        <c:axId val="731884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364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'log-price-test'!$D$8:$D$8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'log-price-test'!$C$9:$C$43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1</c:v>
                </c:pt>
              </c:numCache>
            </c:numRef>
          </c:xVal>
          <c:yVal>
            <c:numRef>
              <c:f>'log-price-test'!$D$9:$D$43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27.6292729518912</c:v>
                </c:pt>
                <c:pt idx="16">
                  <c:v>30.5350689540042</c:v>
                </c:pt>
                <c:pt idx="17">
                  <c:v>33.7464701894001</c:v>
                </c:pt>
                <c:pt idx="18">
                  <c:v>37.2956174410318</c:v>
                </c:pt>
                <c:pt idx="19">
                  <c:v>41.2180317675032</c:v>
                </c:pt>
                <c:pt idx="20">
                  <c:v>45.5529700097627</c:v>
                </c:pt>
                <c:pt idx="21">
                  <c:v>50.3438176867619</c:v>
                </c:pt>
                <c:pt idx="22">
                  <c:v>55.6385232123117</c:v>
                </c:pt>
                <c:pt idx="23">
                  <c:v>61.4900777789237</c:v>
                </c:pt>
                <c:pt idx="24">
                  <c:v>67.9570457114761</c:v>
                </c:pt>
                <c:pt idx="25">
                  <c:v>75.1041505986608</c:v>
                </c:pt>
                <c:pt idx="26">
                  <c:v>91.7324166904811</c:v>
                </c:pt>
                <c:pt idx="27">
                  <c:v>112.042226758452</c:v>
                </c:pt>
                <c:pt idx="28">
                  <c:v>136.84868479318</c:v>
                </c:pt>
                <c:pt idx="29">
                  <c:v>167.147361056982</c:v>
                </c:pt>
                <c:pt idx="30">
                  <c:v>184.726402473266</c:v>
                </c:pt>
                <c:pt idx="31">
                  <c:v>304.562349017587</c:v>
                </c:pt>
                <c:pt idx="32">
                  <c:v>502.138423079692</c:v>
                </c:pt>
                <c:pt idx="33">
                  <c:v>1364.95375082861</c:v>
                </c:pt>
                <c:pt idx="34">
                  <c:v/>
                </c:pt>
              </c:numCache>
            </c:numRef>
          </c:yVal>
          <c:smooth val="0"/>
        </c:ser>
        <c:axId val="77741653"/>
        <c:axId val="55828597"/>
      </c:scatterChart>
      <c:valAx>
        <c:axId val="777416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828597"/>
        <c:crosses val="autoZero"/>
        <c:crossBetween val="midCat"/>
      </c:valAx>
      <c:valAx>
        <c:axId val="558285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416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97920</xdr:rowOff>
    </xdr:from>
    <xdr:to>
      <xdr:col>13</xdr:col>
      <xdr:colOff>781200</xdr:colOff>
      <xdr:row>47</xdr:row>
      <xdr:rowOff>66960</xdr:rowOff>
    </xdr:to>
    <xdr:graphicFrame>
      <xdr:nvGraphicFramePr>
        <xdr:cNvPr id="0" name=""/>
        <xdr:cNvGraphicFramePr/>
      </xdr:nvGraphicFramePr>
      <xdr:xfrm>
        <a:off x="8443440" y="448200"/>
        <a:ext cx="7099920" cy="785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97560</xdr:rowOff>
    </xdr:from>
    <xdr:to>
      <xdr:col>13</xdr:col>
      <xdr:colOff>780840</xdr:colOff>
      <xdr:row>42</xdr:row>
      <xdr:rowOff>66960</xdr:rowOff>
    </xdr:to>
    <xdr:graphicFrame>
      <xdr:nvGraphicFramePr>
        <xdr:cNvPr id="1" name=""/>
        <xdr:cNvGraphicFramePr/>
      </xdr:nvGraphicFramePr>
      <xdr:xfrm>
        <a:off x="8443440" y="447840"/>
        <a:ext cx="7099560" cy="698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223920</xdr:colOff>
      <xdr:row>43</xdr:row>
      <xdr:rowOff>75600</xdr:rowOff>
    </xdr:from>
    <xdr:to>
      <xdr:col>14</xdr:col>
      <xdr:colOff>11880</xdr:colOff>
      <xdr:row>66</xdr:row>
      <xdr:rowOff>25560</xdr:rowOff>
    </xdr:to>
    <xdr:graphicFrame>
      <xdr:nvGraphicFramePr>
        <xdr:cNvPr id="2" name=""/>
        <xdr:cNvGraphicFramePr/>
      </xdr:nvGraphicFramePr>
      <xdr:xfrm>
        <a:off x="8508600" y="7611480"/>
        <a:ext cx="7078320" cy="398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285840</xdr:colOff>
      <xdr:row>9</xdr:row>
      <xdr:rowOff>36000</xdr:rowOff>
    </xdr:from>
    <xdr:to>
      <xdr:col>23</xdr:col>
      <xdr:colOff>604080</xdr:colOff>
      <xdr:row>35</xdr:row>
      <xdr:rowOff>19440</xdr:rowOff>
    </xdr:to>
    <xdr:graphicFrame>
      <xdr:nvGraphicFramePr>
        <xdr:cNvPr id="3" name=""/>
        <xdr:cNvGraphicFramePr/>
      </xdr:nvGraphicFramePr>
      <xdr:xfrm>
        <a:off x="15860880" y="1613160"/>
        <a:ext cx="8072280" cy="45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97560</xdr:rowOff>
    </xdr:from>
    <xdr:to>
      <xdr:col>13</xdr:col>
      <xdr:colOff>780840</xdr:colOff>
      <xdr:row>42</xdr:row>
      <xdr:rowOff>66960</xdr:rowOff>
    </xdr:to>
    <xdr:graphicFrame>
      <xdr:nvGraphicFramePr>
        <xdr:cNvPr id="4" name=""/>
        <xdr:cNvGraphicFramePr/>
      </xdr:nvGraphicFramePr>
      <xdr:xfrm>
        <a:off x="8443440" y="447840"/>
        <a:ext cx="7099560" cy="698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217440</xdr:colOff>
      <xdr:row>2</xdr:row>
      <xdr:rowOff>153000</xdr:rowOff>
    </xdr:from>
    <xdr:to>
      <xdr:col>24</xdr:col>
      <xdr:colOff>657360</xdr:colOff>
      <xdr:row>31</xdr:row>
      <xdr:rowOff>136440</xdr:rowOff>
    </xdr:to>
    <xdr:graphicFrame>
      <xdr:nvGraphicFramePr>
        <xdr:cNvPr id="5" name=""/>
        <xdr:cNvGraphicFramePr/>
      </xdr:nvGraphicFramePr>
      <xdr:xfrm>
        <a:off x="15792480" y="503280"/>
        <a:ext cx="9006840" cy="506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643680</xdr:colOff>
      <xdr:row>1</xdr:row>
      <xdr:rowOff>153000</xdr:rowOff>
    </xdr:from>
    <xdr:to>
      <xdr:col>12</xdr:col>
      <xdr:colOff>737280</xdr:colOff>
      <xdr:row>20</xdr:row>
      <xdr:rowOff>61560</xdr:rowOff>
    </xdr:to>
    <xdr:graphicFrame>
      <xdr:nvGraphicFramePr>
        <xdr:cNvPr id="6" name=""/>
        <xdr:cNvGraphicFramePr/>
      </xdr:nvGraphicFramePr>
      <xdr:xfrm>
        <a:off x="8928360" y="3279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97920</xdr:rowOff>
    </xdr:from>
    <xdr:to>
      <xdr:col>13</xdr:col>
      <xdr:colOff>781200</xdr:colOff>
      <xdr:row>42</xdr:row>
      <xdr:rowOff>66960</xdr:rowOff>
    </xdr:to>
    <xdr:graphicFrame>
      <xdr:nvGraphicFramePr>
        <xdr:cNvPr id="7" name=""/>
        <xdr:cNvGraphicFramePr/>
      </xdr:nvGraphicFramePr>
      <xdr:xfrm>
        <a:off x="8443440" y="448200"/>
        <a:ext cx="7099920" cy="697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1</v>
      </c>
    </row>
    <row r="2" customFormat="false" ht="13.8" hidden="false" customHeight="false" outlineLevel="0" collapsed="false">
      <c r="A2" s="0" t="s">
        <v>2</v>
      </c>
      <c r="B2" s="0" t="n">
        <v>25</v>
      </c>
      <c r="E2" s="1" t="s">
        <v>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2" t="s">
        <v>11</v>
      </c>
      <c r="O8" s="0" t="s">
        <v>12</v>
      </c>
      <c r="P8" s="0" t="s">
        <v>13</v>
      </c>
      <c r="Q8" s="0" t="s">
        <v>14</v>
      </c>
      <c r="R8" s="0" t="s">
        <v>15</v>
      </c>
      <c r="S8" s="0" t="s">
        <v>16</v>
      </c>
      <c r="T8" s="0" t="s">
        <v>17</v>
      </c>
      <c r="U8" s="0" t="s">
        <v>18</v>
      </c>
      <c r="V8" s="0" t="s">
        <v>19</v>
      </c>
      <c r="X8" s="0" t="s">
        <v>20</v>
      </c>
      <c r="Y8" s="0" t="s">
        <v>15</v>
      </c>
      <c r="Z8" s="0" t="s">
        <v>16</v>
      </c>
      <c r="AA8" s="0" t="s">
        <v>13</v>
      </c>
      <c r="AB8" s="0" t="s">
        <v>14</v>
      </c>
      <c r="AC8" s="0" t="s">
        <v>21</v>
      </c>
      <c r="AD8" s="0" t="s">
        <v>19</v>
      </c>
      <c r="AE8" s="0" t="s">
        <v>18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$B$2*EXP(-B9/$B$3)</f>
        <v>0.168448674977137</v>
      </c>
      <c r="E9" s="0" t="n">
        <f aca="false">D9*$B$1</f>
        <v>33.6897349954273</v>
      </c>
      <c r="F9" s="0" t="n">
        <f aca="false">E9/C9</f>
        <v>0.00112299116651424</v>
      </c>
      <c r="O9" s="0" t="n">
        <f aca="false">B9-B10</f>
        <v>5000</v>
      </c>
      <c r="P9" s="0" t="n">
        <f aca="false">U10-$B$3</f>
        <v>20000</v>
      </c>
      <c r="Q9" s="0" t="n">
        <f aca="false">O9+P9</f>
        <v>25000</v>
      </c>
      <c r="R9" s="0" t="n">
        <f aca="false">$B$2*EXP(-P9/$B$3)</f>
        <v>0.457890972218354</v>
      </c>
      <c r="S9" s="0" t="n">
        <f aca="false">$B$2*EXP(-Q9/$B$3)</f>
        <v>0.168448674977137</v>
      </c>
      <c r="T9" s="0" t="n">
        <f aca="false">S9-R9</f>
        <v>-0.289442297241218</v>
      </c>
      <c r="U9" s="0" t="n">
        <f aca="false">U10+O9</f>
        <v>30000</v>
      </c>
      <c r="V9" s="0" t="n">
        <f aca="false">V10+T9</f>
        <v>0.168448674977139</v>
      </c>
      <c r="X9" s="0" t="n">
        <f aca="false">T9</f>
        <v>-0.289442297241218</v>
      </c>
      <c r="Y9" s="0" t="n">
        <f aca="false">AD10</f>
        <v>0.457890972218357</v>
      </c>
      <c r="Z9" s="0" t="n">
        <f aca="false">Y9+X9</f>
        <v>0.168448674977139</v>
      </c>
      <c r="AA9" s="0" t="n">
        <f aca="false">-$B$3*LN(Y9/$B$2)</f>
        <v>20000</v>
      </c>
      <c r="AB9" s="0" t="n">
        <f aca="false">-$B$3*LN(Z9/$B$2)</f>
        <v>24999.9999999999</v>
      </c>
      <c r="AC9" s="0" t="n">
        <f aca="false">AB9-AA9</f>
        <v>4999.99999999995</v>
      </c>
      <c r="AD9" s="0" t="n">
        <f aca="false">Z9</f>
        <v>0.168448674977139</v>
      </c>
      <c r="AE9" s="0" t="n">
        <f aca="false">$B$3+AB9</f>
        <v>29999.9999999999</v>
      </c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$B$2*EXP(-B10/$B$3)</f>
        <v>0.457890972218354</v>
      </c>
      <c r="E10" s="0" t="n">
        <f aca="false">D10*$B$1</f>
        <v>91.5781944436709</v>
      </c>
      <c r="F10" s="0" t="n">
        <f aca="false">E10/C10</f>
        <v>0.00366312777774684</v>
      </c>
      <c r="O10" s="0" t="n">
        <f aca="false">B10-B12</f>
        <v>5000</v>
      </c>
      <c r="P10" s="0" t="n">
        <f aca="false">U12-$B$3</f>
        <v>15000</v>
      </c>
      <c r="Q10" s="0" t="n">
        <f aca="false">O10+P10</f>
        <v>20000</v>
      </c>
      <c r="R10" s="0" t="n">
        <f aca="false">$B$2*EXP(-P10/$B$3)</f>
        <v>1.2446767091966</v>
      </c>
      <c r="S10" s="0" t="n">
        <f aca="false">$B$2*EXP(-Q10/$B$3)</f>
        <v>0.457890972218354</v>
      </c>
      <c r="T10" s="0" t="n">
        <f aca="false">S10-R10</f>
        <v>-0.786785736978244</v>
      </c>
      <c r="U10" s="0" t="n">
        <f aca="false">U12+O10</f>
        <v>25000</v>
      </c>
      <c r="V10" s="0" t="n">
        <f aca="false">V12+T10</f>
        <v>0.457890972218357</v>
      </c>
      <c r="X10" s="0" t="n">
        <f aca="false">T10</f>
        <v>-0.786785736978244</v>
      </c>
      <c r="Y10" s="0" t="n">
        <f aca="false">AD12</f>
        <v>1.2446767091966</v>
      </c>
      <c r="Z10" s="0" t="n">
        <f aca="false">Y10+X10</f>
        <v>0.457890972218357</v>
      </c>
      <c r="AA10" s="0" t="n">
        <f aca="false">-$B$3*LN(Y10/$B$2)</f>
        <v>15000</v>
      </c>
      <c r="AB10" s="0" t="n">
        <f aca="false">-$B$3*LN(Z10/$B$2)</f>
        <v>20000</v>
      </c>
      <c r="AC10" s="0" t="n">
        <f aca="false">AB10-AA10</f>
        <v>4999.99999999998</v>
      </c>
      <c r="AD10" s="0" t="n">
        <f aca="false">Z10</f>
        <v>0.457890972218357</v>
      </c>
      <c r="AE10" s="0" t="n">
        <f aca="false">$B$3+AB10</f>
        <v>25000</v>
      </c>
    </row>
    <row r="11" customFormat="false" ht="13.8" hidden="false" customHeight="false" outlineLevel="0" collapsed="false">
      <c r="A11" s="0" t="n">
        <v>3.5</v>
      </c>
      <c r="B11" s="0" t="n">
        <f aca="false">$B$3*A11</f>
        <v>17500</v>
      </c>
      <c r="C11" s="0" t="n">
        <f aca="false">$B$3+B11</f>
        <v>22500</v>
      </c>
      <c r="D11" s="0" t="n">
        <f aca="false">$B$2*EXP(-B11/$B$3)</f>
        <v>0.754934585557963</v>
      </c>
      <c r="E11" s="0" t="n">
        <f aca="false">D11*$B$1</f>
        <v>150.986917111593</v>
      </c>
      <c r="F11" s="0" t="n">
        <f aca="false">E11/C11</f>
        <v>0.00671052964940411</v>
      </c>
      <c r="O11" s="0" t="n">
        <f aca="false">B11-B12</f>
        <v>2500</v>
      </c>
      <c r="P11" s="0" t="n">
        <f aca="false">U12-$B$3</f>
        <v>15000</v>
      </c>
      <c r="Q11" s="0" t="n">
        <f aca="false">O11+P11</f>
        <v>17500</v>
      </c>
      <c r="R11" s="0" t="n">
        <f aca="false">$B$2*EXP(-P11/$B$3)</f>
        <v>1.2446767091966</v>
      </c>
      <c r="S11" s="0" t="n">
        <f aca="false">$B$2*EXP(-Q11/$B$3)</f>
        <v>0.754934585557963</v>
      </c>
      <c r="T11" s="0" t="n">
        <f aca="false">S11-R11</f>
        <v>-0.489742123638636</v>
      </c>
      <c r="U11" s="0" t="n">
        <f aca="false">U12+O11</f>
        <v>22500</v>
      </c>
      <c r="V11" s="0" t="n">
        <f aca="false">V12+T11</f>
        <v>0.754934585557964</v>
      </c>
      <c r="X11" s="0" t="n">
        <f aca="false">T11</f>
        <v>-0.489742123638636</v>
      </c>
      <c r="Y11" s="0" t="n">
        <f aca="false">AD12</f>
        <v>1.2446767091966</v>
      </c>
      <c r="Z11" s="0" t="n">
        <f aca="false">Y11+X11</f>
        <v>0.754934585557964</v>
      </c>
      <c r="AA11" s="0" t="n">
        <f aca="false">-$B$3*LN(Y11/$B$2)</f>
        <v>15000</v>
      </c>
      <c r="AB11" s="0" t="n">
        <f aca="false">-$B$3*LN(Z11/$B$2)</f>
        <v>17500</v>
      </c>
      <c r="AC11" s="0" t="n">
        <f aca="false">AB11-AA11</f>
        <v>2500</v>
      </c>
      <c r="AD11" s="0" t="n">
        <f aca="false">Z11</f>
        <v>0.754934585557964</v>
      </c>
      <c r="AE11" s="0" t="n">
        <f aca="false">$B$3+AB11</f>
        <v>22500</v>
      </c>
    </row>
    <row r="12" customFormat="false" ht="13.8" hidden="false" customHeight="false" outlineLevel="0" collapsed="false">
      <c r="A12" s="0" t="n">
        <v>3</v>
      </c>
      <c r="B12" s="0" t="n">
        <f aca="false">$B$3*A12</f>
        <v>15000</v>
      </c>
      <c r="C12" s="0" t="n">
        <f aca="false">$B$3+B12</f>
        <v>20000</v>
      </c>
      <c r="D12" s="0" t="n">
        <f aca="false">$B$2*EXP(-B12/$B$3)</f>
        <v>1.2446767091966</v>
      </c>
      <c r="E12" s="0" t="n">
        <f aca="false">D12*$B$1</f>
        <v>248.93534183932</v>
      </c>
      <c r="F12" s="0" t="n">
        <f aca="false">E12/C12</f>
        <v>0.012446767091966</v>
      </c>
      <c r="O12" s="0" t="n">
        <f aca="false">B12-B14</f>
        <v>5000</v>
      </c>
      <c r="P12" s="0" t="n">
        <f aca="false">U14-$B$3</f>
        <v>10000</v>
      </c>
      <c r="Q12" s="0" t="n">
        <f aca="false">O12+P12</f>
        <v>15000</v>
      </c>
      <c r="R12" s="0" t="n">
        <f aca="false">$B$2*EXP(-P12/$B$3)</f>
        <v>3.38338208091532</v>
      </c>
      <c r="S12" s="0" t="n">
        <f aca="false">$B$2*EXP(-Q12/$B$3)</f>
        <v>1.2446767091966</v>
      </c>
      <c r="T12" s="0" t="n">
        <f aca="false">S12-R12</f>
        <v>-2.13870537171872</v>
      </c>
      <c r="U12" s="0" t="n">
        <f aca="false">U14+O12</f>
        <v>20000</v>
      </c>
      <c r="V12" s="0" t="n">
        <f aca="false">V14+T12</f>
        <v>1.2446767091966</v>
      </c>
      <c r="X12" s="0" t="n">
        <f aca="false">T12</f>
        <v>-2.13870537171872</v>
      </c>
      <c r="Y12" s="0" t="n">
        <f aca="false">AD14</f>
        <v>3.38338208091532</v>
      </c>
      <c r="Z12" s="0" t="n">
        <f aca="false">Y12+X12</f>
        <v>1.2446767091966</v>
      </c>
      <c r="AA12" s="0" t="n">
        <f aca="false">-$B$3*LN(Y12/$B$2)</f>
        <v>10000</v>
      </c>
      <c r="AB12" s="0" t="n">
        <f aca="false">-$B$3*LN(Z12/$B$2)</f>
        <v>15000</v>
      </c>
      <c r="AC12" s="0" t="n">
        <f aca="false">AB12-AA12</f>
        <v>5000</v>
      </c>
      <c r="AD12" s="0" t="n">
        <f aca="false">Z12</f>
        <v>1.2446767091966</v>
      </c>
      <c r="AE12" s="0" t="n">
        <f aca="false">$B$3+AB12</f>
        <v>20000</v>
      </c>
    </row>
    <row r="13" customFormat="false" ht="13.8" hidden="false" customHeight="false" outlineLevel="0" collapsed="false">
      <c r="A13" s="0" t="n">
        <v>2.5</v>
      </c>
      <c r="B13" s="0" t="n">
        <f aca="false">$B$3*A13</f>
        <v>12500</v>
      </c>
      <c r="C13" s="0" t="n">
        <f aca="false">$B$3+B13</f>
        <v>17500</v>
      </c>
      <c r="D13" s="0" t="n">
        <f aca="false">$B$2*EXP(-B13/$B$3)</f>
        <v>2.05212496559747</v>
      </c>
      <c r="E13" s="0" t="n">
        <f aca="false">D13*$B$1</f>
        <v>410.424993119494</v>
      </c>
      <c r="F13" s="0" t="n">
        <f aca="false">E13/C13</f>
        <v>0.0234528567496854</v>
      </c>
      <c r="O13" s="0" t="n">
        <f aca="false">B13-B14</f>
        <v>2500</v>
      </c>
      <c r="P13" s="0" t="n">
        <f aca="false">U14-$B$3</f>
        <v>10000</v>
      </c>
      <c r="Q13" s="0" t="n">
        <f aca="false">O13+P13</f>
        <v>12500</v>
      </c>
      <c r="R13" s="0" t="n">
        <f aca="false">$B$2*EXP(-P13/$B$3)</f>
        <v>3.38338208091532</v>
      </c>
      <c r="S13" s="0" t="n">
        <f aca="false">$B$2*EXP(-Q13/$B$3)</f>
        <v>2.05212496559747</v>
      </c>
      <c r="T13" s="0" t="n">
        <f aca="false">S13-R13</f>
        <v>-1.33125711531785</v>
      </c>
      <c r="U13" s="0" t="n">
        <f aca="false">U14+O13</f>
        <v>17500</v>
      </c>
      <c r="V13" s="0" t="n">
        <f aca="false">V14+T13</f>
        <v>2.05212496559747</v>
      </c>
      <c r="X13" s="0" t="n">
        <f aca="false">T13</f>
        <v>-1.33125711531785</v>
      </c>
      <c r="Y13" s="0" t="n">
        <f aca="false">AD14</f>
        <v>3.38338208091532</v>
      </c>
      <c r="Z13" s="0" t="n">
        <f aca="false">Y13+X13</f>
        <v>2.05212496559747</v>
      </c>
      <c r="AA13" s="0" t="n">
        <f aca="false">-$B$3*LN(Y13/$B$2)</f>
        <v>10000</v>
      </c>
      <c r="AB13" s="0" t="n">
        <f aca="false">-$B$3*LN(Z13/$B$2)</f>
        <v>12500</v>
      </c>
      <c r="AC13" s="0" t="n">
        <f aca="false">AB13-AA13</f>
        <v>2500</v>
      </c>
      <c r="AD13" s="0" t="n">
        <f aca="false">Z13</f>
        <v>2.05212496559747</v>
      </c>
      <c r="AE13" s="0" t="n">
        <f aca="false">$B$3+AB13</f>
        <v>17500</v>
      </c>
    </row>
    <row r="14" customFormat="false" ht="13.8" hidden="false" customHeight="false" outlineLevel="0" collapsed="false">
      <c r="A14" s="0" t="n">
        <v>2</v>
      </c>
      <c r="B14" s="0" t="n">
        <f aca="false">$B$3*A14</f>
        <v>10000</v>
      </c>
      <c r="C14" s="0" t="n">
        <f aca="false">$B$3+B14</f>
        <v>15000</v>
      </c>
      <c r="D14" s="0" t="n">
        <f aca="false">$B$2*EXP(-B14/$B$3)</f>
        <v>3.38338208091532</v>
      </c>
      <c r="E14" s="0" t="n">
        <f aca="false">D14*$B$1</f>
        <v>676.676416183064</v>
      </c>
      <c r="F14" s="0" t="n">
        <f aca="false">E14/C14</f>
        <v>0.0451117610788709</v>
      </c>
      <c r="O14" s="0" t="n">
        <f aca="false">B14-B18</f>
        <v>5000</v>
      </c>
      <c r="P14" s="0" t="n">
        <f aca="false">U18-$B$3</f>
        <v>5000</v>
      </c>
      <c r="Q14" s="0" t="n">
        <f aca="false">O14+P14</f>
        <v>10000</v>
      </c>
      <c r="R14" s="0" t="n">
        <f aca="false">$B$2*EXP(-P14/$B$3)</f>
        <v>9.19698602928606</v>
      </c>
      <c r="S14" s="0" t="n">
        <f aca="false">$B$2*EXP(-Q14/$B$3)</f>
        <v>3.38338208091532</v>
      </c>
      <c r="T14" s="0" t="n">
        <f aca="false">S14-R14</f>
        <v>-5.81360394837074</v>
      </c>
      <c r="U14" s="0" t="n">
        <f aca="false">U18+O14</f>
        <v>15000</v>
      </c>
      <c r="V14" s="0" t="n">
        <f aca="false">V18+T14</f>
        <v>3.38338208091532</v>
      </c>
      <c r="X14" s="0" t="n">
        <f aca="false">T14</f>
        <v>-5.81360394837074</v>
      </c>
      <c r="Y14" s="0" t="n">
        <f aca="false">AD18</f>
        <v>9.19698602928606</v>
      </c>
      <c r="Z14" s="0" t="n">
        <f aca="false">Y14+X14</f>
        <v>3.38338208091532</v>
      </c>
      <c r="AA14" s="0" t="n">
        <f aca="false">-$B$3*LN(Y14/$B$2)</f>
        <v>5000</v>
      </c>
      <c r="AB14" s="0" t="n">
        <f aca="false">-$B$3*LN(Z14/$B$2)</f>
        <v>10000</v>
      </c>
      <c r="AC14" s="0" t="n">
        <f aca="false">AB14-AA14</f>
        <v>5000</v>
      </c>
      <c r="AD14" s="0" t="n">
        <f aca="false">Z14</f>
        <v>3.38338208091532</v>
      </c>
      <c r="AE14" s="0" t="n">
        <f aca="false">$B$3+AB14</f>
        <v>15000</v>
      </c>
    </row>
    <row r="15" customFormat="false" ht="13.8" hidden="false" customHeight="false" outlineLevel="0" collapsed="false">
      <c r="A15" s="0" t="n">
        <v>1.8</v>
      </c>
      <c r="B15" s="0" t="n">
        <f aca="false">$B$3*A15</f>
        <v>9000</v>
      </c>
      <c r="C15" s="0" t="n">
        <f aca="false">$B$3+B15</f>
        <v>14000</v>
      </c>
      <c r="D15" s="0" t="n">
        <f aca="false">$B$2*EXP(-B15/$B$3)</f>
        <v>4.13247220553966</v>
      </c>
      <c r="E15" s="0" t="n">
        <f aca="false">D15*$B$1</f>
        <v>826.494441107933</v>
      </c>
      <c r="F15" s="0" t="n">
        <f aca="false">E15/C15</f>
        <v>0.0590353172219952</v>
      </c>
      <c r="O15" s="0" t="n">
        <f aca="false">B15-B16</f>
        <v>1500</v>
      </c>
      <c r="P15" s="0" t="n">
        <f aca="false">U16-$B$3</f>
        <v>7500</v>
      </c>
      <c r="Q15" s="0" t="n">
        <f aca="false">O15+P15</f>
        <v>9000</v>
      </c>
      <c r="R15" s="0" t="n">
        <f aca="false">$B$2*EXP(-P15/$B$3)</f>
        <v>5.57825400371075</v>
      </c>
      <c r="S15" s="0" t="n">
        <f aca="false">$B$2*EXP(-Q15/$B$3)</f>
        <v>4.13247220553966</v>
      </c>
      <c r="T15" s="0" t="n">
        <f aca="false">S15-R15</f>
        <v>-1.44578179817108</v>
      </c>
      <c r="U15" s="0" t="n">
        <f aca="false">U16+O15</f>
        <v>14000</v>
      </c>
      <c r="V15" s="0" t="n">
        <f aca="false">V16+T15</f>
        <v>4.13247220553967</v>
      </c>
      <c r="X15" s="0" t="n">
        <f aca="false">T15</f>
        <v>-1.44578179817108</v>
      </c>
      <c r="Y15" s="0" t="n">
        <f aca="false">AD16</f>
        <v>5.57825400371075</v>
      </c>
      <c r="Z15" s="0" t="n">
        <f aca="false">Y15+X15</f>
        <v>4.13247220553967</v>
      </c>
      <c r="AA15" s="0" t="n">
        <f aca="false">-$B$3*LN(Y15/$B$2)</f>
        <v>7500</v>
      </c>
      <c r="AB15" s="0" t="n">
        <f aca="false">-$B$3*LN(Z15/$B$2)</f>
        <v>9000</v>
      </c>
      <c r="AC15" s="0" t="n">
        <f aca="false">AB15-AA15</f>
        <v>1500</v>
      </c>
      <c r="AD15" s="0" t="n">
        <f aca="false">Z15</f>
        <v>4.13247220553967</v>
      </c>
      <c r="AE15" s="0" t="n">
        <f aca="false">$B$3+AB15</f>
        <v>14000</v>
      </c>
    </row>
    <row r="16" customFormat="false" ht="13.8" hidden="false" customHeight="false" outlineLevel="0" collapsed="false">
      <c r="A16" s="0" t="n">
        <v>1.5</v>
      </c>
      <c r="B16" s="0" t="n">
        <f aca="false">$B$3*A16</f>
        <v>7500</v>
      </c>
      <c r="C16" s="0" t="n">
        <f aca="false">$B$3+B16</f>
        <v>12500</v>
      </c>
      <c r="D16" s="0" t="n">
        <f aca="false">$B$2*EXP(-B16/$B$3)</f>
        <v>5.57825400371075</v>
      </c>
      <c r="E16" s="0" t="n">
        <f aca="false">D16*$B$1</f>
        <v>1115.65080074215</v>
      </c>
      <c r="F16" s="0" t="n">
        <f aca="false">E16/C16</f>
        <v>0.0892520640593719</v>
      </c>
      <c r="O16" s="0" t="n">
        <f aca="false">B16-B17</f>
        <v>2000</v>
      </c>
      <c r="P16" s="0" t="n">
        <f aca="false">U17-$B$3</f>
        <v>5500</v>
      </c>
      <c r="Q16" s="0" t="n">
        <f aca="false">O16+P16</f>
        <v>7500</v>
      </c>
      <c r="R16" s="0" t="n">
        <f aca="false">$B$2*EXP(-P16/$B$3)</f>
        <v>8.32177709245199</v>
      </c>
      <c r="S16" s="0" t="n">
        <f aca="false">$B$2*EXP(-Q16/$B$3)</f>
        <v>5.57825400371075</v>
      </c>
      <c r="T16" s="0" t="n">
        <f aca="false">S16-R16</f>
        <v>-2.74352308874124</v>
      </c>
      <c r="U16" s="0" t="n">
        <f aca="false">U17+O16</f>
        <v>12500</v>
      </c>
      <c r="V16" s="0" t="n">
        <f aca="false">V17+T16</f>
        <v>5.57825400371075</v>
      </c>
      <c r="X16" s="0" t="n">
        <f aca="false">T16</f>
        <v>-2.74352308874124</v>
      </c>
      <c r="Y16" s="0" t="n">
        <f aca="false">AD17</f>
        <v>8.32177709245199</v>
      </c>
      <c r="Z16" s="0" t="n">
        <f aca="false">Y16+X16</f>
        <v>5.57825400371075</v>
      </c>
      <c r="AA16" s="0" t="n">
        <f aca="false">-$B$3*LN(Y16/$B$2)</f>
        <v>5500</v>
      </c>
      <c r="AB16" s="0" t="n">
        <f aca="false">-$B$3*LN(Z16/$B$2)</f>
        <v>7500</v>
      </c>
      <c r="AC16" s="0" t="n">
        <f aca="false">AB16-AA16</f>
        <v>2000</v>
      </c>
      <c r="AD16" s="0" t="n">
        <f aca="false">Z16</f>
        <v>5.57825400371075</v>
      </c>
      <c r="AE16" s="0" t="n">
        <f aca="false">$B$3+AB16</f>
        <v>12500</v>
      </c>
    </row>
    <row r="17" customFormat="false" ht="13.8" hidden="false" customHeight="false" outlineLevel="0" collapsed="false">
      <c r="A17" s="0" t="n">
        <v>1.1</v>
      </c>
      <c r="B17" s="0" t="n">
        <f aca="false">$B$3*A17</f>
        <v>5500</v>
      </c>
      <c r="C17" s="0" t="n">
        <f aca="false">$B$3+B17</f>
        <v>10500</v>
      </c>
      <c r="D17" s="0" t="n">
        <f aca="false">$B$2*EXP(-B17/$B$3)</f>
        <v>8.32177709245199</v>
      </c>
      <c r="E17" s="0" t="n">
        <f aca="false">D17*$B$1</f>
        <v>1664.3554184904</v>
      </c>
      <c r="F17" s="0" t="n">
        <f aca="false">E17/C17</f>
        <v>0.158510039856228</v>
      </c>
      <c r="O17" s="0" t="n">
        <f aca="false">B17-B18</f>
        <v>500</v>
      </c>
      <c r="P17" s="0" t="n">
        <f aca="false">U18-$B$3</f>
        <v>5000</v>
      </c>
      <c r="Q17" s="0" t="n">
        <f aca="false">O17+P17</f>
        <v>5500</v>
      </c>
      <c r="R17" s="0" t="n">
        <f aca="false">$B$2*EXP(-P17/$B$3)</f>
        <v>9.19698602928606</v>
      </c>
      <c r="S17" s="0" t="n">
        <f aca="false">$B$2*EXP(-Q17/$B$3)</f>
        <v>8.32177709245199</v>
      </c>
      <c r="T17" s="0" t="n">
        <f aca="false">S17-R17</f>
        <v>-0.875208936834071</v>
      </c>
      <c r="U17" s="0" t="n">
        <f aca="false">U18+O17</f>
        <v>10500</v>
      </c>
      <c r="V17" s="0" t="n">
        <f aca="false">V18+T17</f>
        <v>8.32177709245199</v>
      </c>
      <c r="X17" s="0" t="n">
        <f aca="false">T17</f>
        <v>-0.875208936834071</v>
      </c>
      <c r="Y17" s="0" t="n">
        <f aca="false">AD18</f>
        <v>9.19698602928606</v>
      </c>
      <c r="Z17" s="0" t="n">
        <f aca="false">Y17+X17</f>
        <v>8.32177709245199</v>
      </c>
      <c r="AA17" s="0" t="n">
        <f aca="false">-$B$3*LN(Y17/$B$2)</f>
        <v>5000</v>
      </c>
      <c r="AB17" s="0" t="n">
        <f aca="false">-$B$3*LN(Z17/$B$2)</f>
        <v>5500</v>
      </c>
      <c r="AC17" s="0" t="n">
        <f aca="false">AB17-AA17</f>
        <v>500.000000000001</v>
      </c>
      <c r="AD17" s="0" t="n">
        <f aca="false">Z17</f>
        <v>8.32177709245199</v>
      </c>
      <c r="AE17" s="0" t="n">
        <f aca="false">$B$3+AB17</f>
        <v>10500</v>
      </c>
    </row>
    <row r="18" customFormat="false" ht="13.8" hidden="false" customHeight="false" outlineLevel="0" collapsed="false">
      <c r="A18" s="0" t="n">
        <v>1</v>
      </c>
      <c r="B18" s="0" t="n">
        <f aca="false">$B$3*A18</f>
        <v>5000</v>
      </c>
      <c r="C18" s="0" t="n">
        <f aca="false">$B$3+B18</f>
        <v>10000</v>
      </c>
      <c r="D18" s="0" t="n">
        <f aca="false">$B$2*EXP(-B18/$B$3)</f>
        <v>9.19698602928606</v>
      </c>
      <c r="E18" s="0" t="n">
        <f aca="false">D18*$B$1</f>
        <v>1839.39720585721</v>
      </c>
      <c r="F18" s="0" t="n">
        <f aca="false">E18/C18</f>
        <v>0.183939720585721</v>
      </c>
      <c r="O18" s="0" t="n">
        <f aca="false">B18-B19</f>
        <v>500</v>
      </c>
      <c r="P18" s="0" t="n">
        <f aca="false">U19-$B$3</f>
        <v>4500</v>
      </c>
      <c r="Q18" s="0" t="n">
        <f aca="false">O18+P18</f>
        <v>5000</v>
      </c>
      <c r="R18" s="0" t="n">
        <f aca="false">$B$2*EXP(-P18/$B$3)</f>
        <v>10.164241493515</v>
      </c>
      <c r="S18" s="0" t="n">
        <f aca="false">$B$2*EXP(-Q18/$B$3)</f>
        <v>9.19698602928606</v>
      </c>
      <c r="T18" s="0" t="n">
        <f aca="false">S18-R18</f>
        <v>-0.967255464228918</v>
      </c>
      <c r="U18" s="0" t="n">
        <f aca="false">U19+O18</f>
        <v>10000</v>
      </c>
      <c r="V18" s="0" t="n">
        <f aca="false">V19+T18</f>
        <v>9.19698602928606</v>
      </c>
      <c r="X18" s="0" t="n">
        <f aca="false">T18</f>
        <v>-0.967255464228918</v>
      </c>
      <c r="Y18" s="0" t="n">
        <f aca="false">AD19</f>
        <v>10.164241493515</v>
      </c>
      <c r="Z18" s="0" t="n">
        <f aca="false">Y18+X18</f>
        <v>9.19698602928606</v>
      </c>
      <c r="AA18" s="0" t="n">
        <f aca="false">-$B$3*LN(Y18/$B$2)</f>
        <v>4500</v>
      </c>
      <c r="AB18" s="0" t="n">
        <f aca="false">-$B$3*LN(Z18/$B$2)</f>
        <v>5000</v>
      </c>
      <c r="AC18" s="0" t="n">
        <f aca="false">AB18-AA18</f>
        <v>499.999999999998</v>
      </c>
      <c r="AD18" s="0" t="n">
        <f aca="false">Z18</f>
        <v>9.19698602928606</v>
      </c>
      <c r="AE18" s="0" t="n">
        <f aca="false">$B$3+AB18</f>
        <v>10000</v>
      </c>
    </row>
    <row r="19" customFormat="false" ht="13.8" hidden="false" customHeight="false" outlineLevel="0" collapsed="false">
      <c r="A19" s="0" t="n">
        <v>0.9</v>
      </c>
      <c r="B19" s="0" t="n">
        <f aca="false">$B$3*A19</f>
        <v>4500</v>
      </c>
      <c r="C19" s="0" t="n">
        <f aca="false">$B$3+B19</f>
        <v>9500</v>
      </c>
      <c r="D19" s="0" t="n">
        <f aca="false">$B$2*EXP(-B19/$B$3)</f>
        <v>10.164241493515</v>
      </c>
      <c r="E19" s="0" t="n">
        <f aca="false">D19*$B$1</f>
        <v>2032.848298703</v>
      </c>
      <c r="F19" s="0" t="n">
        <f aca="false">E19/C19</f>
        <v>0.213984031442421</v>
      </c>
      <c r="O19" s="0" t="n">
        <f aca="false">B19-B20</f>
        <v>500</v>
      </c>
      <c r="P19" s="0" t="n">
        <f aca="false">U20-$B$3</f>
        <v>4000</v>
      </c>
      <c r="Q19" s="0" t="n">
        <f aca="false">O19+P19</f>
        <v>4500</v>
      </c>
      <c r="R19" s="0" t="n">
        <f aca="false">$B$2*EXP(-P19/$B$3)</f>
        <v>11.2332241029305</v>
      </c>
      <c r="S19" s="0" t="n">
        <f aca="false">$B$2*EXP(-Q19/$B$3)</f>
        <v>10.164241493515</v>
      </c>
      <c r="T19" s="0" t="n">
        <f aca="false">S19-R19</f>
        <v>-1.06898260941556</v>
      </c>
      <c r="U19" s="0" t="n">
        <f aca="false">U20+O19</f>
        <v>9500</v>
      </c>
      <c r="V19" s="0" t="n">
        <f aca="false">V20+T19</f>
        <v>10.164241493515</v>
      </c>
      <c r="X19" s="0" t="n">
        <f aca="false">T19</f>
        <v>-1.06898260941556</v>
      </c>
      <c r="Y19" s="0" t="n">
        <f aca="false">AD20</f>
        <v>11.2332241029305</v>
      </c>
      <c r="Z19" s="0" t="n">
        <f aca="false">Y19+X19</f>
        <v>10.164241493515</v>
      </c>
      <c r="AA19" s="0" t="n">
        <f aca="false">-$B$3*LN(Y19/$B$2)</f>
        <v>4000</v>
      </c>
      <c r="AB19" s="0" t="n">
        <f aca="false">-$B$3*LN(Z19/$B$2)</f>
        <v>4500</v>
      </c>
      <c r="AC19" s="0" t="n">
        <f aca="false">AB19-AA19</f>
        <v>500</v>
      </c>
      <c r="AD19" s="0" t="n">
        <f aca="false">Z19</f>
        <v>10.164241493515</v>
      </c>
      <c r="AE19" s="0" t="n">
        <f aca="false">$B$3+AB19</f>
        <v>9500</v>
      </c>
    </row>
    <row r="20" customFormat="false" ht="13.8" hidden="false" customHeight="false" outlineLevel="0" collapsed="false">
      <c r="A20" s="0" t="n">
        <v>0.8</v>
      </c>
      <c r="B20" s="0" t="n">
        <f aca="false">$B$3*A20</f>
        <v>4000</v>
      </c>
      <c r="C20" s="0" t="n">
        <f aca="false">$B$3+B20</f>
        <v>9000</v>
      </c>
      <c r="D20" s="0" t="n">
        <f aca="false">$B$2*EXP(-B20/$B$3)</f>
        <v>11.2332241029305</v>
      </c>
      <c r="E20" s="0" t="n">
        <f aca="false">D20*$B$1</f>
        <v>2246.64482058611</v>
      </c>
      <c r="F20" s="0" t="n">
        <f aca="false">E20/C20</f>
        <v>0.249627202287345</v>
      </c>
      <c r="O20" s="0" t="n">
        <f aca="false">B20-B21</f>
        <v>500</v>
      </c>
      <c r="P20" s="0" t="n">
        <f aca="false">U21-$B$3</f>
        <v>3500</v>
      </c>
      <c r="Q20" s="0" t="n">
        <f aca="false">O20+P20</f>
        <v>4000</v>
      </c>
      <c r="R20" s="0" t="n">
        <f aca="false">$B$2*EXP(-P20/$B$3)</f>
        <v>12.4146325947852</v>
      </c>
      <c r="S20" s="0" t="n">
        <f aca="false">$B$2*EXP(-Q20/$B$3)</f>
        <v>11.2332241029305</v>
      </c>
      <c r="T20" s="0" t="n">
        <f aca="false">S20-R20</f>
        <v>-1.1814084918547</v>
      </c>
      <c r="U20" s="0" t="n">
        <f aca="false">U21+O20</f>
        <v>9000</v>
      </c>
      <c r="V20" s="0" t="n">
        <f aca="false">V21+T20</f>
        <v>11.2332241029305</v>
      </c>
      <c r="X20" s="0" t="n">
        <f aca="false">T20</f>
        <v>-1.1814084918547</v>
      </c>
      <c r="Y20" s="0" t="n">
        <f aca="false">AD21</f>
        <v>12.4146325947852</v>
      </c>
      <c r="Z20" s="0" t="n">
        <f aca="false">Y20+X20</f>
        <v>11.2332241029305</v>
      </c>
      <c r="AA20" s="0" t="n">
        <f aca="false">-$B$3*LN(Y20/$B$2)</f>
        <v>3500</v>
      </c>
      <c r="AB20" s="0" t="n">
        <f aca="false">-$B$3*LN(Z20/$B$2)</f>
        <v>4000</v>
      </c>
      <c r="AC20" s="0" t="n">
        <f aca="false">AB20-AA20</f>
        <v>500</v>
      </c>
      <c r="AD20" s="0" t="n">
        <f aca="false">Z20</f>
        <v>11.2332241029305</v>
      </c>
      <c r="AE20" s="0" t="n">
        <f aca="false">$B$3+AB20</f>
        <v>9000</v>
      </c>
    </row>
    <row r="21" customFormat="false" ht="13.8" hidden="false" customHeight="false" outlineLevel="0" collapsed="false">
      <c r="A21" s="0" t="n">
        <v>0.7</v>
      </c>
      <c r="B21" s="0" t="n">
        <f aca="false">$B$3*A21</f>
        <v>3500</v>
      </c>
      <c r="C21" s="0" t="n">
        <f aca="false">$B$3+B21</f>
        <v>8500</v>
      </c>
      <c r="D21" s="0" t="n">
        <f aca="false">$B$2*EXP(-B21/$B$3)</f>
        <v>12.4146325947852</v>
      </c>
      <c r="E21" s="0" t="n">
        <f aca="false">D21*$B$1</f>
        <v>2482.92651895705</v>
      </c>
      <c r="F21" s="0" t="n">
        <f aca="false">E21/C21</f>
        <v>0.292109002230241</v>
      </c>
      <c r="O21" s="0" t="n">
        <f aca="false">B21-B22</f>
        <v>500</v>
      </c>
      <c r="P21" s="0" t="n">
        <f aca="false">U22-$B$3</f>
        <v>3000</v>
      </c>
      <c r="Q21" s="0" t="n">
        <f aca="false">O21+P21</f>
        <v>3500</v>
      </c>
      <c r="R21" s="0" t="n">
        <f aca="false">$B$2*EXP(-P21/$B$3)</f>
        <v>13.7202909023507</v>
      </c>
      <c r="S21" s="0" t="n">
        <f aca="false">$B$2*EXP(-Q21/$B$3)</f>
        <v>12.4146325947852</v>
      </c>
      <c r="T21" s="0" t="n">
        <f aca="false">S21-R21</f>
        <v>-1.30565830756542</v>
      </c>
      <c r="U21" s="0" t="n">
        <f aca="false">U22+O21</f>
        <v>8500</v>
      </c>
      <c r="V21" s="0" t="n">
        <f aca="false">V22+T21</f>
        <v>12.4146325947852</v>
      </c>
      <c r="X21" s="0" t="n">
        <f aca="false">T21</f>
        <v>-1.30565830756542</v>
      </c>
      <c r="Y21" s="0" t="n">
        <f aca="false">AD22</f>
        <v>13.7202909023507</v>
      </c>
      <c r="Z21" s="0" t="n">
        <f aca="false">Y21+X21</f>
        <v>12.4146325947852</v>
      </c>
      <c r="AA21" s="0" t="n">
        <f aca="false">-$B$3*LN(Y21/$B$2)</f>
        <v>3000</v>
      </c>
      <c r="AB21" s="0" t="n">
        <f aca="false">-$B$3*LN(Z21/$B$2)</f>
        <v>3500</v>
      </c>
      <c r="AC21" s="0" t="n">
        <f aca="false">AB21-AA21</f>
        <v>499.999999999999</v>
      </c>
      <c r="AD21" s="0" t="n">
        <f aca="false">Z21</f>
        <v>12.4146325947852</v>
      </c>
      <c r="AE21" s="0" t="n">
        <f aca="false">$B$3+AB21</f>
        <v>8500</v>
      </c>
    </row>
    <row r="22" customFormat="false" ht="13.8" hidden="false" customHeight="false" outlineLevel="0" collapsed="false">
      <c r="A22" s="0" t="n">
        <v>0.6</v>
      </c>
      <c r="B22" s="0" t="n">
        <f aca="false">$B$3*A22</f>
        <v>3000</v>
      </c>
      <c r="C22" s="0" t="n">
        <f aca="false">$B$3+B22</f>
        <v>8000</v>
      </c>
      <c r="D22" s="0" t="n">
        <f aca="false">$B$2*EXP(-B22/$B$3)</f>
        <v>13.7202909023507</v>
      </c>
      <c r="E22" s="0" t="n">
        <f aca="false">D22*$B$1</f>
        <v>2744.05818047013</v>
      </c>
      <c r="F22" s="0" t="n">
        <f aca="false">E22/C22</f>
        <v>0.343007272558766</v>
      </c>
      <c r="O22" s="0" t="n">
        <f aca="false">B22-B23</f>
        <v>500</v>
      </c>
      <c r="P22" s="0" t="n">
        <f aca="false">U23-$B$3</f>
        <v>2500</v>
      </c>
      <c r="Q22" s="0" t="n">
        <f aca="false">O22+P22</f>
        <v>3000</v>
      </c>
      <c r="R22" s="0" t="n">
        <f aca="false">$B$2*EXP(-P22/$B$3)</f>
        <v>15.1632664928158</v>
      </c>
      <c r="S22" s="0" t="n">
        <f aca="false">$B$2*EXP(-Q22/$B$3)</f>
        <v>13.7202909023507</v>
      </c>
      <c r="T22" s="0" t="n">
        <f aca="false">S22-R22</f>
        <v>-1.44297559046518</v>
      </c>
      <c r="U22" s="0" t="n">
        <f aca="false">U23+O22</f>
        <v>8000</v>
      </c>
      <c r="V22" s="0" t="n">
        <f aca="false">V23+T22</f>
        <v>13.7202909023507</v>
      </c>
      <c r="X22" s="0" t="n">
        <f aca="false">T22</f>
        <v>-1.44297559046518</v>
      </c>
      <c r="Y22" s="0" t="n">
        <f aca="false">AD23</f>
        <v>15.1632664928158</v>
      </c>
      <c r="Z22" s="0" t="n">
        <f aca="false">Y22+X22</f>
        <v>13.7202909023507</v>
      </c>
      <c r="AA22" s="0" t="n">
        <f aca="false">-$B$3*LN(Y22/$B$2)</f>
        <v>2500</v>
      </c>
      <c r="AB22" s="0" t="n">
        <f aca="false">-$B$3*LN(Z22/$B$2)</f>
        <v>3000</v>
      </c>
      <c r="AC22" s="0" t="n">
        <f aca="false">AB22-AA22</f>
        <v>500</v>
      </c>
      <c r="AD22" s="0" t="n">
        <f aca="false">Z22</f>
        <v>13.7202909023507</v>
      </c>
      <c r="AE22" s="0" t="n">
        <f aca="false">$B$3+AB22</f>
        <v>8000</v>
      </c>
    </row>
    <row r="23" customFormat="false" ht="13.8" hidden="false" customHeight="false" outlineLevel="0" collapsed="false">
      <c r="A23" s="0" t="n">
        <v>0.5</v>
      </c>
      <c r="B23" s="0" t="n">
        <f aca="false">$B$3*A23</f>
        <v>2500</v>
      </c>
      <c r="C23" s="0" t="n">
        <f aca="false">$B$3+B23</f>
        <v>7500</v>
      </c>
      <c r="D23" s="0" t="n">
        <f aca="false">$B$2*EXP(-B23/$B$3)</f>
        <v>15.1632664928158</v>
      </c>
      <c r="E23" s="0" t="n">
        <f aca="false">D23*$B$1</f>
        <v>3032.65329856317</v>
      </c>
      <c r="F23" s="0" t="n">
        <f aca="false">E23/C23</f>
        <v>0.404353773141756</v>
      </c>
      <c r="O23" s="0" t="n">
        <f aca="false">B23-B24</f>
        <v>500</v>
      </c>
      <c r="P23" s="0" t="n">
        <f aca="false">U24-$B$3</f>
        <v>2000</v>
      </c>
      <c r="Q23" s="0" t="n">
        <f aca="false">O23+P23</f>
        <v>2500</v>
      </c>
      <c r="R23" s="0" t="n">
        <f aca="false">$B$2*EXP(-P23/$B$3)</f>
        <v>16.758001150891</v>
      </c>
      <c r="S23" s="0" t="n">
        <f aca="false">$B$2*EXP(-Q23/$B$3)</f>
        <v>15.1632664928158</v>
      </c>
      <c r="T23" s="0" t="n">
        <f aca="false">S23-R23</f>
        <v>-1.59473465807515</v>
      </c>
      <c r="U23" s="0" t="n">
        <f aca="false">U24+O23</f>
        <v>7500</v>
      </c>
      <c r="V23" s="0" t="n">
        <f aca="false">V24+T23</f>
        <v>15.1632664928158</v>
      </c>
      <c r="X23" s="0" t="n">
        <f aca="false">T23</f>
        <v>-1.59473465807515</v>
      </c>
      <c r="Y23" s="0" t="n">
        <f aca="false">AD24</f>
        <v>16.758001150891</v>
      </c>
      <c r="Z23" s="0" t="n">
        <f aca="false">Y23+X23</f>
        <v>15.1632664928158</v>
      </c>
      <c r="AA23" s="0" t="n">
        <f aca="false">-$B$3*LN(Y23/$B$2)</f>
        <v>2000</v>
      </c>
      <c r="AB23" s="0" t="n">
        <f aca="false">-$B$3*LN(Z23/$B$2)</f>
        <v>2500</v>
      </c>
      <c r="AC23" s="0" t="n">
        <f aca="false">AB23-AA23</f>
        <v>500</v>
      </c>
      <c r="AD23" s="0" t="n">
        <f aca="false">Z23</f>
        <v>15.1632664928158</v>
      </c>
      <c r="AE23" s="0" t="n">
        <f aca="false">$B$3+AB23</f>
        <v>7500</v>
      </c>
    </row>
    <row r="24" customFormat="false" ht="13.8" hidden="false" customHeight="false" outlineLevel="0" collapsed="false">
      <c r="A24" s="0" t="n">
        <v>0.4</v>
      </c>
      <c r="B24" s="0" t="n">
        <f aca="false">$B$3*A24</f>
        <v>2000</v>
      </c>
      <c r="C24" s="0" t="n">
        <f aca="false">$B$3+B24</f>
        <v>7000</v>
      </c>
      <c r="D24" s="0" t="n">
        <f aca="false">$B$2*EXP(-B24/$B$3)</f>
        <v>16.758001150891</v>
      </c>
      <c r="E24" s="0" t="n">
        <f aca="false">D24*$B$1</f>
        <v>3351.6002301782</v>
      </c>
      <c r="F24" s="0" t="n">
        <f aca="false">E24/C24</f>
        <v>0.4788000328826</v>
      </c>
      <c r="O24" s="0" t="n">
        <f aca="false">B24-B25</f>
        <v>500</v>
      </c>
      <c r="P24" s="0" t="n">
        <f aca="false">U25-$B$3</f>
        <v>1500</v>
      </c>
      <c r="Q24" s="0" t="n">
        <f aca="false">O24+P24</f>
        <v>2000</v>
      </c>
      <c r="R24" s="0" t="n">
        <f aca="false">$B$2*EXP(-P24/$B$3)</f>
        <v>18.5204555170429</v>
      </c>
      <c r="S24" s="0" t="n">
        <f aca="false">$B$2*EXP(-Q24/$B$3)</f>
        <v>16.758001150891</v>
      </c>
      <c r="T24" s="0" t="n">
        <f aca="false">S24-R24</f>
        <v>-1.76245436615196</v>
      </c>
      <c r="U24" s="0" t="n">
        <f aca="false">U25+O24</f>
        <v>7000</v>
      </c>
      <c r="V24" s="0" t="n">
        <f aca="false">V25+T24</f>
        <v>16.758001150891</v>
      </c>
      <c r="X24" s="0" t="n">
        <f aca="false">T24</f>
        <v>-1.76245436615196</v>
      </c>
      <c r="Y24" s="0" t="n">
        <f aca="false">AD25</f>
        <v>18.5204555170429</v>
      </c>
      <c r="Z24" s="0" t="n">
        <f aca="false">Y24+X24</f>
        <v>16.758001150891</v>
      </c>
      <c r="AA24" s="0" t="n">
        <f aca="false">-$B$3*LN(Y24/$B$2)</f>
        <v>1500</v>
      </c>
      <c r="AB24" s="0" t="n">
        <f aca="false">-$B$3*LN(Z24/$B$2)</f>
        <v>2000</v>
      </c>
      <c r="AC24" s="0" t="n">
        <f aca="false">AB24-AA24</f>
        <v>500</v>
      </c>
      <c r="AD24" s="0" t="n">
        <f aca="false">Z24</f>
        <v>16.758001150891</v>
      </c>
      <c r="AE24" s="0" t="n">
        <f aca="false">$B$3+AB24</f>
        <v>7000</v>
      </c>
    </row>
    <row r="25" customFormat="false" ht="13.8" hidden="false" customHeight="false" outlineLevel="0" collapsed="false">
      <c r="A25" s="0" t="n">
        <v>0.3</v>
      </c>
      <c r="B25" s="0" t="n">
        <f aca="false">$B$3*A25</f>
        <v>1500</v>
      </c>
      <c r="C25" s="0" t="n">
        <f aca="false">$B$3+B25</f>
        <v>6500</v>
      </c>
      <c r="D25" s="0" t="n">
        <f aca="false">$B$2*EXP(-B25/$B$3)</f>
        <v>18.5204555170429</v>
      </c>
      <c r="E25" s="0" t="n">
        <f aca="false">D25*$B$1</f>
        <v>3704.09110340859</v>
      </c>
      <c r="F25" s="0" t="n">
        <f aca="false">E25/C25</f>
        <v>0.569860169755168</v>
      </c>
      <c r="O25" s="0" t="n">
        <f aca="false">B25-B26</f>
        <v>500</v>
      </c>
      <c r="P25" s="0" t="n">
        <f aca="false">U26-$B$3</f>
        <v>1000</v>
      </c>
      <c r="Q25" s="0" t="n">
        <f aca="false">O25+P25</f>
        <v>1500</v>
      </c>
      <c r="R25" s="0" t="n">
        <f aca="false">$B$2*EXP(-P25/$B$3)</f>
        <v>20.4682688269495</v>
      </c>
      <c r="S25" s="0" t="n">
        <f aca="false">$B$2*EXP(-Q25/$B$3)</f>
        <v>18.5204555170429</v>
      </c>
      <c r="T25" s="0" t="n">
        <f aca="false">S25-R25</f>
        <v>-1.9478133099066</v>
      </c>
      <c r="U25" s="0" t="n">
        <f aca="false">U26+O25</f>
        <v>6500</v>
      </c>
      <c r="V25" s="0" t="n">
        <f aca="false">V26+T25</f>
        <v>18.5204555170429</v>
      </c>
      <c r="X25" s="0" t="n">
        <f aca="false">T25</f>
        <v>-1.9478133099066</v>
      </c>
      <c r="Y25" s="0" t="n">
        <f aca="false">AD26</f>
        <v>20.4682688269495</v>
      </c>
      <c r="Z25" s="0" t="n">
        <f aca="false">Y25+X25</f>
        <v>18.5204555170429</v>
      </c>
      <c r="AA25" s="0" t="n">
        <f aca="false">-$B$3*LN(Y25/$B$2)</f>
        <v>1000</v>
      </c>
      <c r="AB25" s="0" t="n">
        <f aca="false">-$B$3*LN(Z25/$B$2)</f>
        <v>1500</v>
      </c>
      <c r="AC25" s="0" t="n">
        <f aca="false">AB25-AA25</f>
        <v>500</v>
      </c>
      <c r="AD25" s="0" t="n">
        <f aca="false">Z25</f>
        <v>18.5204555170429</v>
      </c>
      <c r="AE25" s="0" t="n">
        <f aca="false">$B$3+AB25</f>
        <v>6500</v>
      </c>
    </row>
    <row r="26" customFormat="false" ht="13.8" hidden="false" customHeight="false" outlineLevel="0" collapsed="false">
      <c r="A26" s="0" t="n">
        <v>0.2</v>
      </c>
      <c r="B26" s="0" t="n">
        <f aca="false">$B$3*A26</f>
        <v>1000</v>
      </c>
      <c r="C26" s="0" t="n">
        <f aca="false">$B$3+B26</f>
        <v>6000</v>
      </c>
      <c r="D26" s="0" t="n">
        <f aca="false">$B$2*EXP(-B26/$B$3)</f>
        <v>20.4682688269495</v>
      </c>
      <c r="E26" s="0" t="n">
        <f aca="false">D26*$B$1</f>
        <v>4093.65376538991</v>
      </c>
      <c r="F26" s="0" t="n">
        <f aca="false">E26/C26</f>
        <v>0.682275627564985</v>
      </c>
      <c r="O26" s="0" t="n">
        <f aca="false">B26-B27</f>
        <v>500</v>
      </c>
      <c r="P26" s="0" t="n">
        <f aca="false">U27-$B$3</f>
        <v>500</v>
      </c>
      <c r="Q26" s="0" t="n">
        <f aca="false">O26+P26</f>
        <v>1000</v>
      </c>
      <c r="R26" s="0" t="n">
        <f aca="false">$B$2*EXP(-P26/$B$3)</f>
        <v>22.620935450899</v>
      </c>
      <c r="S26" s="0" t="n">
        <f aca="false">$B$2*EXP(-Q26/$B$3)</f>
        <v>20.4682688269495</v>
      </c>
      <c r="T26" s="0" t="n">
        <f aca="false">S26-R26</f>
        <v>-2.15266662394944</v>
      </c>
      <c r="U26" s="0" t="n">
        <f aca="false">U27+O26</f>
        <v>6000</v>
      </c>
      <c r="V26" s="0" t="n">
        <f aca="false">V27+T26</f>
        <v>20.4682688269495</v>
      </c>
      <c r="X26" s="0" t="n">
        <f aca="false">T26</f>
        <v>-2.15266662394944</v>
      </c>
      <c r="Y26" s="0" t="n">
        <f aca="false">AD27</f>
        <v>22.620935450899</v>
      </c>
      <c r="Z26" s="0" t="n">
        <f aca="false">Y26+X26</f>
        <v>20.4682688269495</v>
      </c>
      <c r="AA26" s="0" t="n">
        <f aca="false">-$B$3*LN(Y26/$B$2)</f>
        <v>500</v>
      </c>
      <c r="AB26" s="0" t="n">
        <f aca="false">-$B$3*LN(Z26/$B$2)</f>
        <v>1000</v>
      </c>
      <c r="AC26" s="0" t="n">
        <f aca="false">AB26-AA26</f>
        <v>499.999999999999</v>
      </c>
      <c r="AD26" s="0" t="n">
        <f aca="false">Z26</f>
        <v>20.4682688269495</v>
      </c>
      <c r="AE26" s="0" t="n">
        <f aca="false">$B$3+AB26</f>
        <v>6000</v>
      </c>
    </row>
    <row r="27" customFormat="false" ht="13.8" hidden="false" customHeight="false" outlineLevel="0" collapsed="false">
      <c r="A27" s="0" t="n">
        <v>0.1</v>
      </c>
      <c r="B27" s="0" t="n">
        <f aca="false">$B$3*A27</f>
        <v>500</v>
      </c>
      <c r="C27" s="0" t="n">
        <f aca="false">$B$3+B27</f>
        <v>5500</v>
      </c>
      <c r="D27" s="0" t="n">
        <f aca="false">$B$2*EXP(-B27/$B$3)</f>
        <v>22.620935450899</v>
      </c>
      <c r="E27" s="0" t="n">
        <f aca="false">D27*$B$1</f>
        <v>4524.1870901798</v>
      </c>
      <c r="F27" s="0" t="n">
        <f aca="false">E27/C27</f>
        <v>0.822579470941781</v>
      </c>
      <c r="O27" s="0" t="n">
        <f aca="false">B27-B28</f>
        <v>500</v>
      </c>
      <c r="P27" s="0" t="n">
        <f aca="false">U28-$B$3</f>
        <v>0</v>
      </c>
      <c r="Q27" s="0" t="n">
        <f aca="false">O27+P27</f>
        <v>500</v>
      </c>
      <c r="R27" s="0" t="n">
        <f aca="false">$B$2*EXP(-P27/$B$3)</f>
        <v>25</v>
      </c>
      <c r="S27" s="0" t="n">
        <f aca="false">$B$2*EXP(-Q27/$B$3)</f>
        <v>22.620935450899</v>
      </c>
      <c r="T27" s="0" t="n">
        <f aca="false">S27-R27</f>
        <v>-2.37906454910101</v>
      </c>
      <c r="U27" s="0" t="n">
        <f aca="false">U28+O27</f>
        <v>5500</v>
      </c>
      <c r="V27" s="0" t="n">
        <f aca="false">V28+T27</f>
        <v>22.620935450899</v>
      </c>
      <c r="X27" s="0" t="n">
        <f aca="false">T27</f>
        <v>-2.37906454910101</v>
      </c>
      <c r="Y27" s="0" t="n">
        <f aca="false">AD28</f>
        <v>25</v>
      </c>
      <c r="Z27" s="0" t="n">
        <f aca="false">Y27+X27</f>
        <v>22.620935450899</v>
      </c>
      <c r="AA27" s="0" t="n">
        <f aca="false">-$B$3*LN(Y27/$B$2)</f>
        <v>-0</v>
      </c>
      <c r="AB27" s="0" t="n">
        <f aca="false">-$B$3*LN(Z27/$B$2)</f>
        <v>500</v>
      </c>
      <c r="AC27" s="0" t="n">
        <f aca="false">AB27-AA27</f>
        <v>500</v>
      </c>
      <c r="AD27" s="0" t="n">
        <f aca="false">Z27</f>
        <v>22.620935450899</v>
      </c>
      <c r="AE27" s="0" t="n">
        <f aca="false">$B$3+AB27</f>
        <v>5500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f aca="false">$B$3+B28</f>
        <v>5000</v>
      </c>
      <c r="D28" s="0" t="n">
        <f aca="false">$B$2*EXP(-B28/$B$3)</f>
        <v>25</v>
      </c>
      <c r="E28" s="0" t="n">
        <f aca="false">D28*$B$1</f>
        <v>5000</v>
      </c>
      <c r="F28" s="1" t="n">
        <f aca="false">E28/C28</f>
        <v>1</v>
      </c>
      <c r="O28" s="0" t="n">
        <v>0</v>
      </c>
      <c r="P28" s="0" t="n">
        <f aca="false">C28-$B$3</f>
        <v>0</v>
      </c>
      <c r="Q28" s="0" t="n">
        <f aca="false">O28+P28</f>
        <v>0</v>
      </c>
      <c r="R28" s="0" t="n">
        <f aca="false">$B$2*EXP(-P28/$B$3)</f>
        <v>25</v>
      </c>
      <c r="S28" s="0" t="n">
        <f aca="false">$B$2*EXP(-Q28/$B$3)</f>
        <v>25</v>
      </c>
      <c r="T28" s="0" t="n">
        <f aca="false">S28-R28</f>
        <v>0</v>
      </c>
      <c r="U28" s="0" t="n">
        <f aca="false">$B$3</f>
        <v>5000</v>
      </c>
      <c r="V28" s="0" t="n">
        <f aca="false">$B$2-T28</f>
        <v>25</v>
      </c>
      <c r="X28" s="0" t="n">
        <v>0</v>
      </c>
      <c r="Y28" s="0" t="n">
        <f aca="false">$B$2</f>
        <v>25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f aca="false">$B$2</f>
        <v>25</v>
      </c>
    </row>
    <row r="29" customFormat="false" ht="13.8" hidden="false" customHeight="false" outlineLevel="0" collapsed="false">
      <c r="A29" s="0" t="n">
        <v>-0.1</v>
      </c>
      <c r="B29" s="0" t="n">
        <f aca="false">$B$3*A29</f>
        <v>-500</v>
      </c>
      <c r="C29" s="0" t="n">
        <f aca="false">$B$3+B29</f>
        <v>4500</v>
      </c>
      <c r="D29" s="0" t="n">
        <f aca="false">$B$2*EXP(-B29/$B$3)</f>
        <v>27.6292729518912</v>
      </c>
      <c r="E29" s="0" t="n">
        <f aca="false">D29*$B$1</f>
        <v>5525.85459037824</v>
      </c>
      <c r="F29" s="2" t="n">
        <f aca="false">-1*(E29-E28)/(C29-C28)</f>
        <v>1.05170918075648</v>
      </c>
      <c r="O29" s="0" t="n">
        <f aca="false">B29-B28</f>
        <v>-500</v>
      </c>
      <c r="P29" s="0" t="n">
        <f aca="false">U28-$B$3</f>
        <v>0</v>
      </c>
      <c r="Q29" s="0" t="n">
        <f aca="false">O29+P29</f>
        <v>-500</v>
      </c>
      <c r="R29" s="0" t="n">
        <f aca="false">$B$2*EXP(-P29/$B$3)</f>
        <v>25</v>
      </c>
      <c r="S29" s="0" t="n">
        <f aca="false">$B$2*EXP(-Q29/$B$3)</f>
        <v>27.6292729518912</v>
      </c>
      <c r="T29" s="0" t="n">
        <f aca="false">S29-R29</f>
        <v>2.62927295189119</v>
      </c>
      <c r="U29" s="0" t="n">
        <f aca="false">U28+O29</f>
        <v>4500</v>
      </c>
      <c r="V29" s="0" t="n">
        <f aca="false">V28+T29</f>
        <v>27.6292729518912</v>
      </c>
      <c r="X29" s="0" t="n">
        <f aca="false">T29</f>
        <v>2.62927295189119</v>
      </c>
      <c r="Y29" s="0" t="n">
        <f aca="false">AD28</f>
        <v>25</v>
      </c>
      <c r="Z29" s="0" t="n">
        <f aca="false">Y29+X29</f>
        <v>27.6292729518912</v>
      </c>
      <c r="AA29" s="0" t="n">
        <f aca="false">-$B$3*LN(Y29/$B$2)</f>
        <v>-0</v>
      </c>
      <c r="AB29" s="0" t="n">
        <f aca="false">-$B$3*LN(Z29/$B$2)</f>
        <v>-500</v>
      </c>
      <c r="AC29" s="0" t="n">
        <f aca="false">AB29-AA29</f>
        <v>-500</v>
      </c>
      <c r="AD29" s="0" t="n">
        <f aca="false">Z29</f>
        <v>27.6292729518912</v>
      </c>
      <c r="AE29" s="0" t="n">
        <f aca="false">$B$3+AB29</f>
        <v>4500</v>
      </c>
    </row>
    <row r="30" customFormat="false" ht="13.8" hidden="false" customHeight="false" outlineLevel="0" collapsed="false">
      <c r="A30" s="0" t="n">
        <v>-0.2</v>
      </c>
      <c r="B30" s="0" t="n">
        <f aca="false">$B$3*A30</f>
        <v>-1000</v>
      </c>
      <c r="C30" s="0" t="n">
        <f aca="false">$B$3+B30</f>
        <v>4000</v>
      </c>
      <c r="D30" s="0" t="n">
        <f aca="false">$B$2*EXP(-B30/$B$3)</f>
        <v>30.5350689540042</v>
      </c>
      <c r="E30" s="0" t="n">
        <f aca="false">D30*$B$1</f>
        <v>6107.01379080085</v>
      </c>
      <c r="F30" s="2" t="n">
        <f aca="false">-1*(E30-E29)/(C30-C29)</f>
        <v>1.16231840084522</v>
      </c>
      <c r="O30" s="0" t="n">
        <f aca="false">B30-B29</f>
        <v>-500</v>
      </c>
      <c r="P30" s="0" t="n">
        <f aca="false">U29-$B$3</f>
        <v>-500</v>
      </c>
      <c r="Q30" s="0" t="n">
        <f aca="false">O30+P30</f>
        <v>-1000</v>
      </c>
      <c r="R30" s="0" t="n">
        <f aca="false">$B$2*EXP(-P30/$B$3)</f>
        <v>27.6292729518912</v>
      </c>
      <c r="S30" s="0" t="n">
        <f aca="false">$B$2*EXP(-Q30/$B$3)</f>
        <v>30.5350689540042</v>
      </c>
      <c r="T30" s="0" t="n">
        <f aca="false">S30-R30</f>
        <v>2.90579600211305</v>
      </c>
      <c r="U30" s="0" t="n">
        <f aca="false">U29+O30</f>
        <v>4000</v>
      </c>
      <c r="V30" s="0" t="n">
        <f aca="false">V29+T30</f>
        <v>30.5350689540042</v>
      </c>
      <c r="X30" s="0" t="n">
        <f aca="false">T30</f>
        <v>2.90579600211305</v>
      </c>
      <c r="Y30" s="0" t="n">
        <f aca="false">AD29</f>
        <v>27.6292729518912</v>
      </c>
      <c r="Z30" s="0" t="n">
        <f aca="false">Y30+X30</f>
        <v>30.5350689540042</v>
      </c>
      <c r="AA30" s="0" t="n">
        <f aca="false">-$B$3*LN(Y30/$B$2)</f>
        <v>-500</v>
      </c>
      <c r="AB30" s="0" t="n">
        <f aca="false">-$B$3*LN(Z30/$B$2)</f>
        <v>-1000</v>
      </c>
      <c r="AC30" s="0" t="n">
        <f aca="false">AB30-AA30</f>
        <v>-500</v>
      </c>
      <c r="AD30" s="0" t="n">
        <f aca="false">Z30</f>
        <v>30.5350689540042</v>
      </c>
      <c r="AE30" s="0" t="n">
        <f aca="false">$B$3+AB30</f>
        <v>4000</v>
      </c>
    </row>
    <row r="31" customFormat="false" ht="13.8" hidden="false" customHeight="false" outlineLevel="0" collapsed="false">
      <c r="A31" s="0" t="n">
        <v>-0.3</v>
      </c>
      <c r="B31" s="0" t="n">
        <f aca="false">$B$3*A31</f>
        <v>-1500</v>
      </c>
      <c r="C31" s="0" t="n">
        <f aca="false">$B$3+B31</f>
        <v>3500</v>
      </c>
      <c r="D31" s="0" t="n">
        <f aca="false">$B$2*EXP(-B31/$B$3)</f>
        <v>33.7464701894001</v>
      </c>
      <c r="E31" s="0" t="n">
        <f aca="false">D31*$B$1</f>
        <v>6749.29403788002</v>
      </c>
      <c r="F31" s="2" t="n">
        <f aca="false">-1*(E31-E30)/(C31-C30)</f>
        <v>1.28456049415833</v>
      </c>
      <c r="O31" s="0" t="n">
        <f aca="false">B31-B30</f>
        <v>-500</v>
      </c>
      <c r="P31" s="0" t="n">
        <f aca="false">U30-$B$3</f>
        <v>-1000</v>
      </c>
      <c r="Q31" s="0" t="n">
        <f aca="false">O31+P31</f>
        <v>-1500</v>
      </c>
      <c r="R31" s="0" t="n">
        <f aca="false">$B$2*EXP(-P31/$B$3)</f>
        <v>30.5350689540042</v>
      </c>
      <c r="S31" s="0" t="n">
        <f aca="false">$B$2*EXP(-Q31/$B$3)</f>
        <v>33.7464701894001</v>
      </c>
      <c r="T31" s="0" t="n">
        <f aca="false">S31-R31</f>
        <v>3.21140123539583</v>
      </c>
      <c r="U31" s="0" t="n">
        <f aca="false">U30+O31</f>
        <v>3500</v>
      </c>
      <c r="V31" s="0" t="n">
        <f aca="false">V30+T31</f>
        <v>33.7464701894001</v>
      </c>
      <c r="X31" s="0" t="n">
        <f aca="false">T31</f>
        <v>3.21140123539583</v>
      </c>
      <c r="Y31" s="0" t="n">
        <f aca="false">AD30</f>
        <v>30.5350689540042</v>
      </c>
      <c r="Z31" s="0" t="n">
        <f aca="false">Y31+X31</f>
        <v>33.7464701894001</v>
      </c>
      <c r="AA31" s="0" t="n">
        <f aca="false">-$B$3*LN(Y31/$B$2)</f>
        <v>-1000</v>
      </c>
      <c r="AB31" s="0" t="n">
        <f aca="false">-$B$3*LN(Z31/$B$2)</f>
        <v>-1500</v>
      </c>
      <c r="AC31" s="0" t="n">
        <f aca="false">AB31-AA31</f>
        <v>-500</v>
      </c>
      <c r="AD31" s="0" t="n">
        <f aca="false">Z31</f>
        <v>33.7464701894001</v>
      </c>
      <c r="AE31" s="0" t="n">
        <f aca="false">$B$3+AB31</f>
        <v>3500</v>
      </c>
    </row>
    <row r="32" customFormat="false" ht="13.8" hidden="false" customHeight="false" outlineLevel="0" collapsed="false">
      <c r="A32" s="0" t="n">
        <v>-0.4</v>
      </c>
      <c r="B32" s="0" t="n">
        <f aca="false">$B$3*A32</f>
        <v>-2000</v>
      </c>
      <c r="C32" s="0" t="n">
        <f aca="false">$B$3+B32</f>
        <v>3000</v>
      </c>
      <c r="D32" s="0" t="n">
        <f aca="false">$B$2*EXP(-B32/$B$3)</f>
        <v>37.2956174410318</v>
      </c>
      <c r="E32" s="0" t="n">
        <f aca="false">D32*$B$1</f>
        <v>7459.12348820635</v>
      </c>
      <c r="F32" s="2" t="n">
        <f aca="false">-1*(E32-E31)/(C32-C31)</f>
        <v>1.41965890065267</v>
      </c>
      <c r="O32" s="0" t="n">
        <f aca="false">B32-B31</f>
        <v>-500</v>
      </c>
      <c r="P32" s="0" t="n">
        <f aca="false">U31-$B$3</f>
        <v>-1500</v>
      </c>
      <c r="Q32" s="0" t="n">
        <f aca="false">O32+P32</f>
        <v>-2000</v>
      </c>
      <c r="R32" s="0" t="n">
        <f aca="false">$B$2*EXP(-P32/$B$3)</f>
        <v>33.7464701894001</v>
      </c>
      <c r="S32" s="0" t="n">
        <f aca="false">$B$2*EXP(-Q32/$B$3)</f>
        <v>37.2956174410318</v>
      </c>
      <c r="T32" s="0" t="n">
        <f aca="false">S32-R32</f>
        <v>3.54914725163168</v>
      </c>
      <c r="U32" s="0" t="n">
        <f aca="false">U31+O32</f>
        <v>3000</v>
      </c>
      <c r="V32" s="0" t="n">
        <f aca="false">V31+T32</f>
        <v>37.2956174410318</v>
      </c>
      <c r="X32" s="0" t="n">
        <f aca="false">T32</f>
        <v>3.54914725163168</v>
      </c>
      <c r="Y32" s="0" t="n">
        <f aca="false">AD31</f>
        <v>33.7464701894001</v>
      </c>
      <c r="Z32" s="0" t="n">
        <f aca="false">Y32+X32</f>
        <v>37.2956174410318</v>
      </c>
      <c r="AA32" s="0" t="n">
        <f aca="false">-$B$3*LN(Y32/$B$2)</f>
        <v>-1500</v>
      </c>
      <c r="AB32" s="0" t="n">
        <f aca="false">-$B$3*LN(Z32/$B$2)</f>
        <v>-2000</v>
      </c>
      <c r="AC32" s="0" t="n">
        <f aca="false">AB32-AA32</f>
        <v>-500</v>
      </c>
      <c r="AD32" s="0" t="n">
        <f aca="false">Z32</f>
        <v>37.2956174410318</v>
      </c>
      <c r="AE32" s="0" t="n">
        <f aca="false">$B$3+AB32</f>
        <v>3000</v>
      </c>
    </row>
    <row r="33" customFormat="false" ht="13.8" hidden="false" customHeight="false" outlineLevel="0" collapsed="false">
      <c r="A33" s="0" t="n">
        <v>-0.5</v>
      </c>
      <c r="B33" s="0" t="n">
        <f aca="false">$B$3*A33</f>
        <v>-2500</v>
      </c>
      <c r="C33" s="0" t="n">
        <f aca="false">$B$3+B33</f>
        <v>2500</v>
      </c>
      <c r="D33" s="0" t="n">
        <f aca="false">$B$2*EXP(-B33/$B$3)</f>
        <v>41.2180317675032</v>
      </c>
      <c r="E33" s="0" t="n">
        <f aca="false">D33*$B$1</f>
        <v>8243.60635350064</v>
      </c>
      <c r="F33" s="2" t="n">
        <f aca="false">-1*(E33-E32)/(C33-C32)</f>
        <v>1.56896573058858</v>
      </c>
      <c r="O33" s="0" t="n">
        <f aca="false">B33-B32</f>
        <v>-500</v>
      </c>
      <c r="P33" s="0" t="n">
        <f aca="false">U32-$B$3</f>
        <v>-2000</v>
      </c>
      <c r="Q33" s="0" t="n">
        <f aca="false">O33+P33</f>
        <v>-2500</v>
      </c>
      <c r="R33" s="0" t="n">
        <f aca="false">$B$2*EXP(-P33/$B$3)</f>
        <v>37.2956174410318</v>
      </c>
      <c r="S33" s="0" t="n">
        <f aca="false">$B$2*EXP(-Q33/$B$3)</f>
        <v>41.2180317675032</v>
      </c>
      <c r="T33" s="0" t="n">
        <f aca="false">S33-R33</f>
        <v>3.92241432647145</v>
      </c>
      <c r="U33" s="0" t="n">
        <f aca="false">U32+O33</f>
        <v>2500</v>
      </c>
      <c r="V33" s="0" t="n">
        <f aca="false">V32+T33</f>
        <v>41.2180317675032</v>
      </c>
      <c r="X33" s="0" t="n">
        <f aca="false">T33</f>
        <v>3.92241432647145</v>
      </c>
      <c r="Y33" s="0" t="n">
        <f aca="false">AD32</f>
        <v>37.2956174410318</v>
      </c>
      <c r="Z33" s="0" t="n">
        <f aca="false">Y33+X33</f>
        <v>41.2180317675032</v>
      </c>
      <c r="AA33" s="0" t="n">
        <f aca="false">-$B$3*LN(Y33/$B$2)</f>
        <v>-2000</v>
      </c>
      <c r="AB33" s="0" t="n">
        <f aca="false">-$B$3*LN(Z33/$B$2)</f>
        <v>-2500</v>
      </c>
      <c r="AC33" s="0" t="n">
        <f aca="false">AB33-AA33</f>
        <v>-500</v>
      </c>
      <c r="AD33" s="0" t="n">
        <f aca="false">Z33</f>
        <v>41.2180317675032</v>
      </c>
      <c r="AE33" s="0" t="n">
        <f aca="false">$B$3+AB33</f>
        <v>2500</v>
      </c>
    </row>
    <row r="34" customFormat="false" ht="13.8" hidden="false" customHeight="false" outlineLevel="0" collapsed="false">
      <c r="A34" s="0" t="n">
        <v>-0.6</v>
      </c>
      <c r="B34" s="0" t="n">
        <f aca="false">$B$3*A34</f>
        <v>-3000</v>
      </c>
      <c r="C34" s="0" t="n">
        <f aca="false">$B$3+B34</f>
        <v>2000</v>
      </c>
      <c r="D34" s="0" t="n">
        <f aca="false">$B$2*EXP(-B34/$B$3)</f>
        <v>45.5529700097627</v>
      </c>
      <c r="E34" s="0" t="n">
        <f aca="false">D34*$B$1</f>
        <v>9110.59400195255</v>
      </c>
      <c r="F34" s="2" t="n">
        <f aca="false">-1*(E34-E33)/(C34-C33)</f>
        <v>1.73397529690381</v>
      </c>
      <c r="O34" s="0" t="n">
        <f aca="false">B34-B33</f>
        <v>-500</v>
      </c>
      <c r="P34" s="0" t="n">
        <f aca="false">U33-$B$3</f>
        <v>-2500</v>
      </c>
      <c r="Q34" s="0" t="n">
        <f aca="false">O34+P34</f>
        <v>-3000</v>
      </c>
      <c r="R34" s="0" t="n">
        <f aca="false">$B$2*EXP(-P34/$B$3)</f>
        <v>41.2180317675032</v>
      </c>
      <c r="S34" s="0" t="n">
        <f aca="false">$B$2*EXP(-Q34/$B$3)</f>
        <v>45.5529700097627</v>
      </c>
      <c r="T34" s="0" t="n">
        <f aca="false">S34-R34</f>
        <v>4.33493824225953</v>
      </c>
      <c r="U34" s="0" t="n">
        <f aca="false">U33+O34</f>
        <v>2000</v>
      </c>
      <c r="V34" s="0" t="n">
        <f aca="false">V33+T34</f>
        <v>45.5529700097627</v>
      </c>
      <c r="X34" s="0" t="n">
        <f aca="false">T34</f>
        <v>4.33493824225953</v>
      </c>
      <c r="Y34" s="0" t="n">
        <f aca="false">AD33</f>
        <v>41.2180317675032</v>
      </c>
      <c r="Z34" s="0" t="n">
        <f aca="false">Y34+X34</f>
        <v>45.5529700097627</v>
      </c>
      <c r="AA34" s="0" t="n">
        <f aca="false">-$B$3*LN(Y34/$B$2)</f>
        <v>-2500</v>
      </c>
      <c r="AB34" s="0" t="n">
        <f aca="false">-$B$3*LN(Z34/$B$2)</f>
        <v>-3000</v>
      </c>
      <c r="AC34" s="0" t="n">
        <f aca="false">AB34-AA34</f>
        <v>-500.000000000001</v>
      </c>
      <c r="AD34" s="0" t="n">
        <f aca="false">Z34</f>
        <v>45.5529700097627</v>
      </c>
      <c r="AE34" s="0" t="n">
        <f aca="false">$B$3+AB34</f>
        <v>2000</v>
      </c>
    </row>
    <row r="35" customFormat="false" ht="13.8" hidden="false" customHeight="false" outlineLevel="0" collapsed="false">
      <c r="A35" s="0" t="n">
        <v>-0.7</v>
      </c>
      <c r="B35" s="0" t="n">
        <f aca="false">$B$3*A35</f>
        <v>-3500</v>
      </c>
      <c r="C35" s="0" t="n">
        <f aca="false">$B$3+B35</f>
        <v>1500</v>
      </c>
      <c r="D35" s="0" t="n">
        <f aca="false">$B$2*EXP(-B35/$B$3)</f>
        <v>50.3438176867619</v>
      </c>
      <c r="E35" s="0" t="n">
        <f aca="false">D35*$B$1</f>
        <v>10068.7635373524</v>
      </c>
      <c r="F35" s="2" t="n">
        <f aca="false">-1*(E35-E34)/(C35-C34)</f>
        <v>1.91633907079967</v>
      </c>
      <c r="O35" s="0" t="n">
        <f aca="false">B35-B34</f>
        <v>-500</v>
      </c>
      <c r="P35" s="0" t="n">
        <f aca="false">U34-$B$3</f>
        <v>-3000</v>
      </c>
      <c r="Q35" s="0" t="n">
        <f aca="false">O35+P35</f>
        <v>-3500</v>
      </c>
      <c r="R35" s="0" t="n">
        <f aca="false">$B$2*EXP(-P35/$B$3)</f>
        <v>45.5529700097627</v>
      </c>
      <c r="S35" s="0" t="n">
        <f aca="false">$B$2*EXP(-Q35/$B$3)</f>
        <v>50.3438176867619</v>
      </c>
      <c r="T35" s="0" t="n">
        <f aca="false">S35-R35</f>
        <v>4.79084767699919</v>
      </c>
      <c r="U35" s="0" t="n">
        <f aca="false">U34+O35</f>
        <v>1500</v>
      </c>
      <c r="V35" s="0" t="n">
        <f aca="false">V34+T35</f>
        <v>50.3438176867619</v>
      </c>
      <c r="X35" s="0" t="n">
        <f aca="false">T35</f>
        <v>4.79084767699919</v>
      </c>
      <c r="Y35" s="0" t="n">
        <f aca="false">AD34</f>
        <v>45.5529700097627</v>
      </c>
      <c r="Z35" s="0" t="n">
        <f aca="false">Y35+X35</f>
        <v>50.3438176867619</v>
      </c>
      <c r="AA35" s="0" t="n">
        <f aca="false">-$B$3*LN(Y35/$B$2)</f>
        <v>-3000</v>
      </c>
      <c r="AB35" s="0" t="n">
        <f aca="false">-$B$3*LN(Z35/$B$2)</f>
        <v>-3500</v>
      </c>
      <c r="AC35" s="0" t="n">
        <f aca="false">AB35-AA35</f>
        <v>-500</v>
      </c>
      <c r="AD35" s="0" t="n">
        <f aca="false">Z35</f>
        <v>50.3438176867619</v>
      </c>
      <c r="AE35" s="0" t="n">
        <f aca="false">$B$3+AB35</f>
        <v>1500</v>
      </c>
    </row>
    <row r="36" customFormat="false" ht="13.8" hidden="false" customHeight="false" outlineLevel="0" collapsed="false">
      <c r="A36" s="0" t="n">
        <v>-0.8</v>
      </c>
      <c r="B36" s="0" t="n">
        <f aca="false">$B$3*A36</f>
        <v>-4000</v>
      </c>
      <c r="C36" s="0" t="n">
        <f aca="false">$B$3+B36</f>
        <v>1000</v>
      </c>
      <c r="D36" s="0" t="n">
        <f aca="false">$B$2*EXP(-B36/$B$3)</f>
        <v>55.6385232123117</v>
      </c>
      <c r="E36" s="0" t="n">
        <f aca="false">D36*$B$1</f>
        <v>11127.7046424623</v>
      </c>
      <c r="F36" s="2" t="n">
        <f aca="false">-1*(E36-E35)/(C36-C35)</f>
        <v>2.11788221021991</v>
      </c>
      <c r="O36" s="0" t="n">
        <f aca="false">B36-B35</f>
        <v>-500</v>
      </c>
      <c r="P36" s="0" t="n">
        <f aca="false">U35-$B$3</f>
        <v>-3500</v>
      </c>
      <c r="Q36" s="0" t="n">
        <f aca="false">O36+P36</f>
        <v>-4000</v>
      </c>
      <c r="R36" s="0" t="n">
        <f aca="false">$B$2*EXP(-P36/$B$3)</f>
        <v>50.3438176867619</v>
      </c>
      <c r="S36" s="0" t="n">
        <f aca="false">$B$2*EXP(-Q36/$B$3)</f>
        <v>55.6385232123117</v>
      </c>
      <c r="T36" s="0" t="n">
        <f aca="false">S36-R36</f>
        <v>5.29470552554978</v>
      </c>
      <c r="U36" s="0" t="n">
        <f aca="false">U35+O36</f>
        <v>1000</v>
      </c>
      <c r="V36" s="0" t="n">
        <f aca="false">V35+T36</f>
        <v>55.6385232123117</v>
      </c>
      <c r="X36" s="0" t="n">
        <f aca="false">T36</f>
        <v>5.29470552554978</v>
      </c>
      <c r="Y36" s="0" t="n">
        <f aca="false">AD35</f>
        <v>50.3438176867619</v>
      </c>
      <c r="Z36" s="0" t="n">
        <f aca="false">Y36+X36</f>
        <v>55.6385232123117</v>
      </c>
      <c r="AA36" s="0" t="n">
        <f aca="false">-$B$3*LN(Y36/$B$2)</f>
        <v>-3500</v>
      </c>
      <c r="AB36" s="0" t="n">
        <f aca="false">-$B$3*LN(Z36/$B$2)</f>
        <v>-4000</v>
      </c>
      <c r="AC36" s="0" t="n">
        <f aca="false">AB36-AA36</f>
        <v>-500</v>
      </c>
      <c r="AD36" s="0" t="n">
        <f aca="false">Z36</f>
        <v>55.6385232123117</v>
      </c>
      <c r="AE36" s="0" t="n">
        <f aca="false">$B$3+AB36</f>
        <v>999.999999999999</v>
      </c>
    </row>
    <row r="37" customFormat="false" ht="13.8" hidden="false" customHeight="false" outlineLevel="0" collapsed="false">
      <c r="A37" s="0" t="n">
        <v>-0.9</v>
      </c>
      <c r="B37" s="0" t="n">
        <f aca="false">$B$3*A37</f>
        <v>-4500</v>
      </c>
      <c r="C37" s="0" t="n">
        <f aca="false">$B$3+B37</f>
        <v>500</v>
      </c>
      <c r="D37" s="0" t="n">
        <f aca="false">$B$2*EXP(-B37/$B$3)</f>
        <v>61.4900777789237</v>
      </c>
      <c r="E37" s="0" t="n">
        <f aca="false">D37*$B$1</f>
        <v>12298.0155557848</v>
      </c>
      <c r="F37" s="2" t="n">
        <f aca="false">-1*(E37-E36)/(C37-C36)</f>
        <v>2.34062182664482</v>
      </c>
      <c r="O37" s="0" t="n">
        <f aca="false">B37-B36</f>
        <v>-500</v>
      </c>
      <c r="P37" s="0" t="n">
        <f aca="false">U36-$B$3</f>
        <v>-4000</v>
      </c>
      <c r="Q37" s="0" t="n">
        <f aca="false">O37+P37</f>
        <v>-4500</v>
      </c>
      <c r="R37" s="0" t="n">
        <f aca="false">$B$2*EXP(-P37/$B$3)</f>
        <v>55.6385232123117</v>
      </c>
      <c r="S37" s="0" t="n">
        <f aca="false">$B$2*EXP(-Q37/$B$3)</f>
        <v>61.4900777789237</v>
      </c>
      <c r="T37" s="0" t="n">
        <f aca="false">S37-R37</f>
        <v>5.85155456661205</v>
      </c>
      <c r="U37" s="0" t="n">
        <f aca="false">U36+O37</f>
        <v>500</v>
      </c>
      <c r="V37" s="0" t="n">
        <f aca="false">V36+T37</f>
        <v>61.4900777789237</v>
      </c>
      <c r="X37" s="0" t="n">
        <f aca="false">T37</f>
        <v>5.85155456661205</v>
      </c>
      <c r="Y37" s="0" t="n">
        <f aca="false">AD36</f>
        <v>55.6385232123117</v>
      </c>
      <c r="Z37" s="0" t="n">
        <f aca="false">Y37+X37</f>
        <v>61.4900777789237</v>
      </c>
      <c r="AA37" s="0" t="n">
        <f aca="false">-$B$3*LN(Y37/$B$2)</f>
        <v>-4000</v>
      </c>
      <c r="AB37" s="0" t="n">
        <f aca="false">-$B$3*LN(Z37/$B$2)</f>
        <v>-4500</v>
      </c>
      <c r="AC37" s="0" t="n">
        <f aca="false">AB37-AA37</f>
        <v>-499.999999999999</v>
      </c>
      <c r="AD37" s="0" t="n">
        <f aca="false">Z37</f>
        <v>61.4900777789237</v>
      </c>
      <c r="AE37" s="0" t="n">
        <f aca="false">$B$3+AB37</f>
        <v>500</v>
      </c>
    </row>
    <row r="38" customFormat="false" ht="13.8" hidden="false" customHeight="false" outlineLevel="0" collapsed="false">
      <c r="A38" s="0" t="n">
        <v>-1</v>
      </c>
      <c r="B38" s="0" t="n">
        <f aca="false">$B$3*A38</f>
        <v>-5000</v>
      </c>
      <c r="C38" s="0" t="n">
        <f aca="false">$B$3+B38</f>
        <v>0</v>
      </c>
      <c r="D38" s="0" t="n">
        <f aca="false">$B$2*EXP(-B38/$B$3)</f>
        <v>67.9570457114761</v>
      </c>
      <c r="E38" s="0" t="n">
        <f aca="false">D38*$B$1</f>
        <v>13591.4091422952</v>
      </c>
      <c r="F38" s="2" t="n">
        <f aca="false">-1*(E38-E37)/(C38-C37)</f>
        <v>2.58678717302095</v>
      </c>
      <c r="O38" s="0" t="n">
        <f aca="false">B38-B37</f>
        <v>-500</v>
      </c>
      <c r="P38" s="0" t="n">
        <f aca="false">U37-$B$3</f>
        <v>-4500</v>
      </c>
      <c r="Q38" s="0" t="n">
        <f aca="false">O38+P38</f>
        <v>-5000</v>
      </c>
      <c r="R38" s="0" t="n">
        <f aca="false">$B$2*EXP(-P38/$B$3)</f>
        <v>61.4900777789237</v>
      </c>
      <c r="S38" s="0" t="n">
        <f aca="false">$B$2*EXP(-Q38/$B$3)</f>
        <v>67.9570457114761</v>
      </c>
      <c r="T38" s="0" t="n">
        <f aca="false">S38-R38</f>
        <v>6.46696793255238</v>
      </c>
      <c r="U38" s="0" t="n">
        <f aca="false">U37+O38</f>
        <v>0</v>
      </c>
      <c r="V38" s="0" t="n">
        <f aca="false">V37+T38</f>
        <v>67.9570457114761</v>
      </c>
      <c r="X38" s="0" t="n">
        <f aca="false">T38</f>
        <v>6.46696793255238</v>
      </c>
      <c r="Y38" s="0" t="n">
        <f aca="false">AD37</f>
        <v>61.4900777789237</v>
      </c>
      <c r="Z38" s="0" t="n">
        <f aca="false">Y38+X38</f>
        <v>67.9570457114761</v>
      </c>
      <c r="AA38" s="0" t="n">
        <f aca="false">-$B$3*LN(Y38/$B$2)</f>
        <v>-4500</v>
      </c>
      <c r="AB38" s="0" t="n">
        <f aca="false">-$B$3*LN(Z38/$B$2)</f>
        <v>-5000</v>
      </c>
      <c r="AC38" s="0" t="n">
        <f aca="false">AB38-AA38</f>
        <v>-500</v>
      </c>
      <c r="AD38" s="0" t="n">
        <f aca="false">Z38</f>
        <v>67.9570457114761</v>
      </c>
      <c r="AE38" s="0" t="n">
        <f aca="false">$B$3+AB38</f>
        <v>0</v>
      </c>
    </row>
    <row r="39" customFormat="false" ht="13.8" hidden="false" customHeight="false" outlineLevel="0" collapsed="false">
      <c r="A39" s="0" t="n">
        <v>-1.1</v>
      </c>
      <c r="B39" s="0" t="n">
        <f aca="false">$B$3*A39</f>
        <v>-5500</v>
      </c>
      <c r="C39" s="0" t="n">
        <f aca="false">$B$3+B39</f>
        <v>-500</v>
      </c>
      <c r="D39" s="0" t="n">
        <f aca="false">$B$2*EXP(-B39/$B$3)</f>
        <v>75.1041505986608</v>
      </c>
      <c r="E39" s="0" t="n">
        <f aca="false">D39*$B$1</f>
        <v>15020.8301197322</v>
      </c>
      <c r="F39" s="2" t="n">
        <f aca="false">-1*(E39-E38)/(C39-C38)</f>
        <v>2.85884195487388</v>
      </c>
      <c r="O39" s="0" t="n">
        <f aca="false">B39-B38</f>
        <v>-500</v>
      </c>
      <c r="P39" s="0" t="n">
        <f aca="false">U38-$B$3</f>
        <v>-5000</v>
      </c>
      <c r="Q39" s="0" t="n">
        <f aca="false">O39+P39</f>
        <v>-5500</v>
      </c>
      <c r="R39" s="0" t="n">
        <f aca="false">$B$2*EXP(-P39/$B$3)</f>
        <v>67.9570457114761</v>
      </c>
      <c r="S39" s="0" t="n">
        <f aca="false">$B$2*EXP(-Q39/$B$3)</f>
        <v>75.1041505986608</v>
      </c>
      <c r="T39" s="0" t="n">
        <f aca="false">S39-R39</f>
        <v>7.14710488718471</v>
      </c>
      <c r="U39" s="0" t="n">
        <f aca="false">U38+O39</f>
        <v>-500</v>
      </c>
      <c r="V39" s="0" t="n">
        <f aca="false">V38+T39</f>
        <v>75.1041505986608</v>
      </c>
      <c r="X39" s="0" t="n">
        <f aca="false">T39</f>
        <v>7.14710488718471</v>
      </c>
      <c r="Y39" s="0" t="n">
        <f aca="false">AD38</f>
        <v>67.9570457114761</v>
      </c>
      <c r="Z39" s="0" t="n">
        <f aca="false">Y39+X39</f>
        <v>75.1041505986608</v>
      </c>
      <c r="AA39" s="0" t="n">
        <f aca="false">-$B$3*LN(Y39/$B$2)</f>
        <v>-5000</v>
      </c>
      <c r="AB39" s="0" t="n">
        <f aca="false">-$B$3*LN(Z39/$B$2)</f>
        <v>-5500</v>
      </c>
      <c r="AC39" s="0" t="n">
        <f aca="false">AB39-AA39</f>
        <v>-500</v>
      </c>
      <c r="AD39" s="0" t="n">
        <f aca="false">Z39</f>
        <v>75.1041505986608</v>
      </c>
      <c r="AE39" s="0" t="n">
        <f aca="false">$B$3+AB39</f>
        <v>-500</v>
      </c>
    </row>
    <row r="40" customFormat="false" ht="13.8" hidden="false" customHeight="false" outlineLevel="0" collapsed="false">
      <c r="A40" s="0" t="n">
        <v>-1.3</v>
      </c>
      <c r="B40" s="0" t="n">
        <f aca="false">$B$3*A40</f>
        <v>-6500</v>
      </c>
      <c r="C40" s="0" t="n">
        <f aca="false">$B$3+B40</f>
        <v>-1500</v>
      </c>
      <c r="D40" s="0" t="n">
        <f aca="false">$B$2*EXP(-B40/$B$3)</f>
        <v>91.7324166904811</v>
      </c>
      <c r="E40" s="0" t="n">
        <f aca="false">D40*$B$1</f>
        <v>18346.4833380962</v>
      </c>
      <c r="F40" s="2" t="n">
        <f aca="false">-1*(E40-E39)/(C40-C39)</f>
        <v>3.32565321836406</v>
      </c>
      <c r="O40" s="0" t="n">
        <f aca="false">B40-B39</f>
        <v>-1000</v>
      </c>
      <c r="P40" s="0" t="n">
        <f aca="false">U39-$B$3</f>
        <v>-5500</v>
      </c>
      <c r="Q40" s="0" t="n">
        <f aca="false">O40+P40</f>
        <v>-6500</v>
      </c>
      <c r="R40" s="0" t="n">
        <f aca="false">$B$2*EXP(-P40/$B$3)</f>
        <v>75.1041505986608</v>
      </c>
      <c r="S40" s="0" t="n">
        <f aca="false">$B$2*EXP(-Q40/$B$3)</f>
        <v>91.7324166904811</v>
      </c>
      <c r="T40" s="0" t="n">
        <f aca="false">S40-R40</f>
        <v>16.6282660918203</v>
      </c>
      <c r="U40" s="0" t="n">
        <f aca="false">U39+O40</f>
        <v>-1500</v>
      </c>
      <c r="V40" s="0" t="n">
        <f aca="false">V39+T40</f>
        <v>91.7324166904811</v>
      </c>
      <c r="X40" s="0" t="n">
        <f aca="false">T40</f>
        <v>16.6282660918203</v>
      </c>
      <c r="Y40" s="0" t="n">
        <f aca="false">AD39</f>
        <v>75.1041505986608</v>
      </c>
      <c r="Z40" s="0" t="n">
        <f aca="false">Y40+X40</f>
        <v>91.7324166904811</v>
      </c>
      <c r="AA40" s="0" t="n">
        <f aca="false">-$B$3*LN(Y40/$B$2)</f>
        <v>-5500</v>
      </c>
      <c r="AB40" s="0" t="n">
        <f aca="false">-$B$3*LN(Z40/$B$2)</f>
        <v>-6500</v>
      </c>
      <c r="AC40" s="0" t="n">
        <f aca="false">AB40-AA40</f>
        <v>-1000</v>
      </c>
      <c r="AD40" s="0" t="n">
        <f aca="false">Z40</f>
        <v>91.7324166904811</v>
      </c>
      <c r="AE40" s="0" t="n">
        <f aca="false">$B$3+AB40</f>
        <v>-1500</v>
      </c>
    </row>
    <row r="41" customFormat="false" ht="13.8" hidden="false" customHeight="false" outlineLevel="0" collapsed="false">
      <c r="A41" s="0" t="n">
        <v>-1.5</v>
      </c>
      <c r="B41" s="0" t="n">
        <f aca="false">$B$3*A41</f>
        <v>-7500</v>
      </c>
      <c r="C41" s="0" t="n">
        <f aca="false">$B$3+B41</f>
        <v>-2500</v>
      </c>
      <c r="D41" s="0" t="n">
        <f aca="false">$B$2*EXP(-B41/$B$3)</f>
        <v>112.042226758452</v>
      </c>
      <c r="E41" s="0" t="n">
        <f aca="false">D41*$B$1</f>
        <v>22408.4453516903</v>
      </c>
      <c r="F41" s="2" t="n">
        <f aca="false">-1*(E41-E40)/(C41-C40)</f>
        <v>4.0619620135941</v>
      </c>
      <c r="O41" s="0" t="n">
        <f aca="false">B41-B40</f>
        <v>-1000</v>
      </c>
      <c r="P41" s="0" t="n">
        <f aca="false">U40-$B$3</f>
        <v>-6500</v>
      </c>
      <c r="Q41" s="0" t="n">
        <f aca="false">O41+P41</f>
        <v>-7500</v>
      </c>
      <c r="R41" s="0" t="n">
        <f aca="false">$B$2*EXP(-P41/$B$3)</f>
        <v>91.7324166904811</v>
      </c>
      <c r="S41" s="0" t="n">
        <f aca="false">$B$2*EXP(-Q41/$B$3)</f>
        <v>112.042226758452</v>
      </c>
      <c r="T41" s="0" t="n">
        <f aca="false">S41-R41</f>
        <v>20.3098100679705</v>
      </c>
      <c r="U41" s="0" t="n">
        <f aca="false">U40+O41</f>
        <v>-2500</v>
      </c>
      <c r="V41" s="0" t="n">
        <f aca="false">V40+T41</f>
        <v>112.042226758452</v>
      </c>
      <c r="X41" s="0" t="n">
        <f aca="false">T41</f>
        <v>20.3098100679705</v>
      </c>
      <c r="Y41" s="0" t="n">
        <f aca="false">AD40</f>
        <v>91.7324166904811</v>
      </c>
      <c r="Z41" s="0" t="n">
        <f aca="false">Y41+X41</f>
        <v>112.042226758452</v>
      </c>
      <c r="AA41" s="0" t="n">
        <f aca="false">-$B$3*LN(Y41/$B$2)</f>
        <v>-6500</v>
      </c>
      <c r="AB41" s="0" t="n">
        <f aca="false">-$B$3*LN(Z41/$B$2)</f>
        <v>-7500</v>
      </c>
      <c r="AC41" s="0" t="n">
        <f aca="false">AB41-AA41</f>
        <v>-1000</v>
      </c>
      <c r="AD41" s="0" t="n">
        <f aca="false">Z41</f>
        <v>112.042226758452</v>
      </c>
      <c r="AE41" s="0" t="n">
        <f aca="false">$B$3+AB41</f>
        <v>-2500</v>
      </c>
    </row>
    <row r="42" customFormat="false" ht="13.8" hidden="false" customHeight="false" outlineLevel="0" collapsed="false">
      <c r="A42" s="0" t="n">
        <v>-1.7</v>
      </c>
      <c r="B42" s="0" t="n">
        <f aca="false">$B$3*A42</f>
        <v>-8500</v>
      </c>
      <c r="C42" s="0" t="n">
        <f aca="false">$B$3+B42</f>
        <v>-3500</v>
      </c>
      <c r="D42" s="0" t="n">
        <f aca="false">$B$2*EXP(-B42/$B$3)</f>
        <v>136.84868479318</v>
      </c>
      <c r="E42" s="0" t="n">
        <f aca="false">D42*$B$1</f>
        <v>27369.736958636</v>
      </c>
      <c r="F42" s="2" t="n">
        <f aca="false">-1*(E42-E41)/(C42-C41)</f>
        <v>4.96129160694567</v>
      </c>
      <c r="O42" s="0" t="n">
        <f aca="false">B42-B41</f>
        <v>-1000</v>
      </c>
      <c r="P42" s="0" t="n">
        <f aca="false">U41-$B$3</f>
        <v>-7500</v>
      </c>
      <c r="Q42" s="0" t="n">
        <f aca="false">O42+P42</f>
        <v>-8500</v>
      </c>
      <c r="R42" s="0" t="n">
        <f aca="false">$B$2*EXP(-P42/$B$3)</f>
        <v>112.042226758452</v>
      </c>
      <c r="S42" s="0" t="n">
        <f aca="false">$B$2*EXP(-Q42/$B$3)</f>
        <v>136.84868479318</v>
      </c>
      <c r="T42" s="0" t="n">
        <f aca="false">S42-R42</f>
        <v>24.8064580347284</v>
      </c>
      <c r="U42" s="0" t="n">
        <f aca="false">U41+O42</f>
        <v>-3500</v>
      </c>
      <c r="V42" s="0" t="n">
        <f aca="false">V41+T42</f>
        <v>136.84868479318</v>
      </c>
      <c r="X42" s="0" t="n">
        <f aca="false">T42</f>
        <v>24.8064580347284</v>
      </c>
      <c r="Y42" s="0" t="n">
        <f aca="false">AD41</f>
        <v>112.042226758452</v>
      </c>
      <c r="Z42" s="0" t="n">
        <f aca="false">Y42+X42</f>
        <v>136.84868479318</v>
      </c>
      <c r="AA42" s="0" t="n">
        <f aca="false">-$B$3*LN(Y42/$B$2)</f>
        <v>-7500</v>
      </c>
      <c r="AB42" s="0" t="n">
        <f aca="false">-$B$3*LN(Z42/$B$2)</f>
        <v>-8500</v>
      </c>
      <c r="AC42" s="0" t="n">
        <f aca="false">AB42-AA42</f>
        <v>-1000</v>
      </c>
      <c r="AD42" s="0" t="n">
        <f aca="false">Z42</f>
        <v>136.84868479318</v>
      </c>
      <c r="AE42" s="0" t="n">
        <f aca="false">$B$3+AB42</f>
        <v>-3500</v>
      </c>
    </row>
    <row r="43" customFormat="false" ht="13.8" hidden="false" customHeight="false" outlineLevel="0" collapsed="false">
      <c r="A43" s="0" t="n">
        <v>-1.9</v>
      </c>
      <c r="B43" s="0" t="n">
        <f aca="false">$B$3*A43</f>
        <v>-9500</v>
      </c>
      <c r="C43" s="0" t="n">
        <f aca="false">$B$3+B43</f>
        <v>-4500</v>
      </c>
      <c r="D43" s="0" t="n">
        <f aca="false">$B$2*EXP(-B43/$B$3)</f>
        <v>167.147361056982</v>
      </c>
      <c r="E43" s="0" t="n">
        <f aca="false">D43*$B$1</f>
        <v>33429.4722113963</v>
      </c>
      <c r="F43" s="2" t="n">
        <f aca="false">-1*(E43-E42)/(C43-C42)</f>
        <v>6.05973525276035</v>
      </c>
      <c r="O43" s="0" t="n">
        <f aca="false">B43-B42</f>
        <v>-1000</v>
      </c>
      <c r="P43" s="0" t="n">
        <f aca="false">U42-$B$3</f>
        <v>-8500</v>
      </c>
      <c r="Q43" s="0" t="n">
        <f aca="false">O43+P43</f>
        <v>-9500</v>
      </c>
      <c r="R43" s="0" t="n">
        <f aca="false">$B$2*EXP(-P43/$B$3)</f>
        <v>136.84868479318</v>
      </c>
      <c r="S43" s="0" t="n">
        <f aca="false">$B$2*EXP(-Q43/$B$3)</f>
        <v>167.147361056982</v>
      </c>
      <c r="T43" s="0" t="n">
        <f aca="false">S43-R43</f>
        <v>30.2986762638017</v>
      </c>
      <c r="U43" s="0" t="n">
        <f aca="false">U42+O43</f>
        <v>-4500</v>
      </c>
      <c r="V43" s="0" t="n">
        <f aca="false">V42+T43</f>
        <v>167.147361056982</v>
      </c>
      <c r="X43" s="0" t="n">
        <f aca="false">T43</f>
        <v>30.2986762638017</v>
      </c>
      <c r="Y43" s="0" t="n">
        <f aca="false">AD42</f>
        <v>136.84868479318</v>
      </c>
      <c r="Z43" s="0" t="n">
        <f aca="false">Y43+X43</f>
        <v>167.147361056982</v>
      </c>
      <c r="AA43" s="0" t="n">
        <f aca="false">-$B$3*LN(Y43/$B$2)</f>
        <v>-8500</v>
      </c>
      <c r="AB43" s="0" t="n">
        <f aca="false">-$B$3*LN(Z43/$B$2)</f>
        <v>-9500</v>
      </c>
      <c r="AC43" s="0" t="n">
        <f aca="false">AB43-AA43</f>
        <v>-1000</v>
      </c>
      <c r="AD43" s="0" t="n">
        <f aca="false">Z43</f>
        <v>167.147361056982</v>
      </c>
      <c r="AE43" s="0" t="n">
        <f aca="false">$B$3+AB43</f>
        <v>-4500</v>
      </c>
    </row>
    <row r="44" customFormat="false" ht="13.8" hidden="false" customHeight="false" outlineLevel="0" collapsed="false">
      <c r="A44" s="0" t="n">
        <v>-2</v>
      </c>
      <c r="B44" s="0" t="n">
        <f aca="false">$B$3*A44</f>
        <v>-10000</v>
      </c>
      <c r="C44" s="0" t="n">
        <f aca="false">$B$3+B44</f>
        <v>-5000</v>
      </c>
      <c r="D44" s="0" t="n">
        <f aca="false">$B$2*EXP(-B44/$B$3)</f>
        <v>184.726402473266</v>
      </c>
      <c r="E44" s="0" t="n">
        <f aca="false">D44*$B$1</f>
        <v>36945.2804946533</v>
      </c>
      <c r="F44" s="2" t="n">
        <f aca="false">-1*(E44-E43)/(C44-C43)</f>
        <v>7.03161656651383</v>
      </c>
      <c r="O44" s="0" t="n">
        <f aca="false">B44-B43</f>
        <v>-500</v>
      </c>
      <c r="P44" s="0" t="n">
        <f aca="false">U43-$B$3</f>
        <v>-9500</v>
      </c>
      <c r="Q44" s="0" t="n">
        <f aca="false">O44+P44</f>
        <v>-10000</v>
      </c>
      <c r="R44" s="0" t="n">
        <f aca="false">$B$2*EXP(-P44/$B$3)</f>
        <v>167.147361056982</v>
      </c>
      <c r="S44" s="0" t="n">
        <f aca="false">$B$2*EXP(-Q44/$B$3)</f>
        <v>184.726402473266</v>
      </c>
      <c r="T44" s="0" t="n">
        <f aca="false">S44-R44</f>
        <v>17.5790414162846</v>
      </c>
      <c r="U44" s="0" t="n">
        <f aca="false">U43+O44</f>
        <v>-5000</v>
      </c>
      <c r="V44" s="0" t="n">
        <f aca="false">V43+T44</f>
        <v>184.726402473266</v>
      </c>
      <c r="X44" s="0" t="n">
        <f aca="false">T44</f>
        <v>17.5790414162846</v>
      </c>
      <c r="Y44" s="0" t="n">
        <f aca="false">AD43</f>
        <v>167.147361056982</v>
      </c>
      <c r="Z44" s="0" t="n">
        <f aca="false">Y44+X44</f>
        <v>184.726402473266</v>
      </c>
      <c r="AA44" s="0" t="n">
        <f aca="false">-$B$3*LN(Y44/$B$2)</f>
        <v>-9500</v>
      </c>
      <c r="AB44" s="0" t="n">
        <f aca="false">-$B$3*LN(Z44/$B$2)</f>
        <v>-10000</v>
      </c>
      <c r="AC44" s="0" t="n">
        <f aca="false">AB44-AA44</f>
        <v>-500</v>
      </c>
      <c r="AD44" s="0" t="n">
        <f aca="false">Z44</f>
        <v>184.726402473266</v>
      </c>
      <c r="AE44" s="0" t="n">
        <f aca="false">$B$3+AB44</f>
        <v>-5000</v>
      </c>
    </row>
    <row r="45" customFormat="false" ht="13.8" hidden="false" customHeight="false" outlineLevel="0" collapsed="false">
      <c r="A45" s="0" t="n">
        <v>-2.5</v>
      </c>
      <c r="B45" s="0" t="n">
        <f aca="false">$B$3*A45</f>
        <v>-12500</v>
      </c>
      <c r="C45" s="0" t="n">
        <f aca="false">$B$3+B45</f>
        <v>-7500</v>
      </c>
      <c r="D45" s="0" t="n">
        <f aca="false">$B$2*EXP(-B45/$B$3)</f>
        <v>304.562349017587</v>
      </c>
      <c r="E45" s="0" t="n">
        <f aca="false">D45*$B$1</f>
        <v>60912.4698035174</v>
      </c>
      <c r="F45" s="2" t="n">
        <f aca="false">-1*(E45-E44)/(C45-C44)</f>
        <v>9.58687572354564</v>
      </c>
      <c r="O45" s="0" t="n">
        <f aca="false">B45-B44</f>
        <v>-2500</v>
      </c>
      <c r="P45" s="0" t="n">
        <f aca="false">U44-$B$3</f>
        <v>-10000</v>
      </c>
      <c r="Q45" s="0" t="n">
        <f aca="false">O45+P45</f>
        <v>-12500</v>
      </c>
      <c r="R45" s="0" t="n">
        <f aca="false">$B$2*EXP(-P45/$B$3)</f>
        <v>184.726402473266</v>
      </c>
      <c r="S45" s="0" t="n">
        <f aca="false">$B$2*EXP(-Q45/$B$3)</f>
        <v>304.562349017587</v>
      </c>
      <c r="T45" s="0" t="n">
        <f aca="false">S45-R45</f>
        <v>119.835946544321</v>
      </c>
      <c r="U45" s="0" t="n">
        <f aca="false">U44+O45</f>
        <v>-7500</v>
      </c>
      <c r="V45" s="0" t="n">
        <f aca="false">V44+T45</f>
        <v>304.562349017587</v>
      </c>
      <c r="X45" s="0" t="n">
        <f aca="false">T45</f>
        <v>119.835946544321</v>
      </c>
      <c r="Y45" s="0" t="n">
        <f aca="false">AD44</f>
        <v>184.726402473266</v>
      </c>
      <c r="Z45" s="0" t="n">
        <f aca="false">Y45+X45</f>
        <v>304.562349017587</v>
      </c>
      <c r="AA45" s="0" t="n">
        <f aca="false">-$B$3*LN(Y45/$B$2)</f>
        <v>-10000</v>
      </c>
      <c r="AB45" s="0" t="n">
        <f aca="false">-$B$3*LN(Z45/$B$2)</f>
        <v>-12500</v>
      </c>
      <c r="AC45" s="0" t="n">
        <f aca="false">AB45-AA45</f>
        <v>-2500</v>
      </c>
      <c r="AD45" s="0" t="n">
        <f aca="false">Z45</f>
        <v>304.562349017587</v>
      </c>
      <c r="AE45" s="0" t="n">
        <f aca="false">$B$3+AB45</f>
        <v>-7500</v>
      </c>
    </row>
    <row r="46" customFormat="false" ht="13.8" hidden="false" customHeight="false" outlineLevel="0" collapsed="false">
      <c r="A46" s="0" t="n">
        <v>-3</v>
      </c>
      <c r="B46" s="0" t="n">
        <f aca="false">$B$3*A46</f>
        <v>-15000</v>
      </c>
      <c r="C46" s="0" t="n">
        <f aca="false">$B$3+B46</f>
        <v>-10000</v>
      </c>
      <c r="D46" s="0" t="n">
        <f aca="false">$B$2*EXP(-B46/$B$3)</f>
        <v>502.138423079692</v>
      </c>
      <c r="E46" s="0" t="n">
        <f aca="false">D46*$B$1</f>
        <v>100427.684615938</v>
      </c>
      <c r="F46" s="2" t="n">
        <f aca="false">-1*(E46-E45)/(C46-C45)</f>
        <v>15.8060859249684</v>
      </c>
      <c r="O46" s="0" t="n">
        <f aca="false">B46-B45</f>
        <v>-2500</v>
      </c>
      <c r="P46" s="0" t="n">
        <f aca="false">U45-$B$3</f>
        <v>-12500</v>
      </c>
      <c r="Q46" s="0" t="n">
        <f aca="false">O46+P46</f>
        <v>-15000</v>
      </c>
      <c r="R46" s="0" t="n">
        <f aca="false">$B$2*EXP(-P46/$B$3)</f>
        <v>304.562349017587</v>
      </c>
      <c r="S46" s="0" t="n">
        <f aca="false">$B$2*EXP(-Q46/$B$3)</f>
        <v>502.138423079692</v>
      </c>
      <c r="T46" s="0" t="n">
        <f aca="false">S46-R46</f>
        <v>197.576074062105</v>
      </c>
      <c r="U46" s="0" t="n">
        <f aca="false">U45+O46</f>
        <v>-10000</v>
      </c>
      <c r="V46" s="0" t="n">
        <f aca="false">V45+T46</f>
        <v>502.138423079692</v>
      </c>
      <c r="X46" s="0" t="n">
        <f aca="false">T46</f>
        <v>197.576074062105</v>
      </c>
      <c r="Y46" s="0" t="n">
        <f aca="false">AD45</f>
        <v>304.562349017587</v>
      </c>
      <c r="Z46" s="0" t="n">
        <f aca="false">Y46+X46</f>
        <v>502.138423079692</v>
      </c>
      <c r="AA46" s="0" t="n">
        <f aca="false">-$B$3*LN(Y46/$B$2)</f>
        <v>-12500</v>
      </c>
      <c r="AB46" s="0" t="n">
        <f aca="false">-$B$3*LN(Z46/$B$2)</f>
        <v>-15000</v>
      </c>
      <c r="AC46" s="0" t="n">
        <f aca="false">AB46-AA46</f>
        <v>-2500</v>
      </c>
      <c r="AD46" s="0" t="n">
        <f aca="false">Z46</f>
        <v>502.138423079692</v>
      </c>
      <c r="AE46" s="0" t="n">
        <f aca="false">$B$3+AB46</f>
        <v>-10000</v>
      </c>
    </row>
    <row r="47" customFormat="false" ht="13.8" hidden="false" customHeight="false" outlineLevel="0" collapsed="false">
      <c r="A47" s="0" t="n">
        <v>-4</v>
      </c>
      <c r="B47" s="0" t="n">
        <f aca="false">$B$3*A47</f>
        <v>-20000</v>
      </c>
      <c r="C47" s="0" t="n">
        <f aca="false">$B$3+B47</f>
        <v>-15000</v>
      </c>
      <c r="D47" s="0" t="n">
        <f aca="false">$B$2*EXP(-B47/$B$3)</f>
        <v>1364.95375082861</v>
      </c>
      <c r="E47" s="0" t="n">
        <f aca="false">D47*$B$1</f>
        <v>272990.750165721</v>
      </c>
      <c r="F47" s="2" t="n">
        <f aca="false">-1*(E47-E46)/(C47-C46)</f>
        <v>34.5126131099566</v>
      </c>
      <c r="O47" s="0" t="n">
        <f aca="false">B47-B46</f>
        <v>-5000</v>
      </c>
      <c r="P47" s="0" t="n">
        <f aca="false">U46-$B$3</f>
        <v>-15000</v>
      </c>
      <c r="Q47" s="0" t="n">
        <f aca="false">O47+P47</f>
        <v>-20000</v>
      </c>
      <c r="R47" s="0" t="n">
        <f aca="false">$B$2*EXP(-P47/$B$3)</f>
        <v>502.138423079692</v>
      </c>
      <c r="S47" s="0" t="n">
        <f aca="false">$B$2*EXP(-Q47/$B$3)</f>
        <v>1364.95375082861</v>
      </c>
      <c r="T47" s="0" t="n">
        <f aca="false">S47-R47</f>
        <v>862.815327748914</v>
      </c>
      <c r="U47" s="0" t="n">
        <f aca="false">U46+O47</f>
        <v>-15000</v>
      </c>
      <c r="V47" s="0" t="n">
        <f aca="false">V46+T47</f>
        <v>1364.95375082861</v>
      </c>
      <c r="X47" s="0" t="n">
        <f aca="false">T47</f>
        <v>862.815327748914</v>
      </c>
      <c r="Y47" s="0" t="n">
        <f aca="false">AD46</f>
        <v>502.138423079692</v>
      </c>
      <c r="Z47" s="0" t="n">
        <f aca="false">Y47+X47</f>
        <v>1364.95375082861</v>
      </c>
      <c r="AA47" s="0" t="n">
        <f aca="false">-$B$3*LN(Y47/$B$2)</f>
        <v>-15000</v>
      </c>
      <c r="AB47" s="0" t="n">
        <f aca="false">-$B$3*LN(Z47/$B$2)</f>
        <v>-20000</v>
      </c>
      <c r="AC47" s="0" t="n">
        <f aca="false">AB47-AA47</f>
        <v>-5000</v>
      </c>
      <c r="AD47" s="0" t="n">
        <f aca="false">Z47</f>
        <v>1364.95375082861</v>
      </c>
      <c r="AE47" s="0" t="n">
        <f aca="false">$B$3+AB47</f>
        <v>-15000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A35" activeCellId="0" sqref="AA35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22</v>
      </c>
    </row>
    <row r="2" customFormat="false" ht="13.8" hidden="false" customHeight="false" outlineLevel="0" collapsed="false">
      <c r="A2" s="0" t="s">
        <v>2</v>
      </c>
      <c r="B2" s="0" t="n">
        <v>25</v>
      </c>
      <c r="E2" s="1" t="s">
        <v>23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2" t="s">
        <v>11</v>
      </c>
    </row>
    <row r="9" customFormat="false" ht="13.8" hidden="false" customHeight="false" outlineLevel="0" collapsed="false">
      <c r="A9" s="0" t="n">
        <v>5</v>
      </c>
      <c r="B9" s="0" t="n">
        <f aca="false">$B$3*A9*-1</f>
        <v>-25000</v>
      </c>
      <c r="C9" s="0" t="n">
        <f aca="false">$B$3+B9</f>
        <v>-20000</v>
      </c>
      <c r="D9" s="0" t="n">
        <f aca="false">$B$2*EXP(B9/$B$3)</f>
        <v>0.168448674977137</v>
      </c>
      <c r="E9" s="0" t="n">
        <f aca="false">D9*$B$1</f>
        <v>33.6897349954273</v>
      </c>
      <c r="F9" s="0" t="n">
        <f aca="false">(E9-E10)/(C9-C10)</f>
        <v>0.0115776918896487</v>
      </c>
    </row>
    <row r="10" customFormat="false" ht="13.8" hidden="false" customHeight="false" outlineLevel="0" collapsed="false">
      <c r="A10" s="0" t="n">
        <v>4</v>
      </c>
      <c r="B10" s="0" t="n">
        <f aca="false">$B$3*A10*-1</f>
        <v>-20000</v>
      </c>
      <c r="C10" s="0" t="n">
        <f aca="false">$B$3+B10</f>
        <v>-15000</v>
      </c>
      <c r="D10" s="0" t="n">
        <f aca="false">$B$2*EXP(B10/$B$3)</f>
        <v>0.457890972218354</v>
      </c>
      <c r="E10" s="0" t="n">
        <f aca="false">D10*$B$1</f>
        <v>91.5781944436709</v>
      </c>
      <c r="F10" s="0" t="n">
        <f aca="false">(E10-E11)/(C10-C11)</f>
        <v>0.0314714294791298</v>
      </c>
    </row>
    <row r="11" customFormat="false" ht="13.8" hidden="false" customHeight="false" outlineLevel="0" collapsed="false">
      <c r="A11" s="0" t="n">
        <v>3</v>
      </c>
      <c r="B11" s="0" t="n">
        <f aca="false">$B$3*A11*-1</f>
        <v>-15000</v>
      </c>
      <c r="C11" s="0" t="n">
        <f aca="false">$B$3+B11</f>
        <v>-10000</v>
      </c>
      <c r="D11" s="0" t="n">
        <f aca="false">$B$2*EXP(B11/$B$3)</f>
        <v>1.2446767091966</v>
      </c>
      <c r="E11" s="0" t="n">
        <f aca="false">D11*$B$1</f>
        <v>248.93534183932</v>
      </c>
      <c r="F11" s="0" t="n">
        <f aca="false">(E11-E12)/(C11-C12)</f>
        <v>0.0855482148687488</v>
      </c>
    </row>
    <row r="12" customFormat="false" ht="13.8" hidden="false" customHeight="false" outlineLevel="0" collapsed="false">
      <c r="A12" s="0" t="n">
        <v>2</v>
      </c>
      <c r="B12" s="0" t="n">
        <f aca="false">$B$3*A12*-1</f>
        <v>-10000</v>
      </c>
      <c r="C12" s="0" t="n">
        <f aca="false">$B$3+B12</f>
        <v>-5000</v>
      </c>
      <c r="D12" s="0" t="n">
        <f aca="false">$B$2*EXP(B12/$B$3)</f>
        <v>3.38338208091532</v>
      </c>
      <c r="E12" s="0" t="n">
        <f aca="false">D12*$B$1</f>
        <v>676.676416183064</v>
      </c>
      <c r="F12" s="0" t="n">
        <f aca="false">(E12-E13)/(C12-C13)</f>
        <v>0.23254415793483</v>
      </c>
    </row>
    <row r="13" customFormat="false" ht="13.8" hidden="false" customHeight="false" outlineLevel="0" collapsed="false">
      <c r="A13" s="0" t="n">
        <v>1</v>
      </c>
      <c r="B13" s="0" t="n">
        <f aca="false">$B$3*A13*-1</f>
        <v>-5000</v>
      </c>
      <c r="C13" s="0" t="n">
        <f aca="false">$B$3+B13</f>
        <v>0</v>
      </c>
      <c r="D13" s="0" t="n">
        <f aca="false">$B$2*EXP(B13/$B$3)</f>
        <v>9.19698602928606</v>
      </c>
      <c r="E13" s="0" t="n">
        <f aca="false">D13*$B$1</f>
        <v>1839.39720585721</v>
      </c>
      <c r="F13" s="0" t="n">
        <f aca="false">(E13-E14)/(C13-C14)</f>
        <v>0.386902185691567</v>
      </c>
    </row>
    <row r="14" customFormat="false" ht="13.8" hidden="false" customHeight="false" outlineLevel="0" collapsed="false">
      <c r="A14" s="0" t="n">
        <v>0.9</v>
      </c>
      <c r="B14" s="0" t="n">
        <f aca="false">$B$3*A14*-1</f>
        <v>-4500</v>
      </c>
      <c r="C14" s="0" t="n">
        <f aca="false">$B$3+B14</f>
        <v>500</v>
      </c>
      <c r="D14" s="0" t="n">
        <f aca="false">$B$2*EXP(B14/$B$3)</f>
        <v>10.164241493515</v>
      </c>
      <c r="E14" s="0" t="n">
        <f aca="false">D14*$B$1</f>
        <v>2032.848298703</v>
      </c>
      <c r="F14" s="0" t="n">
        <f aca="false">(E14-E15)/(C14-C15)</f>
        <v>0.427593043766225</v>
      </c>
    </row>
    <row r="15" customFormat="false" ht="13.8" hidden="false" customHeight="false" outlineLevel="0" collapsed="false">
      <c r="A15" s="0" t="n">
        <v>0.8</v>
      </c>
      <c r="B15" s="0" t="n">
        <f aca="false">$B$3*A15*-1</f>
        <v>-4000</v>
      </c>
      <c r="C15" s="0" t="n">
        <f aca="false">$B$3+B15</f>
        <v>1000</v>
      </c>
      <c r="D15" s="0" t="n">
        <f aca="false">$B$2*EXP(B15/$B$3)</f>
        <v>11.2332241029305</v>
      </c>
      <c r="E15" s="0" t="n">
        <f aca="false">D15*$B$1</f>
        <v>2246.64482058611</v>
      </c>
      <c r="F15" s="0" t="n">
        <f aca="false">(E15-E16)/(C15-C16)</f>
        <v>0.472563396741879</v>
      </c>
    </row>
    <row r="16" customFormat="false" ht="13.8" hidden="false" customHeight="false" outlineLevel="0" collapsed="false">
      <c r="A16" s="0" t="n">
        <v>0.7</v>
      </c>
      <c r="B16" s="0" t="n">
        <f aca="false">$B$3*A16*-1</f>
        <v>-3500</v>
      </c>
      <c r="C16" s="0" t="n">
        <f aca="false">$B$3+B16</f>
        <v>1500</v>
      </c>
      <c r="D16" s="0" t="n">
        <f aca="false">$B$2*EXP(B16/$B$3)</f>
        <v>12.4146325947852</v>
      </c>
      <c r="E16" s="0" t="n">
        <f aca="false">D16*$B$1</f>
        <v>2482.92651895705</v>
      </c>
      <c r="F16" s="0" t="n">
        <f aca="false">(E16-E17)/(C16-C17)</f>
        <v>0.522263323026169</v>
      </c>
    </row>
    <row r="17" customFormat="false" ht="13.8" hidden="false" customHeight="false" outlineLevel="0" collapsed="false">
      <c r="A17" s="0" t="n">
        <v>0.6</v>
      </c>
      <c r="B17" s="0" t="n">
        <f aca="false">$B$3*A17*-1</f>
        <v>-3000</v>
      </c>
      <c r="C17" s="0" t="n">
        <f aca="false">$B$3+B17</f>
        <v>2000</v>
      </c>
      <c r="D17" s="0" t="n">
        <f aca="false">$B$2*EXP(B17/$B$3)</f>
        <v>13.7202909023507</v>
      </c>
      <c r="E17" s="0" t="n">
        <f aca="false">D17*$B$1</f>
        <v>2744.05818047013</v>
      </c>
      <c r="F17" s="0" t="n">
        <f aca="false">(E17-E18)/(C17-C18)</f>
        <v>0.577190236186071</v>
      </c>
    </row>
    <row r="18" customFormat="false" ht="13.8" hidden="false" customHeight="false" outlineLevel="0" collapsed="false">
      <c r="A18" s="0" t="n">
        <v>0.5</v>
      </c>
      <c r="B18" s="0" t="n">
        <f aca="false">$B$3*A18*-1</f>
        <v>-2500</v>
      </c>
      <c r="C18" s="0" t="n">
        <f aca="false">$B$3+B18</f>
        <v>2500</v>
      </c>
      <c r="D18" s="0" t="n">
        <f aca="false">$B$2*EXP(B18/$B$3)</f>
        <v>15.1632664928158</v>
      </c>
      <c r="E18" s="0" t="n">
        <f aca="false">D18*$B$1</f>
        <v>3032.65329856317</v>
      </c>
      <c r="F18" s="0" t="n">
        <f aca="false">(E18-E19)/(C18-C19)</f>
        <v>0.637893863230059</v>
      </c>
    </row>
    <row r="19" customFormat="false" ht="13.8" hidden="false" customHeight="false" outlineLevel="0" collapsed="false">
      <c r="A19" s="0" t="n">
        <v>0.4</v>
      </c>
      <c r="B19" s="0" t="n">
        <f aca="false">$B$3*A19*-1</f>
        <v>-2000</v>
      </c>
      <c r="C19" s="0" t="n">
        <f aca="false">$B$3+B19</f>
        <v>3000</v>
      </c>
      <c r="D19" s="0" t="n">
        <f aca="false">$B$2*EXP(B19/$B$3)</f>
        <v>16.758001150891</v>
      </c>
      <c r="E19" s="0" t="n">
        <f aca="false">D19*$B$1</f>
        <v>3351.6002301782</v>
      </c>
      <c r="F19" s="0" t="n">
        <f aca="false">(E19-E20)/(C19-C20)</f>
        <v>0.704981746460785</v>
      </c>
    </row>
    <row r="20" customFormat="false" ht="13.8" hidden="false" customHeight="false" outlineLevel="0" collapsed="false">
      <c r="A20" s="0" t="n">
        <v>0.3</v>
      </c>
      <c r="B20" s="0" t="n">
        <f aca="false">$B$3*A20*-1</f>
        <v>-1500</v>
      </c>
      <c r="C20" s="0" t="n">
        <f aca="false">$B$3+B20</f>
        <v>3500</v>
      </c>
      <c r="D20" s="0" t="n">
        <f aca="false">$B$2*EXP(B20/$B$3)</f>
        <v>18.5204555170429</v>
      </c>
      <c r="E20" s="0" t="n">
        <f aca="false">D20*$B$1</f>
        <v>3704.09110340859</v>
      </c>
      <c r="F20" s="0" t="n">
        <f aca="false">(E20-E21)/(C20-C21)</f>
        <v>0.77912532396264</v>
      </c>
    </row>
    <row r="21" customFormat="false" ht="13.8" hidden="false" customHeight="false" outlineLevel="0" collapsed="false">
      <c r="A21" s="0" t="n">
        <v>0.2</v>
      </c>
      <c r="B21" s="0" t="n">
        <f aca="false">$B$3*A21*-1</f>
        <v>-1000</v>
      </c>
      <c r="C21" s="0" t="n">
        <f aca="false">$B$3+B21</f>
        <v>4000</v>
      </c>
      <c r="D21" s="0" t="n">
        <f aca="false">$B$2*EXP(B21/$B$3)</f>
        <v>20.4682688269495</v>
      </c>
      <c r="E21" s="0" t="n">
        <f aca="false">D21*$B$1</f>
        <v>4093.65376538991</v>
      </c>
      <c r="F21" s="0" t="n">
        <f aca="false">(E21-E22)/(C21-C22)</f>
        <v>0.861066649579776</v>
      </c>
    </row>
    <row r="22" customFormat="false" ht="13.8" hidden="false" customHeight="false" outlineLevel="0" collapsed="false">
      <c r="A22" s="0" t="n">
        <v>0.1</v>
      </c>
      <c r="B22" s="0" t="n">
        <f aca="false">$B$3*A22*-1</f>
        <v>-500</v>
      </c>
      <c r="C22" s="0" t="n">
        <f aca="false">$B$3+B22</f>
        <v>4500</v>
      </c>
      <c r="D22" s="0" t="n">
        <f aca="false">$B$2*EXP(B22/$B$3)</f>
        <v>22.620935450899</v>
      </c>
      <c r="E22" s="0" t="n">
        <f aca="false">D22*$B$1</f>
        <v>4524.1870901798</v>
      </c>
      <c r="F22" s="0" t="n">
        <f aca="false">(E22-E23)/(C22-C23)</f>
        <v>0.951625819640405</v>
      </c>
    </row>
    <row r="23" customFormat="false" ht="13.8" hidden="false" customHeight="false" outlineLevel="0" collapsed="false">
      <c r="A23" s="0" t="n">
        <v>0</v>
      </c>
      <c r="B23" s="0" t="n">
        <f aca="false">$B$3*A23*-1</f>
        <v>-0</v>
      </c>
      <c r="C23" s="0" t="n">
        <f aca="false">$B$3+B23</f>
        <v>5000</v>
      </c>
      <c r="D23" s="0" t="n">
        <f aca="false">$B$2*EXP(B23/$B$3)</f>
        <v>25</v>
      </c>
      <c r="E23" s="0" t="n">
        <f aca="false">D23*$B$1</f>
        <v>5000</v>
      </c>
      <c r="F23" s="1" t="n">
        <f aca="false">E23/C23</f>
        <v>1</v>
      </c>
    </row>
    <row r="24" customFormat="false" ht="13.8" hidden="false" customHeight="false" outlineLevel="0" collapsed="false">
      <c r="A24" s="0" t="n">
        <v>-0.1</v>
      </c>
      <c r="B24" s="0" t="n">
        <f aca="false">$B$3*A24*-1</f>
        <v>500</v>
      </c>
      <c r="C24" s="0" t="n">
        <f aca="false">$B$3+B24</f>
        <v>5500</v>
      </c>
      <c r="D24" s="0" t="n">
        <f aca="false">$B$2*EXP(B24/$B$3)</f>
        <v>27.6292729518912</v>
      </c>
      <c r="E24" s="0" t="n">
        <f aca="false">D24*$B$1</f>
        <v>5525.85459037824</v>
      </c>
      <c r="F24" s="2" t="n">
        <f aca="false">(E24-E23)/(C24-C23)</f>
        <v>1.05170918075648</v>
      </c>
    </row>
    <row r="25" customFormat="false" ht="13.8" hidden="false" customHeight="false" outlineLevel="0" collapsed="false">
      <c r="A25" s="0" t="n">
        <v>-0.2</v>
      </c>
      <c r="B25" s="0" t="n">
        <f aca="false">$B$3*A25*-1</f>
        <v>1000</v>
      </c>
      <c r="C25" s="0" t="n">
        <f aca="false">$B$3+B25</f>
        <v>6000</v>
      </c>
      <c r="D25" s="0" t="n">
        <f aca="false">$B$2*EXP(B25/$B$3)</f>
        <v>30.5350689540042</v>
      </c>
      <c r="E25" s="0" t="n">
        <f aca="false">D25*$B$1</f>
        <v>6107.01379080085</v>
      </c>
      <c r="F25" s="2" t="n">
        <f aca="false">(E25-E24)/(C25-C24)</f>
        <v>1.16231840084522</v>
      </c>
    </row>
    <row r="26" customFormat="false" ht="13.8" hidden="false" customHeight="false" outlineLevel="0" collapsed="false">
      <c r="A26" s="0" t="n">
        <v>-0.3</v>
      </c>
      <c r="B26" s="0" t="n">
        <f aca="false">$B$3*A26*-1</f>
        <v>1500</v>
      </c>
      <c r="C26" s="0" t="n">
        <f aca="false">$B$3+B26</f>
        <v>6500</v>
      </c>
      <c r="D26" s="0" t="n">
        <f aca="false">$B$2*EXP(B26/$B$3)</f>
        <v>33.7464701894001</v>
      </c>
      <c r="E26" s="0" t="n">
        <f aca="false">D26*$B$1</f>
        <v>6749.29403788002</v>
      </c>
      <c r="F26" s="2" t="n">
        <f aca="false">(E26-E25)/(C26-C25)</f>
        <v>1.28456049415833</v>
      </c>
    </row>
    <row r="27" customFormat="false" ht="13.8" hidden="false" customHeight="false" outlineLevel="0" collapsed="false">
      <c r="A27" s="0" t="n">
        <v>-0.4</v>
      </c>
      <c r="B27" s="0" t="n">
        <f aca="false">$B$3*A27*-1</f>
        <v>2000</v>
      </c>
      <c r="C27" s="0" t="n">
        <f aca="false">$B$3+B27</f>
        <v>7000</v>
      </c>
      <c r="D27" s="0" t="n">
        <f aca="false">$B$2*EXP(B27/$B$3)</f>
        <v>37.2956174410318</v>
      </c>
      <c r="E27" s="0" t="n">
        <f aca="false">D27*$B$1</f>
        <v>7459.12348820635</v>
      </c>
      <c r="F27" s="2" t="n">
        <f aca="false">(E27-E26)/(C27-C26)</f>
        <v>1.41965890065267</v>
      </c>
    </row>
    <row r="28" customFormat="false" ht="13.8" hidden="false" customHeight="false" outlineLevel="0" collapsed="false">
      <c r="A28" s="0" t="n">
        <v>-0.5</v>
      </c>
      <c r="B28" s="0" t="n">
        <f aca="false">$B$3*A28*-1</f>
        <v>2500</v>
      </c>
      <c r="C28" s="0" t="n">
        <f aca="false">$B$3+B28</f>
        <v>7500</v>
      </c>
      <c r="D28" s="0" t="n">
        <f aca="false">$B$2*EXP(B28/$B$3)</f>
        <v>41.2180317675032</v>
      </c>
      <c r="E28" s="0" t="n">
        <f aca="false">D28*$B$1</f>
        <v>8243.60635350064</v>
      </c>
      <c r="F28" s="2" t="n">
        <f aca="false">(E28-E27)/(C28-C27)</f>
        <v>1.56896573058858</v>
      </c>
    </row>
    <row r="29" customFormat="false" ht="13.8" hidden="false" customHeight="false" outlineLevel="0" collapsed="false">
      <c r="A29" s="0" t="n">
        <v>-0.6</v>
      </c>
      <c r="B29" s="0" t="n">
        <f aca="false">$B$3*A29*-1</f>
        <v>3000</v>
      </c>
      <c r="C29" s="0" t="n">
        <f aca="false">$B$3+B29</f>
        <v>8000</v>
      </c>
      <c r="D29" s="0" t="n">
        <f aca="false">$B$2*EXP(B29/$B$3)</f>
        <v>45.5529700097627</v>
      </c>
      <c r="E29" s="0" t="n">
        <f aca="false">D29*$B$1</f>
        <v>9110.59400195255</v>
      </c>
      <c r="F29" s="2" t="n">
        <f aca="false">(E29-E28)/(C29-C28)</f>
        <v>1.73397529690381</v>
      </c>
    </row>
    <row r="30" customFormat="false" ht="13.8" hidden="false" customHeight="false" outlineLevel="0" collapsed="false">
      <c r="A30" s="0" t="n">
        <v>-0.7</v>
      </c>
      <c r="B30" s="0" t="n">
        <f aca="false">$B$3*A30*-1</f>
        <v>3500</v>
      </c>
      <c r="C30" s="0" t="n">
        <f aca="false">$B$3+B30</f>
        <v>8500</v>
      </c>
      <c r="D30" s="0" t="n">
        <f aca="false">$B$2*EXP(B30/$B$3)</f>
        <v>50.3438176867619</v>
      </c>
      <c r="E30" s="0" t="n">
        <f aca="false">D30*$B$1</f>
        <v>10068.7635373524</v>
      </c>
      <c r="F30" s="2" t="n">
        <f aca="false">(E30-E29)/(C30-C29)</f>
        <v>1.91633907079967</v>
      </c>
    </row>
    <row r="31" customFormat="false" ht="13.8" hidden="false" customHeight="false" outlineLevel="0" collapsed="false">
      <c r="A31" s="0" t="n">
        <v>-0.8</v>
      </c>
      <c r="B31" s="0" t="n">
        <f aca="false">$B$3*A31*-1</f>
        <v>4000</v>
      </c>
      <c r="C31" s="0" t="n">
        <f aca="false">$B$3+B31</f>
        <v>9000</v>
      </c>
      <c r="D31" s="0" t="n">
        <f aca="false">$B$2*EXP(B31/$B$3)</f>
        <v>55.6385232123117</v>
      </c>
      <c r="E31" s="0" t="n">
        <f aca="false">D31*$B$1</f>
        <v>11127.7046424623</v>
      </c>
      <c r="F31" s="2" t="n">
        <f aca="false">(E31-E30)/(C31-C30)</f>
        <v>2.11788221021991</v>
      </c>
    </row>
    <row r="32" customFormat="false" ht="13.8" hidden="false" customHeight="false" outlineLevel="0" collapsed="false">
      <c r="A32" s="0" t="n">
        <v>-0.9</v>
      </c>
      <c r="B32" s="0" t="n">
        <f aca="false">$B$3*A32*-1</f>
        <v>4500</v>
      </c>
      <c r="C32" s="0" t="n">
        <f aca="false">$B$3+B32</f>
        <v>9500</v>
      </c>
      <c r="D32" s="0" t="n">
        <f aca="false">$B$2*EXP(B32/$B$3)</f>
        <v>61.4900777789237</v>
      </c>
      <c r="E32" s="0" t="n">
        <f aca="false">D32*$B$1</f>
        <v>12298.0155557848</v>
      </c>
      <c r="F32" s="2" t="n">
        <f aca="false">(E32-E31)/(C32-C31)</f>
        <v>2.34062182664482</v>
      </c>
    </row>
    <row r="33" customFormat="false" ht="13.8" hidden="false" customHeight="false" outlineLevel="0" collapsed="false">
      <c r="A33" s="0" t="n">
        <v>-1</v>
      </c>
      <c r="B33" s="0" t="n">
        <f aca="false">$B$3*A33*-1</f>
        <v>5000</v>
      </c>
      <c r="C33" s="0" t="n">
        <f aca="false">$B$3+B33</f>
        <v>10000</v>
      </c>
      <c r="D33" s="0" t="n">
        <f aca="false">$B$2*EXP(B33/$B$3)</f>
        <v>67.9570457114761</v>
      </c>
      <c r="E33" s="0" t="n">
        <f aca="false">D33*$B$1</f>
        <v>13591.4091422952</v>
      </c>
      <c r="F33" s="2" t="n">
        <f aca="false">(E33-E32)/(C33-C32)</f>
        <v>2.58678717302095</v>
      </c>
    </row>
    <row r="34" customFormat="false" ht="13.8" hidden="false" customHeight="false" outlineLevel="0" collapsed="false">
      <c r="A34" s="0" t="n">
        <v>-1.1</v>
      </c>
      <c r="B34" s="0" t="n">
        <f aca="false">$B$3*A34*-1</f>
        <v>5500</v>
      </c>
      <c r="C34" s="0" t="n">
        <f aca="false">$B$3+B34</f>
        <v>10500</v>
      </c>
      <c r="D34" s="0" t="n">
        <f aca="false">$B$2*EXP(B34/$B$3)</f>
        <v>75.1041505986608</v>
      </c>
      <c r="E34" s="0" t="n">
        <f aca="false">D34*$B$1</f>
        <v>15020.8301197322</v>
      </c>
      <c r="F34" s="2" t="n">
        <f aca="false">(E34-E33)/(C34-C33)</f>
        <v>2.85884195487388</v>
      </c>
    </row>
    <row r="35" customFormat="false" ht="13.8" hidden="false" customHeight="false" outlineLevel="0" collapsed="false">
      <c r="A35" s="0" t="n">
        <v>-1.3</v>
      </c>
      <c r="B35" s="0" t="n">
        <f aca="false">$B$3*A35*-1</f>
        <v>6500</v>
      </c>
      <c r="C35" s="0" t="n">
        <f aca="false">$B$3+B35</f>
        <v>11500</v>
      </c>
      <c r="D35" s="0" t="n">
        <f aca="false">$B$2*EXP(B35/$B$3)</f>
        <v>91.7324166904811</v>
      </c>
      <c r="E35" s="0" t="n">
        <f aca="false">D35*$B$1</f>
        <v>18346.4833380962</v>
      </c>
      <c r="F35" s="2" t="n">
        <f aca="false">(E35-E34)/(C35-C34)</f>
        <v>3.32565321836406</v>
      </c>
    </row>
    <row r="36" customFormat="false" ht="13.8" hidden="false" customHeight="false" outlineLevel="0" collapsed="false">
      <c r="A36" s="0" t="n">
        <v>-1.5</v>
      </c>
      <c r="B36" s="0" t="n">
        <f aca="false">$B$3*A36*-1</f>
        <v>7500</v>
      </c>
      <c r="C36" s="0" t="n">
        <f aca="false">$B$3+B36</f>
        <v>12500</v>
      </c>
      <c r="D36" s="0" t="n">
        <f aca="false">$B$2*EXP(B36/$B$3)</f>
        <v>112.042226758452</v>
      </c>
      <c r="E36" s="0" t="n">
        <f aca="false">D36*$B$1</f>
        <v>22408.4453516903</v>
      </c>
      <c r="F36" s="2" t="n">
        <f aca="false">(E36-E35)/(C36-C35)</f>
        <v>4.0619620135941</v>
      </c>
    </row>
    <row r="37" customFormat="false" ht="13.8" hidden="false" customHeight="false" outlineLevel="0" collapsed="false">
      <c r="A37" s="0" t="n">
        <v>-1.7</v>
      </c>
      <c r="B37" s="0" t="n">
        <f aca="false">$B$3*A37*-1</f>
        <v>8500</v>
      </c>
      <c r="C37" s="0" t="n">
        <f aca="false">$B$3+B37</f>
        <v>13500</v>
      </c>
      <c r="D37" s="0" t="n">
        <f aca="false">$B$2*EXP(B37/$B$3)</f>
        <v>136.84868479318</v>
      </c>
      <c r="E37" s="0" t="n">
        <f aca="false">D37*$B$1</f>
        <v>27369.736958636</v>
      </c>
      <c r="F37" s="2" t="n">
        <f aca="false">(E37-E36)/(C37-C36)</f>
        <v>4.96129160694567</v>
      </c>
    </row>
    <row r="38" customFormat="false" ht="13.8" hidden="false" customHeight="false" outlineLevel="0" collapsed="false">
      <c r="A38" s="0" t="n">
        <v>-1.9</v>
      </c>
      <c r="B38" s="0" t="n">
        <f aca="false">$B$3*A38*-1</f>
        <v>9500</v>
      </c>
      <c r="C38" s="0" t="n">
        <f aca="false">$B$3+B38</f>
        <v>14500</v>
      </c>
      <c r="D38" s="0" t="n">
        <f aca="false">$B$2*EXP(B38/$B$3)</f>
        <v>167.147361056982</v>
      </c>
      <c r="E38" s="0" t="n">
        <f aca="false">D38*$B$1</f>
        <v>33429.4722113963</v>
      </c>
      <c r="F38" s="2" t="n">
        <f aca="false">(E38-E37)/(C38-C37)</f>
        <v>6.05973525276035</v>
      </c>
    </row>
    <row r="39" customFormat="false" ht="13.8" hidden="false" customHeight="false" outlineLevel="0" collapsed="false">
      <c r="A39" s="0" t="n">
        <v>-2</v>
      </c>
      <c r="B39" s="0" t="n">
        <f aca="false">$B$3*A39*-1</f>
        <v>10000</v>
      </c>
      <c r="C39" s="0" t="n">
        <f aca="false">$B$3+B39</f>
        <v>15000</v>
      </c>
      <c r="D39" s="0" t="n">
        <f aca="false">$B$2*EXP(B39/$B$3)</f>
        <v>184.726402473266</v>
      </c>
      <c r="E39" s="0" t="n">
        <f aca="false">D39*$B$1</f>
        <v>36945.2804946533</v>
      </c>
      <c r="F39" s="2" t="n">
        <f aca="false">(E39-E38)/(C39-C38)</f>
        <v>7.03161656651383</v>
      </c>
    </row>
    <row r="40" customFormat="false" ht="13.8" hidden="false" customHeight="false" outlineLevel="0" collapsed="false">
      <c r="A40" s="0" t="n">
        <v>-2.5</v>
      </c>
      <c r="B40" s="0" t="n">
        <f aca="false">$B$3*A40*-1</f>
        <v>12500</v>
      </c>
      <c r="C40" s="0" t="n">
        <f aca="false">$B$3+B40</f>
        <v>17500</v>
      </c>
      <c r="D40" s="0" t="n">
        <f aca="false">$B$2*EXP(B40/$B$3)</f>
        <v>304.562349017587</v>
      </c>
      <c r="E40" s="0" t="n">
        <f aca="false">D40*$B$1</f>
        <v>60912.4698035174</v>
      </c>
      <c r="F40" s="2" t="n">
        <f aca="false">(E40-E39)/(C40-C39)</f>
        <v>9.58687572354564</v>
      </c>
    </row>
    <row r="41" customFormat="false" ht="13.8" hidden="false" customHeight="false" outlineLevel="0" collapsed="false">
      <c r="A41" s="0" t="n">
        <v>-3</v>
      </c>
      <c r="B41" s="0" t="n">
        <f aca="false">$B$3*A41*-1</f>
        <v>15000</v>
      </c>
      <c r="C41" s="0" t="n">
        <f aca="false">$B$3+B41</f>
        <v>20000</v>
      </c>
      <c r="D41" s="0" t="n">
        <f aca="false">$B$2*EXP(B41/$B$3)</f>
        <v>502.138423079692</v>
      </c>
      <c r="E41" s="0" t="n">
        <f aca="false">D41*$B$1</f>
        <v>100427.684615938</v>
      </c>
      <c r="F41" s="2" t="n">
        <f aca="false">(E41-E40)/(C41-C40)</f>
        <v>15.8060859249684</v>
      </c>
    </row>
    <row r="42" customFormat="false" ht="13.8" hidden="false" customHeight="false" outlineLevel="0" collapsed="false">
      <c r="A42" s="0" t="n">
        <v>-4</v>
      </c>
      <c r="B42" s="0" t="n">
        <f aca="false">$B$3*A42*-1</f>
        <v>20000</v>
      </c>
      <c r="C42" s="0" t="n">
        <f aca="false">$B$3+B42</f>
        <v>25000</v>
      </c>
      <c r="D42" s="0" t="n">
        <f aca="false">$B$2*EXP(B42/$B$3)</f>
        <v>1364.95375082861</v>
      </c>
      <c r="E42" s="0" t="n">
        <f aca="false">D42*$B$1</f>
        <v>272990.750165721</v>
      </c>
      <c r="F42" s="2" t="n">
        <f aca="false">(E42-E41)/(C42-C41)</f>
        <v>34.5126131099566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22</v>
      </c>
    </row>
    <row r="2" customFormat="false" ht="13.8" hidden="false" customHeight="false" outlineLevel="0" collapsed="false">
      <c r="A2" s="0" t="s">
        <v>2</v>
      </c>
      <c r="B2" s="0" t="n">
        <v>25</v>
      </c>
      <c r="E2" s="1" t="s">
        <v>23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24</v>
      </c>
      <c r="F8" s="2"/>
    </row>
    <row r="9" customFormat="false" ht="13.8" hidden="false" customHeight="false" outlineLevel="0" collapsed="false">
      <c r="A9" s="0" t="n">
        <v>5</v>
      </c>
      <c r="B9" s="0" t="n">
        <f aca="false">$B$3*A9*-1</f>
        <v>-25000</v>
      </c>
      <c r="C9" s="0" t="n">
        <f aca="false">$B$3+B9</f>
        <v>-20000</v>
      </c>
      <c r="D9" s="0" t="n">
        <f aca="false">$B$2*EXP(B9/$B$3)</f>
        <v>0.168448674977137</v>
      </c>
      <c r="E9" s="0" t="n">
        <f aca="false">($B$2/$B$3)*B9+25</f>
        <v>-100</v>
      </c>
    </row>
    <row r="10" customFormat="false" ht="13.8" hidden="false" customHeight="false" outlineLevel="0" collapsed="false">
      <c r="A10" s="0" t="n">
        <v>4</v>
      </c>
      <c r="B10" s="0" t="n">
        <f aca="false">$B$3*A10*-1</f>
        <v>-20000</v>
      </c>
      <c r="C10" s="0" t="n">
        <f aca="false">$B$3+B10</f>
        <v>-15000</v>
      </c>
      <c r="D10" s="0" t="n">
        <f aca="false">$B$2*EXP(B10/$B$3)</f>
        <v>0.457890972218354</v>
      </c>
      <c r="E10" s="0" t="n">
        <f aca="false">($B$2/$B$3)*B10+25</f>
        <v>-75</v>
      </c>
    </row>
    <row r="11" customFormat="false" ht="13.8" hidden="false" customHeight="false" outlineLevel="0" collapsed="false">
      <c r="A11" s="0" t="n">
        <v>3</v>
      </c>
      <c r="B11" s="0" t="n">
        <f aca="false">$B$3*A11*-1</f>
        <v>-15000</v>
      </c>
      <c r="C11" s="0" t="n">
        <f aca="false">$B$3+B11</f>
        <v>-10000</v>
      </c>
      <c r="D11" s="0" t="n">
        <f aca="false">$B$2*EXP(B11/$B$3)</f>
        <v>1.2446767091966</v>
      </c>
      <c r="E11" s="0" t="n">
        <f aca="false">($B$2/$B$3)*B11+25</f>
        <v>-50</v>
      </c>
    </row>
    <row r="12" customFormat="false" ht="13.8" hidden="false" customHeight="false" outlineLevel="0" collapsed="false">
      <c r="A12" s="0" t="n">
        <v>2</v>
      </c>
      <c r="B12" s="0" t="n">
        <f aca="false">$B$3*A12*-1</f>
        <v>-10000</v>
      </c>
      <c r="C12" s="0" t="n">
        <f aca="false">$B$3+B12</f>
        <v>-5000</v>
      </c>
      <c r="D12" s="0" t="n">
        <f aca="false">$B$2*EXP(B12/$B$3)</f>
        <v>3.38338208091532</v>
      </c>
      <c r="E12" s="0" t="n">
        <f aca="false">($B$2/$B$3)*B12+25</f>
        <v>-25</v>
      </c>
    </row>
    <row r="13" customFormat="false" ht="13.8" hidden="false" customHeight="false" outlineLevel="0" collapsed="false">
      <c r="A13" s="0" t="n">
        <v>1</v>
      </c>
      <c r="B13" s="0" t="n">
        <f aca="false">$B$3*A13*-1</f>
        <v>-5000</v>
      </c>
      <c r="C13" s="0" t="n">
        <f aca="false">$B$3+B13</f>
        <v>0</v>
      </c>
      <c r="D13" s="0" t="n">
        <f aca="false">$B$2*EXP(B13/$B$3)</f>
        <v>9.19698602928606</v>
      </c>
      <c r="E13" s="0" t="n">
        <f aca="false">($B$2/$B$3)*B13+25</f>
        <v>0</v>
      </c>
    </row>
    <row r="14" customFormat="false" ht="13.8" hidden="false" customHeight="false" outlineLevel="0" collapsed="false">
      <c r="A14" s="0" t="n">
        <v>0.9</v>
      </c>
      <c r="B14" s="0" t="n">
        <f aca="false">$B$3*A14*-1</f>
        <v>-4500</v>
      </c>
      <c r="C14" s="0" t="n">
        <f aca="false">$B$3+B14</f>
        <v>500</v>
      </c>
      <c r="D14" s="0" t="n">
        <f aca="false">$B$2*EXP(B14/$B$3)</f>
        <v>10.164241493515</v>
      </c>
      <c r="E14" s="0" t="n">
        <f aca="false">($B$2/$B$3)*B14+25</f>
        <v>2.5</v>
      </c>
    </row>
    <row r="15" customFormat="false" ht="13.8" hidden="false" customHeight="false" outlineLevel="0" collapsed="false">
      <c r="A15" s="0" t="n">
        <v>0.8</v>
      </c>
      <c r="B15" s="0" t="n">
        <f aca="false">$B$3*A15*-1</f>
        <v>-4000</v>
      </c>
      <c r="C15" s="0" t="n">
        <f aca="false">$B$3+B15</f>
        <v>1000</v>
      </c>
      <c r="D15" s="0" t="n">
        <f aca="false">$B$2*EXP(B15/$B$3)</f>
        <v>11.2332241029305</v>
      </c>
      <c r="E15" s="0" t="n">
        <f aca="false">($B$2/$B$3)*B15+25</f>
        <v>5</v>
      </c>
    </row>
    <row r="16" customFormat="false" ht="13.8" hidden="false" customHeight="false" outlineLevel="0" collapsed="false">
      <c r="A16" s="0" t="n">
        <v>0.7</v>
      </c>
      <c r="B16" s="0" t="n">
        <f aca="false">$B$3*A16*-1</f>
        <v>-3500</v>
      </c>
      <c r="C16" s="0" t="n">
        <f aca="false">$B$3+B16</f>
        <v>1500</v>
      </c>
      <c r="D16" s="0" t="n">
        <f aca="false">$B$2*EXP(B16/$B$3)</f>
        <v>12.4146325947852</v>
      </c>
      <c r="E16" s="0" t="n">
        <f aca="false">($B$2/$B$3)*B16+25</f>
        <v>7.5</v>
      </c>
    </row>
    <row r="17" customFormat="false" ht="13.8" hidden="false" customHeight="false" outlineLevel="0" collapsed="false">
      <c r="A17" s="0" t="n">
        <v>0.6</v>
      </c>
      <c r="B17" s="0" t="n">
        <f aca="false">$B$3*A17*-1</f>
        <v>-3000</v>
      </c>
      <c r="C17" s="0" t="n">
        <f aca="false">$B$3+B17</f>
        <v>2000</v>
      </c>
      <c r="D17" s="0" t="n">
        <f aca="false">$B$2*EXP(B17/$B$3)</f>
        <v>13.7202909023507</v>
      </c>
      <c r="E17" s="0" t="n">
        <f aca="false">($B$2/$B$3)*B17+25</f>
        <v>10</v>
      </c>
    </row>
    <row r="18" customFormat="false" ht="13.8" hidden="false" customHeight="false" outlineLevel="0" collapsed="false">
      <c r="A18" s="0" t="n">
        <v>0.5</v>
      </c>
      <c r="B18" s="0" t="n">
        <f aca="false">$B$3*A18*-1</f>
        <v>-2500</v>
      </c>
      <c r="C18" s="0" t="n">
        <f aca="false">$B$3+B18</f>
        <v>2500</v>
      </c>
      <c r="D18" s="0" t="n">
        <f aca="false">$B$2*EXP(B18/$B$3)</f>
        <v>15.1632664928158</v>
      </c>
      <c r="E18" s="0" t="n">
        <f aca="false">($B$2/$B$3)*B18+25</f>
        <v>12.5</v>
      </c>
    </row>
    <row r="19" customFormat="false" ht="13.8" hidden="false" customHeight="false" outlineLevel="0" collapsed="false">
      <c r="A19" s="0" t="n">
        <v>0.4</v>
      </c>
      <c r="B19" s="0" t="n">
        <f aca="false">$B$3*A19*-1</f>
        <v>-2000</v>
      </c>
      <c r="C19" s="0" t="n">
        <f aca="false">$B$3+B19</f>
        <v>3000</v>
      </c>
      <c r="D19" s="0" t="n">
        <f aca="false">$B$2*EXP(B19/$B$3)</f>
        <v>16.758001150891</v>
      </c>
      <c r="E19" s="0" t="n">
        <f aca="false">($B$2/$B$3)*B19+25</f>
        <v>15</v>
      </c>
    </row>
    <row r="20" customFormat="false" ht="13.8" hidden="false" customHeight="false" outlineLevel="0" collapsed="false">
      <c r="A20" s="0" t="n">
        <v>0.3</v>
      </c>
      <c r="B20" s="0" t="n">
        <f aca="false">$B$3*A20*-1</f>
        <v>-1500</v>
      </c>
      <c r="C20" s="0" t="n">
        <f aca="false">$B$3+B20</f>
        <v>3500</v>
      </c>
      <c r="D20" s="0" t="n">
        <f aca="false">$B$2*EXP(B20/$B$3)</f>
        <v>18.5204555170429</v>
      </c>
      <c r="E20" s="0" t="n">
        <f aca="false">($B$2/$B$3)*B20+25</f>
        <v>17.5</v>
      </c>
    </row>
    <row r="21" customFormat="false" ht="13.8" hidden="false" customHeight="false" outlineLevel="0" collapsed="false">
      <c r="A21" s="0" t="n">
        <v>0.2</v>
      </c>
      <c r="B21" s="0" t="n">
        <f aca="false">$B$3*A21*-1</f>
        <v>-1000</v>
      </c>
      <c r="C21" s="0" t="n">
        <f aca="false">$B$3+B21</f>
        <v>4000</v>
      </c>
      <c r="D21" s="0" t="n">
        <f aca="false">$B$2*EXP(B21/$B$3)</f>
        <v>20.4682688269495</v>
      </c>
      <c r="E21" s="0" t="n">
        <f aca="false">($B$2/$B$3)*B21+25</f>
        <v>20</v>
      </c>
    </row>
    <row r="22" customFormat="false" ht="13.8" hidden="false" customHeight="false" outlineLevel="0" collapsed="false">
      <c r="A22" s="0" t="n">
        <v>0.1</v>
      </c>
      <c r="B22" s="0" t="n">
        <f aca="false">$B$3*A22*-1</f>
        <v>-500</v>
      </c>
      <c r="C22" s="0" t="n">
        <f aca="false">$B$3+B22</f>
        <v>4500</v>
      </c>
      <c r="D22" s="0" t="n">
        <f aca="false">$B$2*EXP(B22/$B$3)</f>
        <v>22.620935450899</v>
      </c>
      <c r="E22" s="0" t="n">
        <f aca="false">($B$2/$B$3)*B22+25</f>
        <v>22.5</v>
      </c>
    </row>
    <row r="23" customFormat="false" ht="13.8" hidden="false" customHeight="false" outlineLevel="0" collapsed="false">
      <c r="A23" s="0" t="n">
        <v>0</v>
      </c>
      <c r="B23" s="0" t="n">
        <f aca="false">$B$3*A23*-1</f>
        <v>-0</v>
      </c>
      <c r="C23" s="0" t="n">
        <f aca="false">$B$3+B23</f>
        <v>5000</v>
      </c>
      <c r="D23" s="0" t="n">
        <f aca="false">$B$2*EXP(B23/$B$3)</f>
        <v>25</v>
      </c>
      <c r="E23" s="0" t="n">
        <f aca="false">($B$2/$B$3)*B23+25</f>
        <v>25</v>
      </c>
      <c r="F23" s="1"/>
    </row>
    <row r="24" customFormat="false" ht="13.8" hidden="false" customHeight="false" outlineLevel="0" collapsed="false">
      <c r="A24" s="0" t="n">
        <v>-0.1</v>
      </c>
      <c r="B24" s="0" t="n">
        <f aca="false">$B$3*A24*-1</f>
        <v>500</v>
      </c>
      <c r="C24" s="0" t="n">
        <f aca="false">$B$3+B24</f>
        <v>5500</v>
      </c>
      <c r="D24" s="0" t="n">
        <f aca="false">$B$2*EXP(B24/$B$3)</f>
        <v>27.6292729518912</v>
      </c>
      <c r="E24" s="0" t="n">
        <f aca="false">($B$2/$B$3)*B24+25</f>
        <v>27.5</v>
      </c>
      <c r="F24" s="2"/>
    </row>
    <row r="25" customFormat="false" ht="13.8" hidden="false" customHeight="false" outlineLevel="0" collapsed="false">
      <c r="A25" s="0" t="n">
        <v>-0.2</v>
      </c>
      <c r="B25" s="0" t="n">
        <f aca="false">$B$3*A25*-1</f>
        <v>1000</v>
      </c>
      <c r="C25" s="0" t="n">
        <f aca="false">$B$3+B25</f>
        <v>6000</v>
      </c>
      <c r="D25" s="0" t="n">
        <f aca="false">$B$2*EXP(B25/$B$3)</f>
        <v>30.5350689540042</v>
      </c>
      <c r="E25" s="0" t="n">
        <f aca="false">($B$2/$B$3)*B25+25</f>
        <v>30</v>
      </c>
      <c r="F25" s="2"/>
    </row>
    <row r="26" customFormat="false" ht="13.8" hidden="false" customHeight="false" outlineLevel="0" collapsed="false">
      <c r="A26" s="0" t="n">
        <v>-0.3</v>
      </c>
      <c r="B26" s="0" t="n">
        <f aca="false">$B$3*A26*-1</f>
        <v>1500</v>
      </c>
      <c r="C26" s="0" t="n">
        <f aca="false">$B$3+B26</f>
        <v>6500</v>
      </c>
      <c r="D26" s="0" t="n">
        <f aca="false">$B$2*EXP(B26/$B$3)</f>
        <v>33.7464701894001</v>
      </c>
      <c r="E26" s="0" t="n">
        <f aca="false">($B$2/$B$3)*B26+25</f>
        <v>32.5</v>
      </c>
      <c r="F26" s="2"/>
    </row>
    <row r="27" customFormat="false" ht="13.8" hidden="false" customHeight="false" outlineLevel="0" collapsed="false">
      <c r="A27" s="0" t="n">
        <v>-0.4</v>
      </c>
      <c r="B27" s="0" t="n">
        <f aca="false">$B$3*A27*-1</f>
        <v>2000</v>
      </c>
      <c r="C27" s="0" t="n">
        <f aca="false">$B$3+B27</f>
        <v>7000</v>
      </c>
      <c r="D27" s="0" t="n">
        <f aca="false">$B$2*EXP(B27/$B$3)</f>
        <v>37.2956174410318</v>
      </c>
      <c r="E27" s="0" t="n">
        <f aca="false">($B$2/$B$3)*B27+25</f>
        <v>35</v>
      </c>
      <c r="F27" s="2"/>
    </row>
    <row r="28" customFormat="false" ht="13.8" hidden="false" customHeight="false" outlineLevel="0" collapsed="false">
      <c r="A28" s="0" t="n">
        <v>-0.5</v>
      </c>
      <c r="B28" s="0" t="n">
        <f aca="false">$B$3*A28*-1</f>
        <v>2500</v>
      </c>
      <c r="C28" s="0" t="n">
        <f aca="false">$B$3+B28</f>
        <v>7500</v>
      </c>
      <c r="D28" s="0" t="n">
        <f aca="false">$B$2*EXP(B28/$B$3)</f>
        <v>41.2180317675032</v>
      </c>
      <c r="E28" s="0" t="n">
        <f aca="false">($B$2/$B$3)*B28+25</f>
        <v>37.5</v>
      </c>
      <c r="F28" s="2"/>
    </row>
    <row r="29" customFormat="false" ht="13.8" hidden="false" customHeight="false" outlineLevel="0" collapsed="false">
      <c r="A29" s="0" t="n">
        <v>-0.6</v>
      </c>
      <c r="B29" s="0" t="n">
        <f aca="false">$B$3*A29*-1</f>
        <v>3000</v>
      </c>
      <c r="C29" s="0" t="n">
        <f aca="false">$B$3+B29</f>
        <v>8000</v>
      </c>
      <c r="D29" s="0" t="n">
        <f aca="false">$B$2*EXP(B29/$B$3)</f>
        <v>45.5529700097627</v>
      </c>
      <c r="E29" s="0" t="n">
        <f aca="false">($B$2/$B$3)*B29+25</f>
        <v>40</v>
      </c>
      <c r="F29" s="2"/>
    </row>
    <row r="30" customFormat="false" ht="13.8" hidden="false" customHeight="false" outlineLevel="0" collapsed="false">
      <c r="A30" s="0" t="n">
        <v>-0.7</v>
      </c>
      <c r="B30" s="0" t="n">
        <f aca="false">$B$3*A30*-1</f>
        <v>3500</v>
      </c>
      <c r="C30" s="0" t="n">
        <f aca="false">$B$3+B30</f>
        <v>8500</v>
      </c>
      <c r="D30" s="0" t="n">
        <f aca="false">$B$2*EXP(B30/$B$3)</f>
        <v>50.3438176867619</v>
      </c>
      <c r="E30" s="0" t="n">
        <f aca="false">($B$2/$B$3)*B30+25</f>
        <v>42.5</v>
      </c>
      <c r="F30" s="2"/>
    </row>
    <row r="31" customFormat="false" ht="13.8" hidden="false" customHeight="false" outlineLevel="0" collapsed="false">
      <c r="A31" s="0" t="n">
        <v>-0.8</v>
      </c>
      <c r="B31" s="0" t="n">
        <f aca="false">$B$3*A31*-1</f>
        <v>4000</v>
      </c>
      <c r="C31" s="0" t="n">
        <f aca="false">$B$3+B31</f>
        <v>9000</v>
      </c>
      <c r="D31" s="0" t="n">
        <f aca="false">$B$2*EXP(B31/$B$3)</f>
        <v>55.6385232123117</v>
      </c>
      <c r="E31" s="0" t="n">
        <f aca="false">($B$2/$B$3)*B31+25</f>
        <v>45</v>
      </c>
      <c r="F31" s="2"/>
    </row>
    <row r="32" customFormat="false" ht="13.8" hidden="false" customHeight="false" outlineLevel="0" collapsed="false">
      <c r="A32" s="0" t="n">
        <v>-0.9</v>
      </c>
      <c r="B32" s="0" t="n">
        <f aca="false">$B$3*A32*-1</f>
        <v>4500</v>
      </c>
      <c r="C32" s="0" t="n">
        <f aca="false">$B$3+B32</f>
        <v>9500</v>
      </c>
      <c r="D32" s="0" t="n">
        <f aca="false">$B$2*EXP(B32/$B$3)</f>
        <v>61.4900777789237</v>
      </c>
      <c r="E32" s="0" t="n">
        <f aca="false">($B$2/$B$3)*B32+25</f>
        <v>47.5</v>
      </c>
      <c r="F32" s="2"/>
    </row>
    <row r="33" customFormat="false" ht="13.8" hidden="false" customHeight="false" outlineLevel="0" collapsed="false">
      <c r="A33" s="0" t="n">
        <v>-1</v>
      </c>
      <c r="B33" s="0" t="n">
        <f aca="false">$B$3*A33*-1</f>
        <v>5000</v>
      </c>
      <c r="C33" s="0" t="n">
        <f aca="false">$B$3+B33</f>
        <v>10000</v>
      </c>
      <c r="D33" s="0" t="n">
        <f aca="false">$B$2*EXP(B33/$B$3)</f>
        <v>67.9570457114761</v>
      </c>
      <c r="E33" s="0" t="n">
        <f aca="false">($B$2/$B$3)*B33+25</f>
        <v>50</v>
      </c>
      <c r="F33" s="2"/>
    </row>
    <row r="34" customFormat="false" ht="13.8" hidden="false" customHeight="false" outlineLevel="0" collapsed="false">
      <c r="A34" s="0" t="n">
        <v>-1.1</v>
      </c>
      <c r="B34" s="0" t="n">
        <f aca="false">$B$3*A34*-1</f>
        <v>5500</v>
      </c>
      <c r="C34" s="0" t="n">
        <f aca="false">$B$3+B34</f>
        <v>10500</v>
      </c>
      <c r="D34" s="0" t="n">
        <f aca="false">$B$2*EXP(B34/$B$3)</f>
        <v>75.1041505986608</v>
      </c>
      <c r="E34" s="0" t="n">
        <f aca="false">($B$2/$B$3)*B34+25</f>
        <v>52.5</v>
      </c>
      <c r="F34" s="2"/>
    </row>
    <row r="35" customFormat="false" ht="13.8" hidden="false" customHeight="false" outlineLevel="0" collapsed="false">
      <c r="A35" s="0" t="n">
        <v>-1.3</v>
      </c>
      <c r="B35" s="0" t="n">
        <f aca="false">$B$3*A35*-1</f>
        <v>6500</v>
      </c>
      <c r="C35" s="0" t="n">
        <f aca="false">$B$3+B35</f>
        <v>11500</v>
      </c>
      <c r="D35" s="0" t="n">
        <f aca="false">$B$2*EXP(B35/$B$3)</f>
        <v>91.7324166904811</v>
      </c>
      <c r="E35" s="0" t="n">
        <f aca="false">($B$2/$B$3)*B35+25</f>
        <v>57.5</v>
      </c>
      <c r="F35" s="2"/>
    </row>
    <row r="36" customFormat="false" ht="13.8" hidden="false" customHeight="false" outlineLevel="0" collapsed="false">
      <c r="A36" s="0" t="n">
        <v>-1.5</v>
      </c>
      <c r="B36" s="0" t="n">
        <f aca="false">$B$3*A36*-1</f>
        <v>7500</v>
      </c>
      <c r="C36" s="0" t="n">
        <f aca="false">$B$3+B36</f>
        <v>12500</v>
      </c>
      <c r="D36" s="0" t="n">
        <f aca="false">$B$2*EXP(B36/$B$3)</f>
        <v>112.042226758452</v>
      </c>
      <c r="E36" s="0" t="n">
        <f aca="false">($B$2/$B$3)*B36+25</f>
        <v>62.5</v>
      </c>
      <c r="F36" s="2"/>
    </row>
    <row r="37" customFormat="false" ht="13.8" hidden="false" customHeight="false" outlineLevel="0" collapsed="false">
      <c r="A37" s="0" t="n">
        <v>-1.7</v>
      </c>
      <c r="B37" s="0" t="n">
        <f aca="false">$B$3*A37*-1</f>
        <v>8500</v>
      </c>
      <c r="C37" s="0" t="n">
        <f aca="false">$B$3+B37</f>
        <v>13500</v>
      </c>
      <c r="D37" s="0" t="n">
        <f aca="false">$B$2*EXP(B37/$B$3)</f>
        <v>136.84868479318</v>
      </c>
      <c r="E37" s="0" t="n">
        <f aca="false">($B$2/$B$3)*B37+25</f>
        <v>67.5</v>
      </c>
      <c r="F37" s="2"/>
    </row>
    <row r="38" customFormat="false" ht="13.8" hidden="false" customHeight="false" outlineLevel="0" collapsed="false">
      <c r="A38" s="0" t="n">
        <v>-1.9</v>
      </c>
      <c r="B38" s="0" t="n">
        <f aca="false">$B$3*A38*-1</f>
        <v>9500</v>
      </c>
      <c r="C38" s="0" t="n">
        <f aca="false">$B$3+B38</f>
        <v>14500</v>
      </c>
      <c r="D38" s="0" t="n">
        <f aca="false">$B$2*EXP(B38/$B$3)</f>
        <v>167.147361056982</v>
      </c>
      <c r="E38" s="0" t="n">
        <f aca="false">($B$2/$B$3)*B38+25</f>
        <v>72.5</v>
      </c>
      <c r="F38" s="2"/>
    </row>
    <row r="39" customFormat="false" ht="13.8" hidden="false" customHeight="false" outlineLevel="0" collapsed="false">
      <c r="A39" s="0" t="n">
        <v>-2</v>
      </c>
      <c r="B39" s="0" t="n">
        <f aca="false">$B$3*A39*-1</f>
        <v>10000</v>
      </c>
      <c r="C39" s="0" t="n">
        <f aca="false">$B$3+B39</f>
        <v>15000</v>
      </c>
      <c r="D39" s="0" t="n">
        <f aca="false">$B$2*EXP(B39/$B$3)</f>
        <v>184.726402473266</v>
      </c>
      <c r="E39" s="0" t="n">
        <f aca="false">($B$2/$B$3)*B39+25</f>
        <v>75</v>
      </c>
      <c r="F39" s="2"/>
    </row>
    <row r="40" customFormat="false" ht="13.8" hidden="false" customHeight="false" outlineLevel="0" collapsed="false">
      <c r="A40" s="0" t="n">
        <v>-2.5</v>
      </c>
      <c r="B40" s="0" t="n">
        <f aca="false">$B$3*A40*-1</f>
        <v>12500</v>
      </c>
      <c r="C40" s="0" t="n">
        <f aca="false">$B$3+B40</f>
        <v>17500</v>
      </c>
      <c r="D40" s="0" t="n">
        <f aca="false">$B$2*EXP(B40/$B$3)</f>
        <v>304.562349017587</v>
      </c>
      <c r="E40" s="0" t="n">
        <f aca="false">($B$2/$B$3)*B40+25</f>
        <v>87.5</v>
      </c>
      <c r="F40" s="2"/>
    </row>
    <row r="41" customFormat="false" ht="13.8" hidden="false" customHeight="false" outlineLevel="0" collapsed="false">
      <c r="A41" s="0" t="n">
        <v>-3</v>
      </c>
      <c r="B41" s="0" t="n">
        <f aca="false">$B$3*A41*-1</f>
        <v>15000</v>
      </c>
      <c r="C41" s="0" t="n">
        <f aca="false">$B$3+B41</f>
        <v>20000</v>
      </c>
      <c r="D41" s="0" t="n">
        <f aca="false">$B$2*EXP(B41/$B$3)</f>
        <v>502.138423079692</v>
      </c>
      <c r="E41" s="0" t="n">
        <f aca="false">($B$2/$B$3)*B41+25</f>
        <v>100</v>
      </c>
      <c r="F41" s="2"/>
    </row>
    <row r="42" customFormat="false" ht="13.8" hidden="false" customHeight="false" outlineLevel="0" collapsed="false">
      <c r="A42" s="0" t="n">
        <v>-4</v>
      </c>
      <c r="B42" s="0" t="n">
        <f aca="false">$B$3*A42*-1</f>
        <v>20000</v>
      </c>
      <c r="C42" s="0" t="n">
        <f aca="false">$B$3+B42</f>
        <v>25000</v>
      </c>
      <c r="D42" s="0" t="n">
        <f aca="false">$B$2*EXP(B42/$B$3)</f>
        <v>1364.95375082861</v>
      </c>
      <c r="E42" s="0" t="n">
        <f aca="false">($B$2/$B$3)*B42+25</f>
        <v>125</v>
      </c>
      <c r="F4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0" t="s">
        <v>1</v>
      </c>
    </row>
    <row r="2" customFormat="false" ht="13.8" hidden="false" customHeight="false" outlineLevel="0" collapsed="false">
      <c r="A2" s="0" t="s">
        <v>2</v>
      </c>
      <c r="B2" s="0" t="n">
        <v>25</v>
      </c>
      <c r="E2" s="0" t="s">
        <v>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6" customFormat="false" ht="13.8" hidden="false" customHeight="false" outlineLevel="0" collapsed="false">
      <c r="A6" s="0" t="s">
        <v>25</v>
      </c>
      <c r="B6" s="0" t="n">
        <v>100000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26</v>
      </c>
      <c r="F8" s="2" t="s">
        <v>11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$B$2*EXP(-A9)</f>
        <v>0.168448674977137</v>
      </c>
      <c r="E9" s="0" t="n">
        <f aca="false">D9*$B$1</f>
        <v>33.6897349954273</v>
      </c>
      <c r="F9" s="0" t="n">
        <f aca="false">E9/C9</f>
        <v>0.00112299116651424</v>
      </c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$B$2*EXP(-A10)</f>
        <v>0.457890972218354</v>
      </c>
      <c r="E10" s="0" t="n">
        <f aca="false">D10*$B$1</f>
        <v>91.5781944436709</v>
      </c>
      <c r="F10" s="0" t="n">
        <f aca="false">E10/C10</f>
        <v>0.00366312777774684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$B$2*EXP(-A11)</f>
        <v>1.2446767091966</v>
      </c>
      <c r="E11" s="0" t="n">
        <f aca="false">D11*$B$1</f>
        <v>248.93534183932</v>
      </c>
      <c r="F11" s="0" t="n">
        <f aca="false">E11/C11</f>
        <v>0.012446767091966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$B$2*EXP(-A12)</f>
        <v>3.38338208091532</v>
      </c>
      <c r="E12" s="0" t="n">
        <f aca="false">D12*$B$1</f>
        <v>676.676416183064</v>
      </c>
      <c r="F12" s="0" t="n">
        <f aca="false">E12/C12</f>
        <v>0.0451117610788709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$B$2*EXP(-A13)</f>
        <v>9.19698602928606</v>
      </c>
      <c r="E13" s="0" t="n">
        <f aca="false">D13*$B$1</f>
        <v>1839.39720585721</v>
      </c>
      <c r="F13" s="0" t="n">
        <f aca="false">E13/C13</f>
        <v>0.183939720585721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$B$2*EXP(-A14)</f>
        <v>10.164241493515</v>
      </c>
      <c r="E14" s="0" t="n">
        <f aca="false">D14*$B$1</f>
        <v>2032.848298703</v>
      </c>
      <c r="F14" s="0" t="n">
        <f aca="false">E14/C14</f>
        <v>0.213984031442421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$B$2*EXP(-A15)</f>
        <v>11.2332241029305</v>
      </c>
      <c r="E15" s="0" t="n">
        <f aca="false">D15*$B$1</f>
        <v>2246.64482058611</v>
      </c>
      <c r="F15" s="0" t="n">
        <f aca="false">E15/C15</f>
        <v>0.249627202287345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$B$2*EXP(-A16)</f>
        <v>12.4146325947852</v>
      </c>
      <c r="E16" s="0" t="n">
        <f aca="false">D16*$B$1</f>
        <v>2482.92651895705</v>
      </c>
      <c r="F16" s="0" t="n">
        <f aca="false">E16/C16</f>
        <v>0.292109002230241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$B$2*EXP(-A17)</f>
        <v>13.7202909023507</v>
      </c>
      <c r="E17" s="0" t="n">
        <f aca="false">D17*$B$1</f>
        <v>2744.05818047013</v>
      </c>
      <c r="F17" s="0" t="n">
        <f aca="false">E17/C17</f>
        <v>0.343007272558766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$B$2*EXP(-A18)</f>
        <v>15.1632664928158</v>
      </c>
      <c r="E18" s="0" t="n">
        <f aca="false">D18*$B$1</f>
        <v>3032.65329856317</v>
      </c>
      <c r="F18" s="0" t="n">
        <f aca="false">E18/C18</f>
        <v>0.404353773141756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$B$2*EXP(-A19)</f>
        <v>16.758001150891</v>
      </c>
      <c r="E19" s="0" t="n">
        <f aca="false">D19*$B$1</f>
        <v>3351.6002301782</v>
      </c>
      <c r="F19" s="0" t="n">
        <f aca="false">E19/C19</f>
        <v>0.4788000328826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$B$2*EXP(-A20)</f>
        <v>18.5204555170429</v>
      </c>
      <c r="E20" s="0" t="n">
        <f aca="false">D20*$B$1</f>
        <v>3704.09110340859</v>
      </c>
      <c r="F20" s="0" t="n">
        <f aca="false">E20/C20</f>
        <v>0.569860169755168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$B$2*EXP(-A21)</f>
        <v>20.4682688269495</v>
      </c>
      <c r="E21" s="0" t="n">
        <f aca="false">D21*$B$1</f>
        <v>4093.65376538991</v>
      </c>
      <c r="F21" s="0" t="n">
        <f aca="false">E21/C21</f>
        <v>0.682275627564985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$B$2*EXP(-A22)</f>
        <v>22.620935450899</v>
      </c>
      <c r="E22" s="0" t="n">
        <f aca="false">D22*$B$1</f>
        <v>4524.1870901798</v>
      </c>
      <c r="F22" s="0" t="n">
        <f aca="false">E22/C22</f>
        <v>0.822579470941781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f aca="false">$B$3+B23</f>
        <v>5000</v>
      </c>
      <c r="D23" s="0" t="n">
        <f aca="false">$B$2*(1-A23)</f>
        <v>25</v>
      </c>
      <c r="E23" s="0" t="n">
        <f aca="false">D23*$B$1</f>
        <v>5000</v>
      </c>
      <c r="F23" s="1" t="n">
        <f aca="false">E23/C23</f>
        <v>1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$B$2*(1-A24)</f>
        <v>27.5</v>
      </c>
      <c r="E24" s="0" t="n">
        <f aca="false">D24*$B$1</f>
        <v>5500</v>
      </c>
      <c r="F24" s="0" t="n">
        <v>1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$B$2*(1-A25)</f>
        <v>30</v>
      </c>
      <c r="E25" s="0" t="n">
        <f aca="false">D25*$B$1</f>
        <v>6000</v>
      </c>
      <c r="F25" s="0" t="n">
        <v>1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$B$2*(1-A26)</f>
        <v>32.5</v>
      </c>
      <c r="E26" s="0" t="n">
        <f aca="false">D26*$B$1</f>
        <v>6500</v>
      </c>
      <c r="F26" s="0" t="n">
        <v>1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$B$2*(1-A27)</f>
        <v>35</v>
      </c>
      <c r="E27" s="0" t="n">
        <f aca="false">D27*$B$1</f>
        <v>7000</v>
      </c>
      <c r="F27" s="0" t="n">
        <v>1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$B$2*(1-A28)</f>
        <v>37.5</v>
      </c>
      <c r="E28" s="0" t="n">
        <f aca="false">D28*$B$1</f>
        <v>7500</v>
      </c>
      <c r="F28" s="0" t="n">
        <v>1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$B$2*(1-A29)</f>
        <v>40</v>
      </c>
      <c r="E29" s="0" t="n">
        <f aca="false">D29*$B$1</f>
        <v>8000</v>
      </c>
      <c r="F29" s="0" t="n">
        <v>1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$B$2*(1-A30)</f>
        <v>42.5</v>
      </c>
      <c r="E30" s="0" t="n">
        <f aca="false">D30*$B$1</f>
        <v>8500</v>
      </c>
      <c r="F30" s="0" t="n">
        <v>1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$B$2*(1-A31)</f>
        <v>45</v>
      </c>
      <c r="E31" s="0" t="n">
        <f aca="false">D31*$B$1</f>
        <v>9000</v>
      </c>
      <c r="F31" s="0" t="n">
        <v>1</v>
      </c>
      <c r="H31" s="0" t="s">
        <v>27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$B$2*(1-A32)</f>
        <v>47.5</v>
      </c>
      <c r="E32" s="0" t="n">
        <f aca="false">D32*$B$1</f>
        <v>9500</v>
      </c>
      <c r="F32" s="0" t="n">
        <v>1</v>
      </c>
      <c r="H32" s="0" t="n">
        <f aca="false">25/5000</f>
        <v>0.005</v>
      </c>
      <c r="I32" s="0" t="s">
        <v>28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$B$2*(1-A33)</f>
        <v>50</v>
      </c>
      <c r="E33" s="0" t="n">
        <f aca="false">D33*$B$1</f>
        <v>10000</v>
      </c>
      <c r="F33" s="0" t="n">
        <v>1</v>
      </c>
      <c r="H33" s="0" t="n">
        <f aca="false">H32*B1</f>
        <v>1</v>
      </c>
      <c r="I33" s="0" t="s">
        <v>29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$B$2*(1-A34)</f>
        <v>52.5</v>
      </c>
      <c r="E34" s="0" t="n">
        <f aca="false">D34*$B$1</f>
        <v>10500</v>
      </c>
      <c r="F34" s="0" t="n">
        <v>1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$B$2*(1-A35)</f>
        <v>57.5</v>
      </c>
      <c r="E35" s="0" t="n">
        <f aca="false">D35*$B$1</f>
        <v>11500</v>
      </c>
      <c r="F35" s="0" t="n">
        <v>1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$B$2*(1-A36)</f>
        <v>62.5</v>
      </c>
      <c r="E36" s="0" t="n">
        <f aca="false">D36*$B$1</f>
        <v>12500</v>
      </c>
      <c r="F36" s="0" t="n">
        <v>1</v>
      </c>
      <c r="H36" s="0" t="s">
        <v>30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$B$2*(1-A37)</f>
        <v>67.5</v>
      </c>
      <c r="E37" s="0" t="n">
        <f aca="false">D37*$B$1</f>
        <v>13500</v>
      </c>
      <c r="F37" s="0" t="n">
        <v>1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$B$2*(1-A38)</f>
        <v>72.5</v>
      </c>
      <c r="E38" s="0" t="n">
        <f aca="false">D38*$B$1</f>
        <v>14500</v>
      </c>
      <c r="F38" s="0" t="n">
        <v>1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$B$2*(1-A39)</f>
        <v>75</v>
      </c>
      <c r="E39" s="0" t="n">
        <f aca="false">D39*$B$1</f>
        <v>15000</v>
      </c>
      <c r="F39" s="0" t="n">
        <v>1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$B$2*(1-A40)</f>
        <v>87.5</v>
      </c>
      <c r="E40" s="0" t="n">
        <f aca="false">D40*$B$1</f>
        <v>17500</v>
      </c>
      <c r="F40" s="0" t="n">
        <v>1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$B$2*(1-A41)</f>
        <v>100</v>
      </c>
      <c r="E41" s="0" t="n">
        <f aca="false">D41*$B$1</f>
        <v>20000</v>
      </c>
      <c r="F41" s="0" t="n">
        <v>1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$B$2*(1-A42)</f>
        <v>125</v>
      </c>
      <c r="E42" s="0" t="n">
        <f aca="false">D42*$B$1</f>
        <v>25000</v>
      </c>
      <c r="F42" s="0" t="n">
        <v>1</v>
      </c>
    </row>
    <row r="43" customFormat="false" ht="13.8" hidden="false" customHeight="false" outlineLevel="0" collapsed="false">
      <c r="A43" s="0" t="n">
        <v>-5</v>
      </c>
      <c r="B43" s="0" t="n">
        <f aca="false">$B$3*A43</f>
        <v>-25000</v>
      </c>
      <c r="C43" s="0" t="n">
        <f aca="false">$B$3+B43</f>
        <v>-20000</v>
      </c>
      <c r="D43" s="0" t="n">
        <f aca="false">$B$2*(1-A43)</f>
        <v>150</v>
      </c>
      <c r="E43" s="0" t="n">
        <f aca="false">D43*$B$1</f>
        <v>30000</v>
      </c>
      <c r="F4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3" min="23" style="0" width="9.14"/>
    <col collapsed="false" customWidth="true" hidden="false" outlineLevel="0" max="24" min="24" style="3" width="11.9"/>
    <col collapsed="false" customWidth="true" hidden="false" outlineLevel="0" max="29" min="25" style="0" width="9.14"/>
    <col collapsed="false" customWidth="true" hidden="false" outlineLevel="0" max="30" min="30" style="3" width="13.34"/>
    <col collapsed="false" customWidth="true" hidden="false" outlineLevel="0" max="31" min="31" style="0" width="12.38"/>
    <col collapsed="false" customWidth="true" hidden="false" outlineLevel="0" max="41" min="32" style="0" width="9.14"/>
    <col collapsed="false" customWidth="true" hidden="false" outlineLevel="0" max="42" min="42" style="0" width="10.83"/>
    <col collapsed="false" customWidth="true" hidden="false" outlineLevel="0" max="1025" min="43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0" t="s">
        <v>1</v>
      </c>
    </row>
    <row r="2" customFormat="false" ht="13.8" hidden="false" customHeight="false" outlineLevel="0" collapsed="false">
      <c r="A2" s="0" t="s">
        <v>2</v>
      </c>
      <c r="B2" s="0" t="n">
        <v>25</v>
      </c>
      <c r="E2" s="0" t="s">
        <v>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6" customFormat="false" ht="13.8" hidden="false" customHeight="false" outlineLevel="0" collapsed="false">
      <c r="A6" s="0" t="s">
        <v>25</v>
      </c>
      <c r="B6" s="0" t="n">
        <v>100000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2" t="s">
        <v>11</v>
      </c>
      <c r="O8" s="0" t="s">
        <v>12</v>
      </c>
      <c r="P8" s="0" t="s">
        <v>13</v>
      </c>
      <c r="Q8" s="0" t="s">
        <v>14</v>
      </c>
      <c r="R8" s="0" t="s">
        <v>15</v>
      </c>
      <c r="S8" s="0" t="s">
        <v>16</v>
      </c>
      <c r="T8" s="0" t="s">
        <v>17</v>
      </c>
      <c r="U8" s="0" t="s">
        <v>18</v>
      </c>
      <c r="V8" s="0" t="s">
        <v>19</v>
      </c>
      <c r="X8" s="3" t="s">
        <v>20</v>
      </c>
      <c r="Y8" s="0" t="s">
        <v>15</v>
      </c>
      <c r="Z8" s="0" t="s">
        <v>16</v>
      </c>
      <c r="AA8" s="0" t="s">
        <v>13</v>
      </c>
      <c r="AB8" s="0" t="s">
        <v>14</v>
      </c>
      <c r="AC8" s="0" t="s">
        <v>21</v>
      </c>
      <c r="AD8" s="3" t="s">
        <v>19</v>
      </c>
      <c r="AE8" s="0" t="s">
        <v>18</v>
      </c>
      <c r="AJ8" s="0" t="s">
        <v>20</v>
      </c>
      <c r="AK8" s="0" t="s">
        <v>15</v>
      </c>
      <c r="AL8" s="0" t="s">
        <v>16</v>
      </c>
      <c r="AM8" s="0" t="s">
        <v>13</v>
      </c>
      <c r="AN8" s="0" t="s">
        <v>14</v>
      </c>
      <c r="AO8" s="0" t="s">
        <v>21</v>
      </c>
      <c r="AP8" s="0" t="s">
        <v>19</v>
      </c>
      <c r="AQ8" s="0" t="s">
        <v>18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$B$2*EXP(-B9/$B$3)</f>
        <v>0.168448674977137</v>
      </c>
      <c r="E9" s="0" t="n">
        <f aca="false">D9*$B$1</f>
        <v>33.6897349954273</v>
      </c>
      <c r="F9" s="0" t="n">
        <f aca="false">E9/C9</f>
        <v>0.00112299116651424</v>
      </c>
      <c r="O9" s="0" t="n">
        <f aca="false">B9-B10</f>
        <v>5000</v>
      </c>
      <c r="P9" s="0" t="n">
        <f aca="false">U10-$B$3</f>
        <v>20000</v>
      </c>
      <c r="Q9" s="0" t="n">
        <f aca="false">O9+P9</f>
        <v>25000</v>
      </c>
      <c r="R9" s="0" t="n">
        <f aca="false">$B$2*EXP(-P9/$B$3)</f>
        <v>0.457890972218354</v>
      </c>
      <c r="S9" s="0" t="n">
        <f aca="false">$B$2*EXP(-Q9/$B$3)</f>
        <v>0.168448674977137</v>
      </c>
      <c r="T9" s="0" t="n">
        <f aca="false">S9-R9</f>
        <v>-0.289442297241218</v>
      </c>
      <c r="U9" s="0" t="n">
        <f aca="false">U10+O9</f>
        <v>30000</v>
      </c>
      <c r="V9" s="0" t="n">
        <f aca="false">V10+T9</f>
        <v>0.168448674977139</v>
      </c>
      <c r="X9" s="3" t="n">
        <f aca="false">T9</f>
        <v>-0.289442297241218</v>
      </c>
      <c r="Y9" s="0" t="n">
        <f aca="false">AD10</f>
        <v>0.457890972218357</v>
      </c>
      <c r="Z9" s="0" t="n">
        <f aca="false">Y9+X9</f>
        <v>0.168448674977139</v>
      </c>
      <c r="AA9" s="0" t="n">
        <f aca="false">-$B$3*LN(Y9/$B$2)</f>
        <v>20000</v>
      </c>
      <c r="AB9" s="0" t="n">
        <f aca="false">-$B$3*LN(Z9/$B$2)</f>
        <v>24999.9999999999</v>
      </c>
      <c r="AC9" s="0" t="n">
        <f aca="false">AB9-AA9</f>
        <v>4999.99999999995</v>
      </c>
      <c r="AD9" s="3" t="n">
        <f aca="false">Z9</f>
        <v>0.168448674977139</v>
      </c>
      <c r="AE9" s="0" t="n">
        <f aca="false">$B$3+AB9</f>
        <v>29999.9999999999</v>
      </c>
      <c r="AJ9" s="2"/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$B$2*EXP(-B10/$B$3)</f>
        <v>0.457890972218354</v>
      </c>
      <c r="E10" s="0" t="n">
        <f aca="false">D10*$B$1</f>
        <v>91.5781944436709</v>
      </c>
      <c r="F10" s="0" t="n">
        <f aca="false">E10/C10</f>
        <v>0.00366312777774684</v>
      </c>
      <c r="O10" s="0" t="n">
        <f aca="false">B10-B11</f>
        <v>5000</v>
      </c>
      <c r="P10" s="0" t="n">
        <f aca="false">U11-$B$3</f>
        <v>15000</v>
      </c>
      <c r="Q10" s="0" t="n">
        <f aca="false">O10+P10</f>
        <v>20000</v>
      </c>
      <c r="R10" s="0" t="n">
        <f aca="false">$B$2*EXP(-P10/$B$3)</f>
        <v>1.2446767091966</v>
      </c>
      <c r="S10" s="0" t="n">
        <f aca="false">$B$2*EXP(-Q10/$B$3)</f>
        <v>0.457890972218354</v>
      </c>
      <c r="T10" s="0" t="n">
        <f aca="false">S10-R10</f>
        <v>-0.786785736978244</v>
      </c>
      <c r="U10" s="0" t="n">
        <f aca="false">U11+O10</f>
        <v>25000</v>
      </c>
      <c r="V10" s="0" t="n">
        <f aca="false">V11+T10</f>
        <v>0.457890972218357</v>
      </c>
      <c r="X10" s="3" t="n">
        <f aca="false">T10</f>
        <v>-0.786785736978244</v>
      </c>
      <c r="Y10" s="0" t="n">
        <f aca="false">AD11</f>
        <v>1.2446767091966</v>
      </c>
      <c r="Z10" s="0" t="n">
        <f aca="false">Y10+X10</f>
        <v>0.457890972218357</v>
      </c>
      <c r="AA10" s="0" t="n">
        <f aca="false">-$B$3*LN(Y10/$B$2)</f>
        <v>15000</v>
      </c>
      <c r="AB10" s="0" t="n">
        <f aca="false">-$B$3*LN(Z10/$B$2)</f>
        <v>20000</v>
      </c>
      <c r="AC10" s="0" t="n">
        <f aca="false">AB10-AA10</f>
        <v>4999.99999999998</v>
      </c>
      <c r="AD10" s="3" t="n">
        <f aca="false">Z10</f>
        <v>0.457890972218357</v>
      </c>
      <c r="AE10" s="0" t="n">
        <f aca="false">$B$3+AB10</f>
        <v>25000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$B$2*EXP(-B11/$B$3)</f>
        <v>1.2446767091966</v>
      </c>
      <c r="E11" s="0" t="n">
        <f aca="false">D11*$B$1</f>
        <v>248.93534183932</v>
      </c>
      <c r="F11" s="0" t="n">
        <f aca="false">E11/C11</f>
        <v>0.012446767091966</v>
      </c>
      <c r="O11" s="0" t="n">
        <f aca="false">B11-B12</f>
        <v>5000</v>
      </c>
      <c r="P11" s="0" t="n">
        <f aca="false">U12-$B$3</f>
        <v>10000</v>
      </c>
      <c r="Q11" s="0" t="n">
        <f aca="false">O11+P11</f>
        <v>15000</v>
      </c>
      <c r="R11" s="0" t="n">
        <f aca="false">$B$2*EXP(-P11/$B$3)</f>
        <v>3.38338208091532</v>
      </c>
      <c r="S11" s="0" t="n">
        <f aca="false">$B$2*EXP(-Q11/$B$3)</f>
        <v>1.2446767091966</v>
      </c>
      <c r="T11" s="0" t="n">
        <f aca="false">S11-R11</f>
        <v>-2.13870537171872</v>
      </c>
      <c r="U11" s="0" t="n">
        <f aca="false">U12+O11</f>
        <v>20000</v>
      </c>
      <c r="V11" s="0" t="n">
        <f aca="false">V12+T11</f>
        <v>1.2446767091966</v>
      </c>
      <c r="X11" s="3" t="n">
        <f aca="false">T11</f>
        <v>-2.13870537171872</v>
      </c>
      <c r="Y11" s="0" t="n">
        <f aca="false">AD12</f>
        <v>3.38338208091532</v>
      </c>
      <c r="Z11" s="0" t="n">
        <f aca="false">Y11+X11</f>
        <v>1.2446767091966</v>
      </c>
      <c r="AA11" s="0" t="n">
        <f aca="false">-$B$3*LN(Y11/$B$2)</f>
        <v>10000</v>
      </c>
      <c r="AB11" s="0" t="n">
        <f aca="false">-$B$3*LN(Z11/$B$2)</f>
        <v>15000</v>
      </c>
      <c r="AC11" s="0" t="n">
        <f aca="false">AB11-AA11</f>
        <v>5000</v>
      </c>
      <c r="AD11" s="3" t="n">
        <f aca="false">Z11</f>
        <v>1.2446767091966</v>
      </c>
      <c r="AE11" s="0" t="n">
        <f aca="false">$B$3+AB11</f>
        <v>20000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$B$2*EXP(-B12/$B$3)</f>
        <v>3.38338208091532</v>
      </c>
      <c r="E12" s="0" t="n">
        <f aca="false">D12*$B$1</f>
        <v>676.676416183064</v>
      </c>
      <c r="F12" s="0" t="n">
        <f aca="false">E12/C12</f>
        <v>0.0451117610788709</v>
      </c>
      <c r="O12" s="0" t="n">
        <f aca="false">B12-B13</f>
        <v>5000</v>
      </c>
      <c r="P12" s="0" t="n">
        <f aca="false">U13-$B$3</f>
        <v>5000</v>
      </c>
      <c r="Q12" s="0" t="n">
        <f aca="false">O12+P12</f>
        <v>10000</v>
      </c>
      <c r="R12" s="0" t="n">
        <f aca="false">$B$2*EXP(-P12/$B$3)</f>
        <v>9.19698602928606</v>
      </c>
      <c r="S12" s="0" t="n">
        <f aca="false">$B$2*EXP(-Q12/$B$3)</f>
        <v>3.38338208091532</v>
      </c>
      <c r="T12" s="0" t="n">
        <f aca="false">S12-R12</f>
        <v>-5.81360394837074</v>
      </c>
      <c r="U12" s="0" t="n">
        <f aca="false">U13+O12</f>
        <v>15000</v>
      </c>
      <c r="V12" s="0" t="n">
        <f aca="false">V13+T12</f>
        <v>3.38338208091532</v>
      </c>
      <c r="X12" s="3" t="n">
        <f aca="false">T12</f>
        <v>-5.81360394837074</v>
      </c>
      <c r="Y12" s="0" t="n">
        <f aca="false">AD13</f>
        <v>9.19698602928606</v>
      </c>
      <c r="Z12" s="0" t="n">
        <f aca="false">Y12+X12</f>
        <v>3.38338208091532</v>
      </c>
      <c r="AA12" s="0" t="n">
        <f aca="false">-$B$3*LN(Y12/$B$2)</f>
        <v>5000</v>
      </c>
      <c r="AB12" s="0" t="n">
        <f aca="false">-$B$3*LN(Z12/$B$2)</f>
        <v>10000</v>
      </c>
      <c r="AC12" s="0" t="n">
        <f aca="false">AB12-AA12</f>
        <v>5000</v>
      </c>
      <c r="AD12" s="3" t="n">
        <f aca="false">Z12</f>
        <v>3.38338208091532</v>
      </c>
      <c r="AE12" s="0" t="n">
        <f aca="false">$B$3+AB12</f>
        <v>15000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$B$2*EXP(-B13/$B$3)</f>
        <v>9.19698602928606</v>
      </c>
      <c r="E13" s="0" t="n">
        <f aca="false">D13*$B$1</f>
        <v>1839.39720585721</v>
      </c>
      <c r="F13" s="0" t="n">
        <f aca="false">E13/C13</f>
        <v>0.183939720585721</v>
      </c>
      <c r="O13" s="0" t="n">
        <f aca="false">B13-B14</f>
        <v>500</v>
      </c>
      <c r="P13" s="0" t="n">
        <f aca="false">U14-$B$3</f>
        <v>4500</v>
      </c>
      <c r="Q13" s="0" t="n">
        <f aca="false">O13+P13</f>
        <v>5000</v>
      </c>
      <c r="R13" s="0" t="n">
        <f aca="false">$B$2*EXP(-P13/$B$3)</f>
        <v>10.164241493515</v>
      </c>
      <c r="S13" s="0" t="n">
        <f aca="false">$B$2*EXP(-Q13/$B$3)</f>
        <v>9.19698602928606</v>
      </c>
      <c r="T13" s="0" t="n">
        <f aca="false">S13-R13</f>
        <v>-0.967255464228918</v>
      </c>
      <c r="U13" s="0" t="n">
        <f aca="false">U14+O13</f>
        <v>10000</v>
      </c>
      <c r="V13" s="0" t="n">
        <f aca="false">V14+T13</f>
        <v>9.19698602928606</v>
      </c>
      <c r="X13" s="3" t="n">
        <f aca="false">T13</f>
        <v>-0.967255464228918</v>
      </c>
      <c r="Y13" s="0" t="n">
        <f aca="false">AD14</f>
        <v>10.164241493515</v>
      </c>
      <c r="Z13" s="0" t="n">
        <f aca="false">Y13+X13</f>
        <v>9.19698602928606</v>
      </c>
      <c r="AA13" s="0" t="n">
        <f aca="false">-$B$3*LN(Y13/$B$2)</f>
        <v>4500</v>
      </c>
      <c r="AB13" s="0" t="n">
        <f aca="false">-$B$3*LN(Z13/$B$2)</f>
        <v>5000</v>
      </c>
      <c r="AC13" s="0" t="n">
        <f aca="false">AB13-AA13</f>
        <v>499.999999999998</v>
      </c>
      <c r="AD13" s="3" t="n">
        <f aca="false">Z13</f>
        <v>9.19698602928606</v>
      </c>
      <c r="AE13" s="0" t="n">
        <f aca="false">$B$3+AB13</f>
        <v>10000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$B$2*EXP(-B14/$B$3)</f>
        <v>10.164241493515</v>
      </c>
      <c r="E14" s="0" t="n">
        <f aca="false">D14*$B$1</f>
        <v>2032.848298703</v>
      </c>
      <c r="F14" s="0" t="n">
        <f aca="false">E14/C14</f>
        <v>0.213984031442421</v>
      </c>
      <c r="O14" s="0" t="n">
        <f aca="false">B14-B15</f>
        <v>500</v>
      </c>
      <c r="P14" s="0" t="n">
        <f aca="false">U15-$B$3</f>
        <v>4000</v>
      </c>
      <c r="Q14" s="0" t="n">
        <f aca="false">O14+P14</f>
        <v>4500</v>
      </c>
      <c r="R14" s="0" t="n">
        <f aca="false">$B$2*EXP(-P14/$B$3)</f>
        <v>11.2332241029305</v>
      </c>
      <c r="S14" s="0" t="n">
        <f aca="false">$B$2*EXP(-Q14/$B$3)</f>
        <v>10.164241493515</v>
      </c>
      <c r="T14" s="0" t="n">
        <f aca="false">S14-R14</f>
        <v>-1.06898260941556</v>
      </c>
      <c r="U14" s="0" t="n">
        <f aca="false">U15+O14</f>
        <v>9500</v>
      </c>
      <c r="V14" s="0" t="n">
        <f aca="false">V15+T14</f>
        <v>10.164241493515</v>
      </c>
      <c r="X14" s="3" t="n">
        <f aca="false">T14</f>
        <v>-1.06898260941556</v>
      </c>
      <c r="Y14" s="0" t="n">
        <f aca="false">AD15</f>
        <v>11.2332241029305</v>
      </c>
      <c r="Z14" s="0" t="n">
        <f aca="false">Y14+X14</f>
        <v>10.164241493515</v>
      </c>
      <c r="AA14" s="0" t="n">
        <f aca="false">-$B$3*LN(Y14/$B$2)</f>
        <v>4000</v>
      </c>
      <c r="AB14" s="0" t="n">
        <f aca="false">-$B$3*LN(Z14/$B$2)</f>
        <v>4500</v>
      </c>
      <c r="AC14" s="0" t="n">
        <f aca="false">AB14-AA14</f>
        <v>500</v>
      </c>
      <c r="AD14" s="3" t="n">
        <f aca="false">Z14</f>
        <v>10.164241493515</v>
      </c>
      <c r="AE14" s="0" t="n">
        <f aca="false">$B$3+AB14</f>
        <v>9500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$B$2*EXP(-B15/$B$3)</f>
        <v>11.2332241029305</v>
      </c>
      <c r="E15" s="0" t="n">
        <f aca="false">D15*$B$1</f>
        <v>2246.64482058611</v>
      </c>
      <c r="F15" s="0" t="n">
        <f aca="false">E15/C15</f>
        <v>0.249627202287345</v>
      </c>
      <c r="O15" s="4" t="n">
        <f aca="false">B15-B16</f>
        <v>500</v>
      </c>
      <c r="P15" s="4" t="n">
        <f aca="false">U16-$B$3</f>
        <v>3500</v>
      </c>
      <c r="Q15" s="4" t="n">
        <f aca="false">O15+P15</f>
        <v>4000</v>
      </c>
      <c r="R15" s="4" t="n">
        <f aca="false">$B$2*EXP(-P15/$B$3)</f>
        <v>12.4146325947852</v>
      </c>
      <c r="S15" s="4" t="n">
        <f aca="false">$B$2*EXP(-Q15/$B$3)</f>
        <v>11.2332241029305</v>
      </c>
      <c r="T15" s="4" t="n">
        <f aca="false">S15-R15</f>
        <v>-1.1814084918547</v>
      </c>
      <c r="U15" s="4" t="n">
        <f aca="false">U16+O15</f>
        <v>9000</v>
      </c>
      <c r="V15" s="4" t="n">
        <f aca="false">V16+T15</f>
        <v>11.2332241029305</v>
      </c>
      <c r="X15" s="5" t="n">
        <f aca="false">T15</f>
        <v>-1.1814084918547</v>
      </c>
      <c r="Y15" s="4" t="n">
        <f aca="false">AD16</f>
        <v>12.4146325947852</v>
      </c>
      <c r="Z15" s="4" t="n">
        <f aca="false">Y15+X15</f>
        <v>11.2332241029305</v>
      </c>
      <c r="AA15" s="4" t="n">
        <f aca="false">-$B$3*LN(Y15/$B$2)</f>
        <v>3500</v>
      </c>
      <c r="AB15" s="4" t="n">
        <f aca="false">-$B$3*LN(Z15/$B$2)</f>
        <v>4000</v>
      </c>
      <c r="AC15" s="4" t="n">
        <f aca="false">AB15-AA15</f>
        <v>500</v>
      </c>
      <c r="AD15" s="5" t="n">
        <f aca="false">Z15</f>
        <v>11.2332241029305</v>
      </c>
      <c r="AE15" s="4" t="n">
        <f aca="false">$B$3+AB15</f>
        <v>9000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$B$2*EXP(-B16/$B$3)</f>
        <v>12.4146325947852</v>
      </c>
      <c r="E16" s="0" t="n">
        <f aca="false">D16*$B$1</f>
        <v>2482.92651895705</v>
      </c>
      <c r="F16" s="0" t="n">
        <f aca="false">E16/C16</f>
        <v>0.292109002230241</v>
      </c>
      <c r="O16" s="0" t="n">
        <f aca="false">B16-B17</f>
        <v>500</v>
      </c>
      <c r="P16" s="0" t="n">
        <f aca="false">U17-$B$3</f>
        <v>3000</v>
      </c>
      <c r="Q16" s="0" t="n">
        <f aca="false">O16+P16</f>
        <v>3500</v>
      </c>
      <c r="R16" s="0" t="n">
        <f aca="false">$B$2*EXP(-P16/$B$3)</f>
        <v>13.7202909023507</v>
      </c>
      <c r="S16" s="0" t="n">
        <f aca="false">$B$2*EXP(-Q16/$B$3)</f>
        <v>12.4146325947852</v>
      </c>
      <c r="T16" s="0" t="n">
        <f aca="false">S16-R16</f>
        <v>-1.30565830756542</v>
      </c>
      <c r="U16" s="0" t="n">
        <f aca="false">U17+O16</f>
        <v>8500</v>
      </c>
      <c r="V16" s="0" t="n">
        <f aca="false">V17+T16</f>
        <v>12.4146325947852</v>
      </c>
      <c r="X16" s="3" t="n">
        <f aca="false">T16</f>
        <v>-1.30565830756542</v>
      </c>
      <c r="Y16" s="0" t="n">
        <f aca="false">AD17</f>
        <v>13.7202909023507</v>
      </c>
      <c r="Z16" s="0" t="n">
        <f aca="false">Y16+X16</f>
        <v>12.4146325947852</v>
      </c>
      <c r="AA16" s="0" t="n">
        <f aca="false">-$B$3*LN(Y16/$B$2)</f>
        <v>3000</v>
      </c>
      <c r="AB16" s="0" t="n">
        <f aca="false">-$B$3*LN(Z16/$B$2)</f>
        <v>3500</v>
      </c>
      <c r="AC16" s="0" t="n">
        <f aca="false">AB16-AA16</f>
        <v>499.999999999999</v>
      </c>
      <c r="AD16" s="3" t="n">
        <f aca="false">Z16</f>
        <v>12.4146325947852</v>
      </c>
      <c r="AE16" s="0" t="n">
        <f aca="false">$B$3+AB16</f>
        <v>8500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$B$2*EXP(-B17/$B$3)</f>
        <v>13.7202909023507</v>
      </c>
      <c r="E17" s="0" t="n">
        <f aca="false">D17*$B$1</f>
        <v>2744.05818047013</v>
      </c>
      <c r="F17" s="0" t="n">
        <f aca="false">E17/C17</f>
        <v>0.343007272558766</v>
      </c>
      <c r="O17" s="0" t="n">
        <f aca="false">B17-B18</f>
        <v>500</v>
      </c>
      <c r="P17" s="0" t="n">
        <f aca="false">U18-$B$3</f>
        <v>2500</v>
      </c>
      <c r="Q17" s="0" t="n">
        <f aca="false">O17+P17</f>
        <v>3000</v>
      </c>
      <c r="R17" s="0" t="n">
        <f aca="false">$B$2*EXP(-P17/$B$3)</f>
        <v>15.1632664928158</v>
      </c>
      <c r="S17" s="0" t="n">
        <f aca="false">$B$2*EXP(-Q17/$B$3)</f>
        <v>13.7202909023507</v>
      </c>
      <c r="T17" s="0" t="n">
        <f aca="false">S17-R17</f>
        <v>-1.44297559046518</v>
      </c>
      <c r="U17" s="0" t="n">
        <f aca="false">U18+O17</f>
        <v>8000</v>
      </c>
      <c r="V17" s="0" t="n">
        <f aca="false">V18+T17</f>
        <v>13.7202909023507</v>
      </c>
      <c r="X17" s="3" t="n">
        <f aca="false">T17</f>
        <v>-1.44297559046518</v>
      </c>
      <c r="Y17" s="0" t="n">
        <f aca="false">AD18</f>
        <v>15.1632664928158</v>
      </c>
      <c r="Z17" s="0" t="n">
        <f aca="false">Y17+X17</f>
        <v>13.7202909023507</v>
      </c>
      <c r="AA17" s="0" t="n">
        <f aca="false">-$B$3*LN(Y17/$B$2)</f>
        <v>2500</v>
      </c>
      <c r="AB17" s="0" t="n">
        <f aca="false">-$B$3*LN(Z17/$B$2)</f>
        <v>3000</v>
      </c>
      <c r="AC17" s="0" t="n">
        <f aca="false">AB17-AA17</f>
        <v>500</v>
      </c>
      <c r="AD17" s="3" t="n">
        <f aca="false">Z17</f>
        <v>13.7202909023507</v>
      </c>
      <c r="AE17" s="0" t="n">
        <f aca="false">$B$3+AB17</f>
        <v>8000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$B$2*EXP(-B18/$B$3)</f>
        <v>15.1632664928158</v>
      </c>
      <c r="E18" s="0" t="n">
        <f aca="false">D18*$B$1</f>
        <v>3032.65329856317</v>
      </c>
      <c r="F18" s="0" t="n">
        <f aca="false">E18/C18</f>
        <v>0.404353773141756</v>
      </c>
      <c r="O18" s="0" t="n">
        <f aca="false">B18-B19</f>
        <v>500</v>
      </c>
      <c r="P18" s="0" t="n">
        <f aca="false">U19-$B$3</f>
        <v>2000</v>
      </c>
      <c r="Q18" s="0" t="n">
        <f aca="false">O18+P18</f>
        <v>2500</v>
      </c>
      <c r="R18" s="0" t="n">
        <f aca="false">$B$2*EXP(-P18/$B$3)</f>
        <v>16.758001150891</v>
      </c>
      <c r="S18" s="0" t="n">
        <f aca="false">$B$2*EXP(-Q18/$B$3)</f>
        <v>15.1632664928158</v>
      </c>
      <c r="T18" s="0" t="n">
        <f aca="false">S18-R18</f>
        <v>-1.59473465807515</v>
      </c>
      <c r="U18" s="0" t="n">
        <f aca="false">U19+O18</f>
        <v>7500</v>
      </c>
      <c r="V18" s="0" t="n">
        <f aca="false">V19+T18</f>
        <v>15.1632664928158</v>
      </c>
      <c r="X18" s="3" t="n">
        <f aca="false">T18</f>
        <v>-1.59473465807515</v>
      </c>
      <c r="Y18" s="0" t="n">
        <f aca="false">AD19</f>
        <v>16.758001150891</v>
      </c>
      <c r="Z18" s="0" t="n">
        <f aca="false">Y18+X18</f>
        <v>15.1632664928158</v>
      </c>
      <c r="AA18" s="0" t="n">
        <f aca="false">-$B$3*LN(Y18/$B$2)</f>
        <v>2000</v>
      </c>
      <c r="AB18" s="0" t="n">
        <f aca="false">-$B$3*LN(Z18/$B$2)</f>
        <v>2500</v>
      </c>
      <c r="AC18" s="0" t="n">
        <f aca="false">AB18-AA18</f>
        <v>500</v>
      </c>
      <c r="AD18" s="3" t="n">
        <f aca="false">Z18</f>
        <v>15.1632664928158</v>
      </c>
      <c r="AE18" s="0" t="n">
        <f aca="false">$B$3+AB18</f>
        <v>7500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$B$2*EXP(-B19/$B$3)</f>
        <v>16.758001150891</v>
      </c>
      <c r="E19" s="0" t="n">
        <f aca="false">D19*$B$1</f>
        <v>3351.6002301782</v>
      </c>
      <c r="F19" s="0" t="n">
        <f aca="false">E19/C19</f>
        <v>0.4788000328826</v>
      </c>
      <c r="O19" s="0" t="n">
        <f aca="false">B19-B20</f>
        <v>500</v>
      </c>
      <c r="P19" s="0" t="n">
        <f aca="false">U20-$B$3</f>
        <v>1500</v>
      </c>
      <c r="Q19" s="0" t="n">
        <f aca="false">O19+P19</f>
        <v>2000</v>
      </c>
      <c r="R19" s="0" t="n">
        <f aca="false">$B$2*EXP(-P19/$B$3)</f>
        <v>18.5204555170429</v>
      </c>
      <c r="S19" s="0" t="n">
        <f aca="false">$B$2*EXP(-Q19/$B$3)</f>
        <v>16.758001150891</v>
      </c>
      <c r="T19" s="0" t="n">
        <f aca="false">S19-R19</f>
        <v>-1.76245436615196</v>
      </c>
      <c r="U19" s="0" t="n">
        <f aca="false">U20+O19</f>
        <v>7000</v>
      </c>
      <c r="V19" s="0" t="n">
        <f aca="false">V20+T19</f>
        <v>16.758001150891</v>
      </c>
      <c r="X19" s="3" t="n">
        <f aca="false">T19</f>
        <v>-1.76245436615196</v>
      </c>
      <c r="Y19" s="0" t="n">
        <f aca="false">AD20</f>
        <v>18.5204555170429</v>
      </c>
      <c r="Z19" s="0" t="n">
        <f aca="false">Y19+X19</f>
        <v>16.758001150891</v>
      </c>
      <c r="AA19" s="0" t="n">
        <f aca="false">-$B$3*LN(Y19/$B$2)</f>
        <v>1500</v>
      </c>
      <c r="AB19" s="0" t="n">
        <f aca="false">-$B$3*LN(Z19/$B$2)</f>
        <v>2000</v>
      </c>
      <c r="AC19" s="0" t="n">
        <f aca="false">AB19-AA19</f>
        <v>500</v>
      </c>
      <c r="AD19" s="3" t="n">
        <f aca="false">Z19</f>
        <v>16.758001150891</v>
      </c>
      <c r="AE19" s="0" t="n">
        <f aca="false">$B$3+AB19</f>
        <v>7000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$B$2*EXP(-B20/$B$3)</f>
        <v>18.5204555170429</v>
      </c>
      <c r="E20" s="0" t="n">
        <f aca="false">D20*$B$1</f>
        <v>3704.09110340859</v>
      </c>
      <c r="F20" s="0" t="n">
        <f aca="false">E20/C20</f>
        <v>0.569860169755168</v>
      </c>
      <c r="O20" s="0" t="n">
        <f aca="false">B20-B21</f>
        <v>500</v>
      </c>
      <c r="P20" s="0" t="n">
        <f aca="false">U21-$B$3</f>
        <v>1000</v>
      </c>
      <c r="Q20" s="0" t="n">
        <f aca="false">O20+P20</f>
        <v>1500</v>
      </c>
      <c r="R20" s="0" t="n">
        <f aca="false">$B$2*EXP(-P20/$B$3)</f>
        <v>20.4682688269495</v>
      </c>
      <c r="S20" s="0" t="n">
        <f aca="false">$B$2*EXP(-Q20/$B$3)</f>
        <v>18.5204555170429</v>
      </c>
      <c r="T20" s="0" t="n">
        <f aca="false">S20-R20</f>
        <v>-1.9478133099066</v>
      </c>
      <c r="U20" s="0" t="n">
        <f aca="false">U21+O20</f>
        <v>6500</v>
      </c>
      <c r="V20" s="0" t="n">
        <f aca="false">V21+T20</f>
        <v>18.5204555170429</v>
      </c>
      <c r="X20" s="3" t="n">
        <f aca="false">T20</f>
        <v>-1.9478133099066</v>
      </c>
      <c r="Y20" s="0" t="n">
        <f aca="false">AD21</f>
        <v>20.4682688269495</v>
      </c>
      <c r="Z20" s="0" t="n">
        <f aca="false">Y20+X20</f>
        <v>18.5204555170429</v>
      </c>
      <c r="AA20" s="0" t="n">
        <f aca="false">-$B$3*LN(Y20/$B$2)</f>
        <v>1000</v>
      </c>
      <c r="AB20" s="0" t="n">
        <f aca="false">-$B$3*LN(Z20/$B$2)</f>
        <v>1500</v>
      </c>
      <c r="AC20" s="0" t="n">
        <f aca="false">AB20-AA20</f>
        <v>500</v>
      </c>
      <c r="AD20" s="3" t="n">
        <f aca="false">Z20</f>
        <v>18.5204555170429</v>
      </c>
      <c r="AE20" s="0" t="n">
        <f aca="false">$B$3+AB20</f>
        <v>6500</v>
      </c>
      <c r="AJ20" s="0" t="n">
        <v>-0.01</v>
      </c>
      <c r="AK20" s="0" t="n">
        <f aca="false">AP21</f>
        <v>5.71311929</v>
      </c>
      <c r="AL20" s="0" t="n">
        <f aca="false">AK20+AJ20</f>
        <v>5.70311929</v>
      </c>
      <c r="AM20" s="0" t="n">
        <f aca="false">-$B$3*LN(AK20/$B$2)</f>
        <v>7380.55332447884</v>
      </c>
      <c r="AN20" s="0" t="n">
        <f aca="false">-$B$3*LN(AL20/$B$2)</f>
        <v>7389.31277925681</v>
      </c>
      <c r="AO20" s="0" t="n">
        <f aca="false">AN20-AM20</f>
        <v>8.75945477796904</v>
      </c>
      <c r="AP20" s="0" t="n">
        <f aca="false">AL20</f>
        <v>5.70311929</v>
      </c>
      <c r="AQ20" s="0" t="n">
        <f aca="false">$B$3+AN20</f>
        <v>12389.3127792568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$B$2*EXP(-B21/$B$3)</f>
        <v>20.4682688269495</v>
      </c>
      <c r="E21" s="0" t="n">
        <f aca="false">D21*$B$1</f>
        <v>4093.65376538991</v>
      </c>
      <c r="F21" s="0" t="n">
        <f aca="false">E21/C21</f>
        <v>0.682275627564985</v>
      </c>
      <c r="O21" s="0" t="n">
        <f aca="false">B21-B22</f>
        <v>500</v>
      </c>
      <c r="P21" s="0" t="n">
        <f aca="false">U22-$B$3</f>
        <v>500</v>
      </c>
      <c r="Q21" s="0" t="n">
        <f aca="false">O21+P21</f>
        <v>1000</v>
      </c>
      <c r="R21" s="0" t="n">
        <f aca="false">$B$2*EXP(-P21/$B$3)</f>
        <v>22.620935450899</v>
      </c>
      <c r="S21" s="0" t="n">
        <f aca="false">$B$2*EXP(-Q21/$B$3)</f>
        <v>20.4682688269495</v>
      </c>
      <c r="T21" s="0" t="n">
        <f aca="false">S21-R21</f>
        <v>-2.15266662394944</v>
      </c>
      <c r="U21" s="0" t="n">
        <f aca="false">U22+O21</f>
        <v>6000</v>
      </c>
      <c r="V21" s="0" t="n">
        <f aca="false">V22+T21</f>
        <v>20.4682688269495</v>
      </c>
      <c r="X21" s="3" t="n">
        <f aca="false">T21</f>
        <v>-2.15266662394944</v>
      </c>
      <c r="Y21" s="0" t="n">
        <f aca="false">AD22</f>
        <v>22.620935450899</v>
      </c>
      <c r="Z21" s="0" t="n">
        <f aca="false">Y21+X21</f>
        <v>20.4682688269495</v>
      </c>
      <c r="AA21" s="0" t="n">
        <f aca="false">-$B$3*LN(Y21/$B$2)</f>
        <v>500</v>
      </c>
      <c r="AB21" s="0" t="n">
        <f aca="false">-$B$3*LN(Z21/$B$2)</f>
        <v>1000</v>
      </c>
      <c r="AC21" s="0" t="n">
        <f aca="false">AB21-AA21</f>
        <v>499.999999999999</v>
      </c>
      <c r="AD21" s="3" t="n">
        <f aca="false">Z21</f>
        <v>20.4682688269495</v>
      </c>
      <c r="AE21" s="0" t="n">
        <f aca="false">$B$3+AB21</f>
        <v>6000</v>
      </c>
      <c r="AJ21" s="0" t="n">
        <v>-0.01</v>
      </c>
      <c r="AK21" s="0" t="n">
        <f aca="false">AP22</f>
        <v>5.72311929</v>
      </c>
      <c r="AL21" s="0" t="n">
        <f aca="false">AK21+AJ21</f>
        <v>5.71311929</v>
      </c>
      <c r="AM21" s="0" t="n">
        <f aca="false">-$B$3*LN(AK21/$B$2)</f>
        <v>7371.80918847756</v>
      </c>
      <c r="AN21" s="0" t="n">
        <f aca="false">-$B$3*LN(AL21/$B$2)</f>
        <v>7380.55332447884</v>
      </c>
      <c r="AO21" s="0" t="n">
        <f aca="false">AN21-AM21</f>
        <v>8.74413600128355</v>
      </c>
      <c r="AP21" s="0" t="n">
        <f aca="false">AL21</f>
        <v>5.71311929</v>
      </c>
      <c r="AQ21" s="0" t="n">
        <f aca="false">$B$3+AN21</f>
        <v>12380.5533244788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$B$2*EXP(-B22/$B$3)</f>
        <v>22.620935450899</v>
      </c>
      <c r="E22" s="0" t="n">
        <f aca="false">D22*$B$1</f>
        <v>4524.1870901798</v>
      </c>
      <c r="F22" s="0" t="n">
        <f aca="false">E22/C22</f>
        <v>0.822579470941781</v>
      </c>
      <c r="O22" s="0" t="n">
        <f aca="false">B22-B23</f>
        <v>500</v>
      </c>
      <c r="P22" s="0" t="n">
        <f aca="false">U23-$B$3</f>
        <v>0</v>
      </c>
      <c r="Q22" s="0" t="n">
        <f aca="false">O22+P22</f>
        <v>500</v>
      </c>
      <c r="R22" s="0" t="n">
        <f aca="false">$B$2*EXP(-P22/$B$3)</f>
        <v>25</v>
      </c>
      <c r="S22" s="0" t="n">
        <f aca="false">$B$2*EXP(-Q22/$B$3)</f>
        <v>22.620935450899</v>
      </c>
      <c r="T22" s="0" t="n">
        <f aca="false">S22-R22</f>
        <v>-2.37906454910101</v>
      </c>
      <c r="U22" s="0" t="n">
        <f aca="false">U23+O22</f>
        <v>5500</v>
      </c>
      <c r="V22" s="0" t="n">
        <f aca="false">V23+T22</f>
        <v>22.620935450899</v>
      </c>
      <c r="X22" s="3" t="n">
        <f aca="false">T22</f>
        <v>-2.37906454910101</v>
      </c>
      <c r="Y22" s="0" t="n">
        <f aca="false">AD23</f>
        <v>25</v>
      </c>
      <c r="Z22" s="0" t="n">
        <f aca="false">Y22+X22</f>
        <v>22.620935450899</v>
      </c>
      <c r="AA22" s="0" t="n">
        <f aca="false">-$B$3*LN(Y22/$B$2)</f>
        <v>-0</v>
      </c>
      <c r="AB22" s="0" t="n">
        <f aca="false">-$B$3*LN(Z22/$B$2)</f>
        <v>500</v>
      </c>
      <c r="AC22" s="0" t="n">
        <f aca="false">AB22-AA22</f>
        <v>500</v>
      </c>
      <c r="AD22" s="3" t="n">
        <f aca="false">Z22</f>
        <v>22.620935450899</v>
      </c>
      <c r="AE22" s="0" t="n">
        <f aca="false">$B$3+AB22</f>
        <v>5500</v>
      </c>
      <c r="AJ22" s="0" t="n">
        <v>-0.01</v>
      </c>
      <c r="AK22" s="0" t="n">
        <f aca="false">AP23</f>
        <v>5.73311929</v>
      </c>
      <c r="AL22" s="0" t="n">
        <f aca="false">AK22+AJ22</f>
        <v>5.72311929</v>
      </c>
      <c r="AM22" s="0" t="n">
        <f aca="false">-$B$3*LN(AK22/$B$2)</f>
        <v>7363.08031776669</v>
      </c>
      <c r="AN22" s="0" t="n">
        <f aca="false">-$B$3*LN(AL22/$B$2)</f>
        <v>7371.80918847756</v>
      </c>
      <c r="AO22" s="0" t="n">
        <f aca="false">AN22-AM22</f>
        <v>8.72887071087098</v>
      </c>
      <c r="AP22" s="0" t="n">
        <f aca="false">AL22</f>
        <v>5.72311929</v>
      </c>
      <c r="AQ22" s="0" t="n">
        <f aca="false">$B$3+AN22</f>
        <v>12371.8091884776</v>
      </c>
    </row>
    <row r="23" s="1" customFormat="true" ht="13.8" hidden="false" customHeight="false" outlineLevel="0" collapsed="false">
      <c r="A23" s="1" t="n">
        <v>0</v>
      </c>
      <c r="B23" s="1" t="n">
        <v>0</v>
      </c>
      <c r="C23" s="1" t="n">
        <f aca="false">$B$3+B23</f>
        <v>5000</v>
      </c>
      <c r="D23" s="1" t="n">
        <f aca="false">$B$2*EXP(-B23/$B$3)</f>
        <v>25</v>
      </c>
      <c r="E23" s="1" t="n">
        <f aca="false">D23*$B$1</f>
        <v>5000</v>
      </c>
      <c r="F23" s="1" t="n">
        <f aca="false">E23/C23</f>
        <v>1</v>
      </c>
      <c r="O23" s="1" t="n">
        <v>0</v>
      </c>
      <c r="P23" s="1" t="n">
        <f aca="false">C23-$B$3</f>
        <v>0</v>
      </c>
      <c r="Q23" s="1" t="n">
        <f aca="false">O23+P23</f>
        <v>0</v>
      </c>
      <c r="R23" s="1" t="n">
        <f aca="false">$B$2*EXP(-P23/$B$3)</f>
        <v>25</v>
      </c>
      <c r="S23" s="1" t="n">
        <f aca="false">$B$2*EXP(-Q23/$B$3)</f>
        <v>25</v>
      </c>
      <c r="T23" s="1" t="n">
        <f aca="false">S23-R23</f>
        <v>0</v>
      </c>
      <c r="U23" s="1" t="n">
        <f aca="false">$B$3</f>
        <v>5000</v>
      </c>
      <c r="V23" s="1" t="n">
        <f aca="false">$B$2-T23</f>
        <v>25</v>
      </c>
      <c r="X23" s="6" t="n">
        <v>0</v>
      </c>
      <c r="Y23" s="1" t="n">
        <f aca="false">$B$2</f>
        <v>25</v>
      </c>
      <c r="Z23" s="1" t="n">
        <v>0</v>
      </c>
      <c r="AA23" s="1" t="n">
        <v>0</v>
      </c>
      <c r="AB23" s="1" t="n">
        <v>0</v>
      </c>
      <c r="AC23" s="1" t="n">
        <v>0</v>
      </c>
      <c r="AD23" s="6" t="n">
        <f aca="false">$B$2</f>
        <v>25</v>
      </c>
      <c r="AJ23" s="1" t="n">
        <v>0</v>
      </c>
      <c r="AK23" s="1" t="n">
        <f aca="false">AP23</f>
        <v>5.73311929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5.73311929</v>
      </c>
      <c r="AQ23" s="1" t="n">
        <v>12363.0803177667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$B$2*EXP(-B24/$B$3)</f>
        <v>27.6292729518912</v>
      </c>
      <c r="E24" s="0" t="n">
        <f aca="false">D24*$B$1</f>
        <v>5525.85459037824</v>
      </c>
      <c r="F24" s="2" t="n">
        <f aca="false">-1*(E24-E23)/(C24-C23)</f>
        <v>1.05170918075648</v>
      </c>
      <c r="O24" s="0" t="n">
        <f aca="false">B24-B23</f>
        <v>-500</v>
      </c>
      <c r="P24" s="0" t="n">
        <f aca="false">U23-$B$3</f>
        <v>0</v>
      </c>
      <c r="Q24" s="0" t="n">
        <f aca="false">O24+P24</f>
        <v>-500</v>
      </c>
      <c r="R24" s="0" t="n">
        <f aca="false">$B$2*EXP(-P24/$B$3)</f>
        <v>25</v>
      </c>
      <c r="S24" s="0" t="n">
        <f aca="false">$B$2*EXP(-Q24/$B$3)</f>
        <v>27.6292729518912</v>
      </c>
      <c r="T24" s="0" t="n">
        <f aca="false">S24-R24</f>
        <v>2.62927295189119</v>
      </c>
      <c r="U24" s="0" t="n">
        <f aca="false">U23+O24</f>
        <v>4500</v>
      </c>
      <c r="V24" s="0" t="n">
        <f aca="false">V23+T24</f>
        <v>27.6292729518912</v>
      </c>
      <c r="X24" s="3" t="n">
        <f aca="false">T24</f>
        <v>2.62927295189119</v>
      </c>
      <c r="Y24" s="0" t="n">
        <f aca="false">AD23</f>
        <v>25</v>
      </c>
      <c r="Z24" s="0" t="n">
        <f aca="false">Y24+X24</f>
        <v>27.6292729518912</v>
      </c>
      <c r="AA24" s="0" t="n">
        <f aca="false">-$B$3*LN(Y24/$B$2)</f>
        <v>-0</v>
      </c>
      <c r="AB24" s="0" t="n">
        <f aca="false">-$B$3*LN(Z24/$B$2)</f>
        <v>-500</v>
      </c>
      <c r="AC24" s="0" t="n">
        <f aca="false">AB24-AA24</f>
        <v>-500</v>
      </c>
      <c r="AD24" s="3" t="n">
        <f aca="false">Z24</f>
        <v>27.6292729518912</v>
      </c>
      <c r="AE24" s="0" t="n">
        <f aca="false">$B$3+AB24</f>
        <v>4500</v>
      </c>
      <c r="AJ24" s="0" t="n">
        <v>0.01</v>
      </c>
      <c r="AK24" s="0" t="n">
        <f aca="false">AP23</f>
        <v>5.73311929</v>
      </c>
      <c r="AL24" s="0" t="n">
        <f aca="false">AK24+AJ24</f>
        <v>5.74311929</v>
      </c>
      <c r="AM24" s="0" t="n">
        <f aca="false">-$B$3*LN(AK24/$B$2)</f>
        <v>7363.08031776669</v>
      </c>
      <c r="AN24" s="0" t="n">
        <f aca="false">-$B$3*LN(AL24/$B$2)</f>
        <v>7354.36665913958</v>
      </c>
      <c r="AO24" s="4" t="n">
        <f aca="false">AN24-AM24</f>
        <v>-8.71365862710081</v>
      </c>
      <c r="AP24" s="0" t="n">
        <f aca="false">AL24</f>
        <v>5.74311929</v>
      </c>
      <c r="AQ24" s="2" t="n">
        <f aca="false">$B$3+AN24</f>
        <v>12354.3666591396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$B$2*EXP(-B25/$B$3)</f>
        <v>30.5350689540042</v>
      </c>
      <c r="E25" s="0" t="n">
        <f aca="false">D25*$B$1</f>
        <v>6107.01379080085</v>
      </c>
      <c r="F25" s="2" t="n">
        <f aca="false">-1*(E25-E24)/(C25-C24)</f>
        <v>1.16231840084522</v>
      </c>
      <c r="O25" s="0" t="n">
        <f aca="false">B25-B24</f>
        <v>-500</v>
      </c>
      <c r="P25" s="0" t="n">
        <f aca="false">U24-$B$3</f>
        <v>-500</v>
      </c>
      <c r="Q25" s="0" t="n">
        <f aca="false">O25+P25</f>
        <v>-1000</v>
      </c>
      <c r="R25" s="0" t="n">
        <f aca="false">$B$2*EXP(-P25/$B$3)</f>
        <v>27.6292729518912</v>
      </c>
      <c r="S25" s="0" t="n">
        <f aca="false">$B$2*EXP(-Q25/$B$3)</f>
        <v>30.5350689540042</v>
      </c>
      <c r="T25" s="0" t="n">
        <f aca="false">S25-R25</f>
        <v>2.90579600211305</v>
      </c>
      <c r="U25" s="0" t="n">
        <f aca="false">U24+O25</f>
        <v>4000</v>
      </c>
      <c r="V25" s="0" t="n">
        <f aca="false">V24+T25</f>
        <v>30.5350689540042</v>
      </c>
      <c r="X25" s="3" t="n">
        <f aca="false">T25</f>
        <v>2.90579600211305</v>
      </c>
      <c r="Y25" s="0" t="n">
        <f aca="false">AD24</f>
        <v>27.6292729518912</v>
      </c>
      <c r="Z25" s="0" t="n">
        <f aca="false">Y25+X25</f>
        <v>30.5350689540042</v>
      </c>
      <c r="AA25" s="0" t="n">
        <f aca="false">-$B$3*LN(Y25/$B$2)</f>
        <v>-500</v>
      </c>
      <c r="AB25" s="0" t="n">
        <f aca="false">-$B$3*LN(Z25/$B$2)</f>
        <v>-1000</v>
      </c>
      <c r="AC25" s="0" t="n">
        <f aca="false">AB25-AA25</f>
        <v>-500</v>
      </c>
      <c r="AD25" s="3" t="n">
        <f aca="false">Z25</f>
        <v>30.5350689540042</v>
      </c>
      <c r="AE25" s="0" t="n">
        <f aca="false">$B$3+AB25</f>
        <v>4000</v>
      </c>
      <c r="AJ25" s="0" t="n">
        <v>0.01</v>
      </c>
      <c r="AK25" s="0" t="n">
        <f aca="false">AP24</f>
        <v>5.74311929</v>
      </c>
      <c r="AL25" s="0" t="n">
        <f aca="false">AK25+AJ25</f>
        <v>5.75311929</v>
      </c>
      <c r="AM25" s="0" t="n">
        <f aca="false">-$B$3*LN(AK25/$B$2)</f>
        <v>7354.36665913958</v>
      </c>
      <c r="AN25" s="0" t="n">
        <f aca="false">-$B$3*LN(AL25/$B$2)</f>
        <v>7345.66815966731</v>
      </c>
      <c r="AO25" s="0" t="n">
        <f aca="false">AN25-AM25</f>
        <v>-8.69849947227613</v>
      </c>
      <c r="AP25" s="0" t="n">
        <f aca="false">AL25</f>
        <v>5.75311929</v>
      </c>
      <c r="AQ25" s="0" t="n">
        <f aca="false">$B$3+AN25</f>
        <v>12345.6681596673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$B$2*EXP(-B26/$B$3)</f>
        <v>33.7464701894001</v>
      </c>
      <c r="E26" s="0" t="n">
        <f aca="false">D26*$B$1</f>
        <v>6749.29403788002</v>
      </c>
      <c r="F26" s="2" t="n">
        <f aca="false">-1*(E26-E25)/(C26-C25)</f>
        <v>1.28456049415833</v>
      </c>
      <c r="O26" s="0" t="n">
        <f aca="false">B26-B25</f>
        <v>-500</v>
      </c>
      <c r="P26" s="0" t="n">
        <f aca="false">U25-$B$3</f>
        <v>-1000</v>
      </c>
      <c r="Q26" s="0" t="n">
        <f aca="false">O26+P26</f>
        <v>-1500</v>
      </c>
      <c r="R26" s="0" t="n">
        <f aca="false">$B$2*EXP(-P26/$B$3)</f>
        <v>30.5350689540042</v>
      </c>
      <c r="S26" s="0" t="n">
        <f aca="false">$B$2*EXP(-Q26/$B$3)</f>
        <v>33.7464701894001</v>
      </c>
      <c r="T26" s="0" t="n">
        <f aca="false">S26-R26</f>
        <v>3.21140123539583</v>
      </c>
      <c r="U26" s="0" t="n">
        <f aca="false">U25+O26</f>
        <v>3500</v>
      </c>
      <c r="V26" s="0" t="n">
        <f aca="false">V25+T26</f>
        <v>33.7464701894001</v>
      </c>
      <c r="X26" s="3" t="n">
        <f aca="false">T26</f>
        <v>3.21140123539583</v>
      </c>
      <c r="Y26" s="0" t="n">
        <f aca="false">AD25</f>
        <v>30.5350689540042</v>
      </c>
      <c r="Z26" s="0" t="n">
        <f aca="false">Y26+X26</f>
        <v>33.7464701894001</v>
      </c>
      <c r="AA26" s="0" t="n">
        <f aca="false">-$B$3*LN(Y26/$B$2)</f>
        <v>-1000</v>
      </c>
      <c r="AB26" s="0" t="n">
        <f aca="false">-$B$3*LN(Z26/$B$2)</f>
        <v>-1500</v>
      </c>
      <c r="AC26" s="0" t="n">
        <f aca="false">AB26-AA26</f>
        <v>-500</v>
      </c>
      <c r="AD26" s="3" t="n">
        <f aca="false">Z26</f>
        <v>33.7464701894001</v>
      </c>
      <c r="AE26" s="0" t="n">
        <f aca="false">$B$3+AB26</f>
        <v>3500</v>
      </c>
      <c r="AJ26" s="0" t="n">
        <v>0.01</v>
      </c>
      <c r="AK26" s="0" t="n">
        <f aca="false">AP25</f>
        <v>5.75311929</v>
      </c>
      <c r="AL26" s="0" t="n">
        <f aca="false">AK26+AJ26</f>
        <v>5.76311929</v>
      </c>
      <c r="AM26" s="0" t="n">
        <f aca="false">-$B$3*LN(AK26/$B$2)</f>
        <v>7345.66815966731</v>
      </c>
      <c r="AN26" s="0" t="n">
        <f aca="false">-$B$3*LN(AL26/$B$2)</f>
        <v>7336.98476669667</v>
      </c>
      <c r="AO26" s="0" t="n">
        <f aca="false">AN26-AM26</f>
        <v>-8.68339297063903</v>
      </c>
      <c r="AP26" s="0" t="n">
        <f aca="false">AL26</f>
        <v>5.76311929</v>
      </c>
      <c r="AQ26" s="0" t="n">
        <f aca="false">$B$3+AN26</f>
        <v>12336.9847666967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$B$2*EXP(-B27/$B$3)</f>
        <v>37.2956174410318</v>
      </c>
      <c r="E27" s="0" t="n">
        <f aca="false">D27*$B$1</f>
        <v>7459.12348820635</v>
      </c>
      <c r="F27" s="2" t="n">
        <f aca="false">-1*(E27-E26)/(C27-C26)</f>
        <v>1.41965890065267</v>
      </c>
      <c r="O27" s="0" t="n">
        <f aca="false">B27-B26</f>
        <v>-500</v>
      </c>
      <c r="P27" s="0" t="n">
        <f aca="false">U26-$B$3</f>
        <v>-1500</v>
      </c>
      <c r="Q27" s="0" t="n">
        <f aca="false">O27+P27</f>
        <v>-2000</v>
      </c>
      <c r="R27" s="0" t="n">
        <f aca="false">$B$2*EXP(-P27/$B$3)</f>
        <v>33.7464701894001</v>
      </c>
      <c r="S27" s="0" t="n">
        <f aca="false">$B$2*EXP(-Q27/$B$3)</f>
        <v>37.2956174410318</v>
      </c>
      <c r="T27" s="0" t="n">
        <f aca="false">S27-R27</f>
        <v>3.54914725163168</v>
      </c>
      <c r="U27" s="0" t="n">
        <f aca="false">U26+O27</f>
        <v>3000</v>
      </c>
      <c r="V27" s="0" t="n">
        <f aca="false">V26+T27</f>
        <v>37.2956174410318</v>
      </c>
      <c r="X27" s="3" t="n">
        <f aca="false">T27</f>
        <v>3.54914725163168</v>
      </c>
      <c r="Y27" s="0" t="n">
        <f aca="false">AD26</f>
        <v>33.7464701894001</v>
      </c>
      <c r="Z27" s="0" t="n">
        <f aca="false">Y27+X27</f>
        <v>37.2956174410318</v>
      </c>
      <c r="AA27" s="0" t="n">
        <f aca="false">-$B$3*LN(Y27/$B$2)</f>
        <v>-1500</v>
      </c>
      <c r="AB27" s="0" t="n">
        <f aca="false">-$B$3*LN(Z27/$B$2)</f>
        <v>-2000</v>
      </c>
      <c r="AC27" s="0" t="n">
        <f aca="false">AB27-AA27</f>
        <v>-500</v>
      </c>
      <c r="AD27" s="3" t="n">
        <f aca="false">Z27</f>
        <v>37.2956174410318</v>
      </c>
      <c r="AE27" s="0" t="n">
        <f aca="false">$B$3+AB27</f>
        <v>3000</v>
      </c>
      <c r="AJ27" s="0" t="n">
        <v>0.01</v>
      </c>
      <c r="AK27" s="0" t="n">
        <f aca="false">AP26</f>
        <v>5.76311929</v>
      </c>
      <c r="AL27" s="0" t="n">
        <f aca="false">AK27+AJ27</f>
        <v>5.77311929</v>
      </c>
      <c r="AM27" s="0" t="n">
        <f aca="false">-$B$3*LN(AK27/$B$2)</f>
        <v>7336.98476669667</v>
      </c>
      <c r="AN27" s="0" t="n">
        <f aca="false">-$B$3*LN(AL27/$B$2)</f>
        <v>7328.31642784833</v>
      </c>
      <c r="AO27" s="0" t="n">
        <f aca="false">AN27-AM27</f>
        <v>-8.66833884833613</v>
      </c>
      <c r="AP27" s="0" t="n">
        <f aca="false">AL27</f>
        <v>5.77311929</v>
      </c>
      <c r="AQ27" s="0" t="n">
        <f aca="false">$B$3+AN27</f>
        <v>12328.3164278483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$B$2*EXP(-B28/$B$3)</f>
        <v>41.2180317675032</v>
      </c>
      <c r="E28" s="0" t="n">
        <f aca="false">D28*$B$1</f>
        <v>8243.60635350064</v>
      </c>
      <c r="F28" s="2" t="n">
        <f aca="false">-1*(E28-E27)/(C28-C27)</f>
        <v>1.56896573058858</v>
      </c>
      <c r="O28" s="0" t="n">
        <f aca="false">B28-B27</f>
        <v>-500</v>
      </c>
      <c r="P28" s="0" t="n">
        <f aca="false">U27-$B$3</f>
        <v>-2000</v>
      </c>
      <c r="Q28" s="0" t="n">
        <f aca="false">O28+P28</f>
        <v>-2500</v>
      </c>
      <c r="R28" s="0" t="n">
        <f aca="false">$B$2*EXP(-P28/$B$3)</f>
        <v>37.2956174410318</v>
      </c>
      <c r="S28" s="0" t="n">
        <f aca="false">$B$2*EXP(-Q28/$B$3)</f>
        <v>41.2180317675032</v>
      </c>
      <c r="T28" s="0" t="n">
        <f aca="false">S28-R28</f>
        <v>3.92241432647145</v>
      </c>
      <c r="U28" s="0" t="n">
        <f aca="false">U27+O28</f>
        <v>2500</v>
      </c>
      <c r="V28" s="0" t="n">
        <f aca="false">V27+T28</f>
        <v>41.2180317675032</v>
      </c>
      <c r="X28" s="3" t="n">
        <f aca="false">T28</f>
        <v>3.92241432647145</v>
      </c>
      <c r="Y28" s="0" t="n">
        <f aca="false">AD27</f>
        <v>37.2956174410318</v>
      </c>
      <c r="Z28" s="0" t="n">
        <f aca="false">Y28+X28</f>
        <v>41.2180317675032</v>
      </c>
      <c r="AA28" s="0" t="n">
        <f aca="false">-$B$3*LN(Y28/$B$2)</f>
        <v>-2000</v>
      </c>
      <c r="AB28" s="0" t="n">
        <f aca="false">-$B$3*LN(Z28/$B$2)</f>
        <v>-2500</v>
      </c>
      <c r="AC28" s="0" t="n">
        <f aca="false">AB28-AA28</f>
        <v>-500</v>
      </c>
      <c r="AD28" s="3" t="n">
        <f aca="false">Z28</f>
        <v>41.2180317675032</v>
      </c>
      <c r="AE28" s="0" t="n">
        <f aca="false">$B$3+AB28</f>
        <v>2500</v>
      </c>
      <c r="AJ28" s="0" t="n">
        <v>0.01</v>
      </c>
      <c r="AK28" s="0" t="n">
        <f aca="false">AP27</f>
        <v>5.77311929</v>
      </c>
      <c r="AL28" s="0" t="n">
        <f aca="false">AK28+AJ28</f>
        <v>5.78311929</v>
      </c>
      <c r="AM28" s="0" t="n">
        <f aca="false">-$B$3*LN(AK28/$B$2)</f>
        <v>7328.31642784833</v>
      </c>
      <c r="AN28" s="0" t="n">
        <f aca="false">-$B$3*LN(AL28/$B$2)</f>
        <v>7319.66309101491</v>
      </c>
      <c r="AO28" s="0" t="n">
        <f aca="false">AN28-AM28</f>
        <v>-8.65333683341851</v>
      </c>
      <c r="AP28" s="0" t="n">
        <f aca="false">AL28</f>
        <v>5.78311929</v>
      </c>
      <c r="AQ28" s="1" t="n">
        <f aca="false">$B$3+AN28</f>
        <v>12319.6630910149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$B$2*EXP(-B29/$B$3)</f>
        <v>45.5529700097627</v>
      </c>
      <c r="E29" s="0" t="n">
        <f aca="false">D29*$B$1</f>
        <v>9110.59400195255</v>
      </c>
      <c r="F29" s="2" t="n">
        <f aca="false">-1*(E29-E28)/(C29-C28)</f>
        <v>1.73397529690381</v>
      </c>
      <c r="O29" s="0" t="n">
        <f aca="false">B29-B28</f>
        <v>-500</v>
      </c>
      <c r="P29" s="0" t="n">
        <f aca="false">U28-$B$3</f>
        <v>-2500</v>
      </c>
      <c r="Q29" s="0" t="n">
        <f aca="false">O29+P29</f>
        <v>-3000</v>
      </c>
      <c r="R29" s="0" t="n">
        <f aca="false">$B$2*EXP(-P29/$B$3)</f>
        <v>41.2180317675032</v>
      </c>
      <c r="S29" s="0" t="n">
        <f aca="false">$B$2*EXP(-Q29/$B$3)</f>
        <v>45.5529700097627</v>
      </c>
      <c r="T29" s="0" t="n">
        <f aca="false">S29-R29</f>
        <v>4.33493824225953</v>
      </c>
      <c r="U29" s="0" t="n">
        <f aca="false">U28+O29</f>
        <v>2000</v>
      </c>
      <c r="V29" s="0" t="n">
        <f aca="false">V28+T29</f>
        <v>45.5529700097627</v>
      </c>
      <c r="X29" s="3" t="n">
        <f aca="false">T29</f>
        <v>4.33493824225953</v>
      </c>
      <c r="Y29" s="0" t="n">
        <f aca="false">AD28</f>
        <v>41.2180317675032</v>
      </c>
      <c r="Z29" s="0" t="n">
        <f aca="false">Y29+X29</f>
        <v>45.5529700097627</v>
      </c>
      <c r="AA29" s="0" t="n">
        <f aca="false">-$B$3*LN(Y29/$B$2)</f>
        <v>-2500</v>
      </c>
      <c r="AB29" s="0" t="n">
        <f aca="false">-$B$3*LN(Z29/$B$2)</f>
        <v>-3000</v>
      </c>
      <c r="AC29" s="0" t="n">
        <f aca="false">AB29-AA29</f>
        <v>-500.000000000001</v>
      </c>
      <c r="AD29" s="3" t="n">
        <f aca="false">Z29</f>
        <v>45.5529700097627</v>
      </c>
      <c r="AE29" s="0" t="n">
        <f aca="false">$B$3+AB29</f>
        <v>2000</v>
      </c>
      <c r="AJ29" s="0" t="n">
        <v>0.01</v>
      </c>
      <c r="AK29" s="0" t="n">
        <f aca="false">AP28</f>
        <v>5.78311929</v>
      </c>
      <c r="AL29" s="0" t="n">
        <f aca="false">AK29+AJ29</f>
        <v>5.79311929</v>
      </c>
      <c r="AM29" s="0" t="n">
        <f aca="false">-$B$3*LN(AK29/$B$2)</f>
        <v>7319.66309101491</v>
      </c>
      <c r="AN29" s="0" t="n">
        <f aca="false">-$B$3*LN(AL29/$B$2)</f>
        <v>7311.02470435911</v>
      </c>
      <c r="AO29" s="0" t="n">
        <f aca="false">AN29-AM29</f>
        <v>-8.63838665580624</v>
      </c>
      <c r="AP29" s="0" t="n">
        <f aca="false">AL29</f>
        <v>5.79311929</v>
      </c>
      <c r="AQ29" s="0" t="n">
        <f aca="false">$B$3+AN29</f>
        <v>12311.0247043591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$B$2*EXP(-B30/$B$3)</f>
        <v>50.3438176867619</v>
      </c>
      <c r="E30" s="0" t="n">
        <f aca="false">D30*$B$1</f>
        <v>10068.7635373524</v>
      </c>
      <c r="F30" s="2" t="n">
        <f aca="false">-1*(E30-E29)/(C30-C29)</f>
        <v>1.91633907079967</v>
      </c>
      <c r="O30" s="0" t="n">
        <f aca="false">B30-B29</f>
        <v>-500</v>
      </c>
      <c r="P30" s="0" t="n">
        <f aca="false">U29-$B$3</f>
        <v>-3000</v>
      </c>
      <c r="Q30" s="0" t="n">
        <f aca="false">O30+P30</f>
        <v>-3500</v>
      </c>
      <c r="R30" s="0" t="n">
        <f aca="false">$B$2*EXP(-P30/$B$3)</f>
        <v>45.5529700097627</v>
      </c>
      <c r="S30" s="0" t="n">
        <f aca="false">$B$2*EXP(-Q30/$B$3)</f>
        <v>50.3438176867619</v>
      </c>
      <c r="T30" s="0" t="n">
        <f aca="false">S30-R30</f>
        <v>4.79084767699919</v>
      </c>
      <c r="U30" s="0" t="n">
        <f aca="false">U29+O30</f>
        <v>1500</v>
      </c>
      <c r="V30" s="0" t="n">
        <f aca="false">V29+T30</f>
        <v>50.3438176867619</v>
      </c>
      <c r="X30" s="3" t="n">
        <f aca="false">T30</f>
        <v>4.79084767699919</v>
      </c>
      <c r="Y30" s="0" t="n">
        <f aca="false">AD29</f>
        <v>45.5529700097627</v>
      </c>
      <c r="Z30" s="0" t="n">
        <f aca="false">Y30+X30</f>
        <v>50.3438176867619</v>
      </c>
      <c r="AA30" s="0" t="n">
        <f aca="false">-$B$3*LN(Y30/$B$2)</f>
        <v>-3000</v>
      </c>
      <c r="AB30" s="0" t="n">
        <f aca="false">-$B$3*LN(Z30/$B$2)</f>
        <v>-3500</v>
      </c>
      <c r="AC30" s="0" t="n">
        <f aca="false">AB30-AA30</f>
        <v>-500</v>
      </c>
      <c r="AD30" s="3" t="n">
        <f aca="false">Z30</f>
        <v>50.3438176867619</v>
      </c>
      <c r="AE30" s="0" t="n">
        <f aca="false">$B$3+AB30</f>
        <v>1500</v>
      </c>
      <c r="AJ30" s="0" t="n">
        <v>0.01</v>
      </c>
      <c r="AK30" s="0" t="n">
        <f aca="false">AP29</f>
        <v>5.79311929</v>
      </c>
      <c r="AL30" s="0" t="n">
        <f aca="false">AK30+AJ30</f>
        <v>5.80311929</v>
      </c>
      <c r="AM30" s="0" t="n">
        <f aca="false">-$B$3*LN(AK30/$B$2)</f>
        <v>7311.02470435911</v>
      </c>
      <c r="AN30" s="0" t="n">
        <f aca="false">-$B$3*LN(AL30/$B$2)</f>
        <v>7302.40121631182</v>
      </c>
      <c r="AO30" s="0" t="n">
        <f aca="false">AN30-AM30</f>
        <v>-8.62348804729209</v>
      </c>
      <c r="AP30" s="0" t="n">
        <f aca="false">AL30</f>
        <v>5.80311929</v>
      </c>
      <c r="AQ30" s="0" t="n">
        <f aca="false">$B$3+AN30</f>
        <v>12302.4012163118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$B$2*EXP(-B31/$B$3)</f>
        <v>55.6385232123117</v>
      </c>
      <c r="E31" s="0" t="n">
        <f aca="false">D31*$B$1</f>
        <v>11127.7046424623</v>
      </c>
      <c r="F31" s="2" t="n">
        <f aca="false">-1*(E31-E30)/(C31-C30)</f>
        <v>2.11788221021991</v>
      </c>
      <c r="O31" s="0" t="n">
        <f aca="false">B31-B30</f>
        <v>-500</v>
      </c>
      <c r="P31" s="0" t="n">
        <f aca="false">U30-$B$3</f>
        <v>-3500</v>
      </c>
      <c r="Q31" s="0" t="n">
        <f aca="false">O31+P31</f>
        <v>-4000</v>
      </c>
      <c r="R31" s="0" t="n">
        <f aca="false">$B$2*EXP(-P31/$B$3)</f>
        <v>50.3438176867619</v>
      </c>
      <c r="S31" s="0" t="n">
        <f aca="false">$B$2*EXP(-Q31/$B$3)</f>
        <v>55.6385232123117</v>
      </c>
      <c r="T31" s="0" t="n">
        <f aca="false">S31-R31</f>
        <v>5.29470552554978</v>
      </c>
      <c r="U31" s="0" t="n">
        <f aca="false">U30+O31</f>
        <v>1000</v>
      </c>
      <c r="V31" s="0" t="n">
        <f aca="false">V30+T31</f>
        <v>55.6385232123117</v>
      </c>
      <c r="X31" s="3" t="n">
        <f aca="false">T31</f>
        <v>5.29470552554978</v>
      </c>
      <c r="Y31" s="0" t="n">
        <f aca="false">AD30</f>
        <v>50.3438176867619</v>
      </c>
      <c r="Z31" s="0" t="n">
        <f aca="false">Y31+X31</f>
        <v>55.6385232123117</v>
      </c>
      <c r="AA31" s="0" t="n">
        <f aca="false">-$B$3*LN(Y31/$B$2)</f>
        <v>-3500</v>
      </c>
      <c r="AB31" s="0" t="n">
        <f aca="false">-$B$3*LN(Z31/$B$2)</f>
        <v>-4000</v>
      </c>
      <c r="AC31" s="0" t="n">
        <f aca="false">AB31-AA31</f>
        <v>-500</v>
      </c>
      <c r="AD31" s="3" t="n">
        <f aca="false">Z31</f>
        <v>55.6385232123117</v>
      </c>
      <c r="AE31" s="0" t="n">
        <f aca="false">$B$3+AB31</f>
        <v>999.999999999999</v>
      </c>
      <c r="AJ31" s="0" t="n">
        <v>0.01</v>
      </c>
      <c r="AK31" s="0" t="n">
        <f aca="false">AP30</f>
        <v>5.80311929</v>
      </c>
      <c r="AL31" s="0" t="n">
        <f aca="false">AK31+AJ31</f>
        <v>5.81311929</v>
      </c>
      <c r="AM31" s="0" t="n">
        <f aca="false">-$B$3*LN(AK31/$B$2)</f>
        <v>7302.40121631182</v>
      </c>
      <c r="AN31" s="0" t="n">
        <f aca="false">-$B$3*LN(AL31/$B$2)</f>
        <v>7293.7925755703</v>
      </c>
      <c r="AO31" s="0" t="n">
        <f aca="false">AN31-AM31</f>
        <v>-8.60864074151141</v>
      </c>
      <c r="AP31" s="0" t="n">
        <f aca="false">AL31</f>
        <v>5.81311929</v>
      </c>
      <c r="AQ31" s="0" t="n">
        <f aca="false">$B$3+AN31</f>
        <v>12293.7925755703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$B$2*EXP(-B32/$B$3)</f>
        <v>61.4900777789237</v>
      </c>
      <c r="E32" s="0" t="n">
        <f aca="false">D32*$B$1</f>
        <v>12298.0155557848</v>
      </c>
      <c r="F32" s="2" t="n">
        <f aca="false">-1*(E32-E31)/(C32-C31)</f>
        <v>2.34062182664482</v>
      </c>
      <c r="O32" s="0" t="n">
        <f aca="false">B32-B31</f>
        <v>-500</v>
      </c>
      <c r="P32" s="0" t="n">
        <f aca="false">U31-$B$3</f>
        <v>-4000</v>
      </c>
      <c r="Q32" s="0" t="n">
        <f aca="false">O32+P32</f>
        <v>-4500</v>
      </c>
      <c r="R32" s="0" t="n">
        <f aca="false">$B$2*EXP(-P32/$B$3)</f>
        <v>55.6385232123117</v>
      </c>
      <c r="S32" s="0" t="n">
        <f aca="false">$B$2*EXP(-Q32/$B$3)</f>
        <v>61.4900777789237</v>
      </c>
      <c r="T32" s="0" t="n">
        <f aca="false">S32-R32</f>
        <v>5.85155456661205</v>
      </c>
      <c r="U32" s="0" t="n">
        <f aca="false">U31+O32</f>
        <v>500</v>
      </c>
      <c r="V32" s="0" t="n">
        <f aca="false">V31+T32</f>
        <v>61.4900777789237</v>
      </c>
      <c r="X32" s="3" t="n">
        <f aca="false">T32</f>
        <v>5.85155456661205</v>
      </c>
      <c r="Y32" s="0" t="n">
        <f aca="false">AD31</f>
        <v>55.6385232123117</v>
      </c>
      <c r="Z32" s="0" t="n">
        <f aca="false">Y32+X32</f>
        <v>61.4900777789237</v>
      </c>
      <c r="AA32" s="0" t="n">
        <f aca="false">-$B$3*LN(Y32/$B$2)</f>
        <v>-4000</v>
      </c>
      <c r="AB32" s="0" t="n">
        <f aca="false">-$B$3*LN(Z32/$B$2)</f>
        <v>-4500</v>
      </c>
      <c r="AC32" s="0" t="n">
        <f aca="false">AB32-AA32</f>
        <v>-499.999999999999</v>
      </c>
      <c r="AD32" s="3" t="n">
        <f aca="false">Z32</f>
        <v>61.4900777789237</v>
      </c>
      <c r="AE32" s="0" t="n">
        <f aca="false">$B$3+AB32</f>
        <v>500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$B$2*EXP(-B33/$B$3)</f>
        <v>67.9570457114761</v>
      </c>
      <c r="E33" s="0" t="n">
        <f aca="false">D33*$B$1</f>
        <v>13591.4091422952</v>
      </c>
      <c r="F33" s="2" t="n">
        <f aca="false">-1*(E33-E32)/(C33-C32)</f>
        <v>2.58678717302095</v>
      </c>
      <c r="O33" s="0" t="n">
        <f aca="false">B33-B32</f>
        <v>-500</v>
      </c>
      <c r="P33" s="0" t="n">
        <f aca="false">U32-$B$3</f>
        <v>-4500</v>
      </c>
      <c r="Q33" s="0" t="n">
        <f aca="false">O33+P33</f>
        <v>-5000</v>
      </c>
      <c r="R33" s="0" t="n">
        <f aca="false">$B$2*EXP(-P33/$B$3)</f>
        <v>61.4900777789237</v>
      </c>
      <c r="S33" s="0" t="n">
        <f aca="false">$B$2*EXP(-Q33/$B$3)</f>
        <v>67.9570457114761</v>
      </c>
      <c r="T33" s="0" t="n">
        <f aca="false">S33-R33</f>
        <v>6.46696793255238</v>
      </c>
      <c r="U33" s="0" t="n">
        <f aca="false">U32+O33</f>
        <v>0</v>
      </c>
      <c r="V33" s="0" t="n">
        <f aca="false">V32+T33</f>
        <v>67.9570457114761</v>
      </c>
      <c r="X33" s="3" t="n">
        <f aca="false">T33</f>
        <v>6.46696793255238</v>
      </c>
      <c r="Y33" s="0" t="n">
        <f aca="false">AD32</f>
        <v>61.4900777789237</v>
      </c>
      <c r="Z33" s="0" t="n">
        <f aca="false">Y33+X33</f>
        <v>67.9570457114761</v>
      </c>
      <c r="AA33" s="0" t="n">
        <f aca="false">-$B$3*LN(Y33/$B$2)</f>
        <v>-4500</v>
      </c>
      <c r="AB33" s="0" t="n">
        <f aca="false">-$B$3*LN(Z33/$B$2)</f>
        <v>-5000</v>
      </c>
      <c r="AC33" s="0" t="n">
        <f aca="false">AB33-AA33</f>
        <v>-500</v>
      </c>
      <c r="AD33" s="3" t="n">
        <f aca="false">Z33</f>
        <v>67.9570457114761</v>
      </c>
      <c r="AE33" s="0" t="n">
        <f aca="false">$B$3+AB33</f>
        <v>0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$B$2*EXP(-B34/$B$3)</f>
        <v>75.1041505986608</v>
      </c>
      <c r="E34" s="0" t="n">
        <f aca="false">D34*$B$1</f>
        <v>15020.8301197322</v>
      </c>
      <c r="F34" s="2" t="n">
        <f aca="false">-1*(E34-E33)/(C34-C33)</f>
        <v>2.85884195487388</v>
      </c>
      <c r="O34" s="0" t="n">
        <f aca="false">B34-B33</f>
        <v>-500</v>
      </c>
      <c r="P34" s="0" t="n">
        <f aca="false">U33-$B$3</f>
        <v>-5000</v>
      </c>
      <c r="Q34" s="0" t="n">
        <f aca="false">O34+P34</f>
        <v>-5500</v>
      </c>
      <c r="R34" s="0" t="n">
        <f aca="false">$B$2*EXP(-P34/$B$3)</f>
        <v>67.9570457114761</v>
      </c>
      <c r="S34" s="0" t="n">
        <f aca="false">$B$2*EXP(-Q34/$B$3)</f>
        <v>75.1041505986608</v>
      </c>
      <c r="T34" s="0" t="n">
        <f aca="false">S34-R34</f>
        <v>7.14710488718471</v>
      </c>
      <c r="U34" s="0" t="n">
        <f aca="false">U33+O34</f>
        <v>-500</v>
      </c>
      <c r="V34" s="0" t="n">
        <f aca="false">V33+T34</f>
        <v>75.1041505986608</v>
      </c>
      <c r="X34" s="3" t="n">
        <f aca="false">T34</f>
        <v>7.14710488718471</v>
      </c>
      <c r="Y34" s="0" t="n">
        <f aca="false">AD33</f>
        <v>67.9570457114761</v>
      </c>
      <c r="Z34" s="0" t="n">
        <f aca="false">Y34+X34</f>
        <v>75.1041505986608</v>
      </c>
      <c r="AA34" s="0" t="n">
        <f aca="false">-$B$3*LN(Y34/$B$2)</f>
        <v>-5000</v>
      </c>
      <c r="AB34" s="0" t="n">
        <f aca="false">-$B$3*LN(Z34/$B$2)</f>
        <v>-5500</v>
      </c>
      <c r="AC34" s="0" t="n">
        <f aca="false">AB34-AA34</f>
        <v>-500</v>
      </c>
      <c r="AD34" s="3" t="n">
        <f aca="false">Z34</f>
        <v>75.1041505986608</v>
      </c>
      <c r="AE34" s="0" t="n">
        <f aca="false">$B$3+AB34</f>
        <v>-500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$B$2*EXP(-B35/$B$3)</f>
        <v>91.7324166904811</v>
      </c>
      <c r="E35" s="0" t="n">
        <f aca="false">D35*$B$1</f>
        <v>18346.4833380962</v>
      </c>
      <c r="F35" s="2" t="n">
        <f aca="false">-1*(E35-E34)/(C35-C34)</f>
        <v>3.32565321836406</v>
      </c>
      <c r="O35" s="0" t="n">
        <f aca="false">B35-B34</f>
        <v>-1000</v>
      </c>
      <c r="P35" s="0" t="n">
        <f aca="false">U34-$B$3</f>
        <v>-5500</v>
      </c>
      <c r="Q35" s="0" t="n">
        <f aca="false">O35+P35</f>
        <v>-6500</v>
      </c>
      <c r="R35" s="0" t="n">
        <f aca="false">$B$2*EXP(-P35/$B$3)</f>
        <v>75.1041505986608</v>
      </c>
      <c r="S35" s="0" t="n">
        <f aca="false">$B$2*EXP(-Q35/$B$3)</f>
        <v>91.7324166904811</v>
      </c>
      <c r="T35" s="0" t="n">
        <f aca="false">S35-R35</f>
        <v>16.6282660918203</v>
      </c>
      <c r="U35" s="0" t="n">
        <f aca="false">U34+O35</f>
        <v>-1500</v>
      </c>
      <c r="V35" s="0" t="n">
        <f aca="false">V34+T35</f>
        <v>91.7324166904811</v>
      </c>
      <c r="X35" s="3" t="n">
        <f aca="false">T35</f>
        <v>16.6282660918203</v>
      </c>
      <c r="Y35" s="0" t="n">
        <f aca="false">AD34</f>
        <v>75.1041505986608</v>
      </c>
      <c r="Z35" s="0" t="n">
        <f aca="false">Y35+X35</f>
        <v>91.7324166904811</v>
      </c>
      <c r="AA35" s="0" t="n">
        <f aca="false">-$B$3*LN(Y35/$B$2)</f>
        <v>-5500</v>
      </c>
      <c r="AB35" s="0" t="n">
        <f aca="false">-$B$3*LN(Z35/$B$2)</f>
        <v>-6500</v>
      </c>
      <c r="AC35" s="0" t="n">
        <f aca="false">AB35-AA35</f>
        <v>-1000</v>
      </c>
      <c r="AD35" s="3" t="n">
        <f aca="false">Z35</f>
        <v>91.7324166904811</v>
      </c>
      <c r="AE35" s="0" t="n">
        <f aca="false">$B$3+AB35</f>
        <v>-1500</v>
      </c>
      <c r="AP35" s="0" t="n">
        <v>5.82304359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$B$2*EXP(-B36/$B$3)</f>
        <v>112.042226758452</v>
      </c>
      <c r="E36" s="0" t="n">
        <f aca="false">D36*$B$1</f>
        <v>22408.4453516903</v>
      </c>
      <c r="F36" s="2" t="n">
        <f aca="false">-1*(E36-E35)/(C36-C35)</f>
        <v>4.0619620135941</v>
      </c>
      <c r="O36" s="0" t="n">
        <f aca="false">B36-B35</f>
        <v>-1000</v>
      </c>
      <c r="P36" s="0" t="n">
        <f aca="false">U35-$B$3</f>
        <v>-6500</v>
      </c>
      <c r="Q36" s="0" t="n">
        <f aca="false">O36+P36</f>
        <v>-7500</v>
      </c>
      <c r="R36" s="0" t="n">
        <f aca="false">$B$2*EXP(-P36/$B$3)</f>
        <v>91.7324166904811</v>
      </c>
      <c r="S36" s="0" t="n">
        <f aca="false">$B$2*EXP(-Q36/$B$3)</f>
        <v>112.042226758452</v>
      </c>
      <c r="T36" s="0" t="n">
        <f aca="false">S36-R36</f>
        <v>20.3098100679705</v>
      </c>
      <c r="U36" s="0" t="n">
        <f aca="false">U35+O36</f>
        <v>-2500</v>
      </c>
      <c r="V36" s="0" t="n">
        <f aca="false">V35+T36</f>
        <v>112.042226758452</v>
      </c>
      <c r="X36" s="3" t="n">
        <f aca="false">T36</f>
        <v>20.3098100679705</v>
      </c>
      <c r="Y36" s="0" t="n">
        <f aca="false">AD35</f>
        <v>91.7324166904811</v>
      </c>
      <c r="Z36" s="0" t="n">
        <f aca="false">Y36+X36</f>
        <v>112.042226758452</v>
      </c>
      <c r="AA36" s="0" t="n">
        <f aca="false">-$B$3*LN(Y36/$B$2)</f>
        <v>-6500</v>
      </c>
      <c r="AB36" s="0" t="n">
        <f aca="false">-$B$3*LN(Z36/$B$2)</f>
        <v>-7500</v>
      </c>
      <c r="AC36" s="0" t="n">
        <f aca="false">AB36-AA36</f>
        <v>-1000</v>
      </c>
      <c r="AD36" s="3" t="n">
        <f aca="false">Z36</f>
        <v>112.042226758452</v>
      </c>
      <c r="AE36" s="0" t="n">
        <f aca="false">$B$3+AB36</f>
        <v>-2500</v>
      </c>
      <c r="AP36" s="0" t="n">
        <f aca="false">AP35-AP30</f>
        <v>0.0199243000000013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$B$2*EXP(-B37/$B$3)</f>
        <v>136.84868479318</v>
      </c>
      <c r="E37" s="0" t="n">
        <f aca="false">D37*$B$1</f>
        <v>27369.736958636</v>
      </c>
      <c r="F37" s="2" t="n">
        <f aca="false">-1*(E37-E36)/(C37-C36)</f>
        <v>4.96129160694567</v>
      </c>
      <c r="O37" s="0" t="n">
        <f aca="false">B37-B36</f>
        <v>-1000</v>
      </c>
      <c r="P37" s="0" t="n">
        <f aca="false">U36-$B$3</f>
        <v>-7500</v>
      </c>
      <c r="Q37" s="0" t="n">
        <f aca="false">O37+P37</f>
        <v>-8500</v>
      </c>
      <c r="R37" s="0" t="n">
        <f aca="false">$B$2*EXP(-P37/$B$3)</f>
        <v>112.042226758452</v>
      </c>
      <c r="S37" s="0" t="n">
        <f aca="false">$B$2*EXP(-Q37/$B$3)</f>
        <v>136.84868479318</v>
      </c>
      <c r="T37" s="0" t="n">
        <f aca="false">S37-R37</f>
        <v>24.8064580347284</v>
      </c>
      <c r="U37" s="0" t="n">
        <f aca="false">U36+O37</f>
        <v>-3500</v>
      </c>
      <c r="V37" s="0" t="n">
        <f aca="false">V36+T37</f>
        <v>136.84868479318</v>
      </c>
      <c r="X37" s="3" t="n">
        <f aca="false">T37</f>
        <v>24.8064580347284</v>
      </c>
      <c r="Y37" s="0" t="n">
        <f aca="false">AD36</f>
        <v>112.042226758452</v>
      </c>
      <c r="Z37" s="0" t="n">
        <f aca="false">Y37+X37</f>
        <v>136.84868479318</v>
      </c>
      <c r="AA37" s="0" t="n">
        <f aca="false">-$B$3*LN(Y37/$B$2)</f>
        <v>-7500</v>
      </c>
      <c r="AB37" s="0" t="n">
        <f aca="false">-$B$3*LN(Z37/$B$2)</f>
        <v>-8500</v>
      </c>
      <c r="AC37" s="0" t="n">
        <f aca="false">AB37-AA37</f>
        <v>-1000</v>
      </c>
      <c r="AD37" s="3" t="n">
        <f aca="false">Z37</f>
        <v>136.84868479318</v>
      </c>
      <c r="AE37" s="0" t="n">
        <f aca="false">$B$3+AB37</f>
        <v>-3500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$B$2*EXP(-B38/$B$3)</f>
        <v>167.147361056982</v>
      </c>
      <c r="E38" s="0" t="n">
        <f aca="false">D38*$B$1</f>
        <v>33429.4722113963</v>
      </c>
      <c r="F38" s="2" t="n">
        <f aca="false">-1*(E38-E37)/(C38-C37)</f>
        <v>6.05973525276035</v>
      </c>
      <c r="O38" s="0" t="n">
        <f aca="false">B38-B37</f>
        <v>-1000</v>
      </c>
      <c r="P38" s="0" t="n">
        <f aca="false">U37-$B$3</f>
        <v>-8500</v>
      </c>
      <c r="Q38" s="0" t="n">
        <f aca="false">O38+P38</f>
        <v>-9500</v>
      </c>
      <c r="R38" s="0" t="n">
        <f aca="false">$B$2*EXP(-P38/$B$3)</f>
        <v>136.84868479318</v>
      </c>
      <c r="S38" s="0" t="n">
        <f aca="false">$B$2*EXP(-Q38/$B$3)</f>
        <v>167.147361056982</v>
      </c>
      <c r="T38" s="0" t="n">
        <f aca="false">S38-R38</f>
        <v>30.2986762638017</v>
      </c>
      <c r="U38" s="0" t="n">
        <f aca="false">U37+O38</f>
        <v>-4500</v>
      </c>
      <c r="V38" s="0" t="n">
        <f aca="false">V37+T38</f>
        <v>167.147361056982</v>
      </c>
      <c r="X38" s="3" t="n">
        <f aca="false">T38</f>
        <v>30.2986762638017</v>
      </c>
      <c r="Y38" s="0" t="n">
        <f aca="false">AD37</f>
        <v>136.84868479318</v>
      </c>
      <c r="Z38" s="0" t="n">
        <f aca="false">Y38+X38</f>
        <v>167.147361056982</v>
      </c>
      <c r="AA38" s="0" t="n">
        <f aca="false">-$B$3*LN(Y38/$B$2)</f>
        <v>-8500</v>
      </c>
      <c r="AB38" s="0" t="n">
        <f aca="false">-$B$3*LN(Z38/$B$2)</f>
        <v>-9500</v>
      </c>
      <c r="AC38" s="0" t="n">
        <f aca="false">AB38-AA38</f>
        <v>-1000</v>
      </c>
      <c r="AD38" s="3" t="n">
        <f aca="false">Z38</f>
        <v>167.147361056982</v>
      </c>
      <c r="AE38" s="0" t="n">
        <f aca="false">$B$3+AB38</f>
        <v>-4500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$B$2*EXP(-B39/$B$3)</f>
        <v>184.726402473266</v>
      </c>
      <c r="E39" s="0" t="n">
        <f aca="false">D39*$B$1</f>
        <v>36945.2804946533</v>
      </c>
      <c r="F39" s="2" t="n">
        <f aca="false">-1*(E39-E38)/(C39-C38)</f>
        <v>7.03161656651383</v>
      </c>
      <c r="O39" s="0" t="n">
        <f aca="false">B39-B38</f>
        <v>-500</v>
      </c>
      <c r="P39" s="0" t="n">
        <f aca="false">U38-$B$3</f>
        <v>-9500</v>
      </c>
      <c r="Q39" s="0" t="n">
        <f aca="false">O39+P39</f>
        <v>-10000</v>
      </c>
      <c r="R39" s="0" t="n">
        <f aca="false">$B$2*EXP(-P39/$B$3)</f>
        <v>167.147361056982</v>
      </c>
      <c r="S39" s="0" t="n">
        <f aca="false">$B$2*EXP(-Q39/$B$3)</f>
        <v>184.726402473266</v>
      </c>
      <c r="T39" s="0" t="n">
        <f aca="false">S39-R39</f>
        <v>17.5790414162846</v>
      </c>
      <c r="U39" s="0" t="n">
        <f aca="false">U38+O39</f>
        <v>-5000</v>
      </c>
      <c r="V39" s="0" t="n">
        <f aca="false">V38+T39</f>
        <v>184.726402473266</v>
      </c>
      <c r="X39" s="3" t="n">
        <f aca="false">T39</f>
        <v>17.5790414162846</v>
      </c>
      <c r="Y39" s="0" t="n">
        <f aca="false">AD38</f>
        <v>167.147361056982</v>
      </c>
      <c r="Z39" s="0" t="n">
        <f aca="false">Y39+X39</f>
        <v>184.726402473266</v>
      </c>
      <c r="AA39" s="0" t="n">
        <f aca="false">-$B$3*LN(Y39/$B$2)</f>
        <v>-9500</v>
      </c>
      <c r="AB39" s="0" t="n">
        <f aca="false">-$B$3*LN(Z39/$B$2)</f>
        <v>-10000</v>
      </c>
      <c r="AC39" s="0" t="n">
        <f aca="false">AB39-AA39</f>
        <v>-500</v>
      </c>
      <c r="AD39" s="3" t="n">
        <f aca="false">Z39</f>
        <v>184.726402473266</v>
      </c>
      <c r="AE39" s="0" t="n">
        <f aca="false">$B$3+AB39</f>
        <v>-5000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$B$2*EXP(-B40/$B$3)</f>
        <v>304.562349017587</v>
      </c>
      <c r="E40" s="0" t="n">
        <f aca="false">D40*$B$1</f>
        <v>60912.4698035174</v>
      </c>
      <c r="F40" s="2" t="n">
        <f aca="false">-1*(E40-E39)/(C40-C39)</f>
        <v>9.58687572354564</v>
      </c>
      <c r="O40" s="0" t="n">
        <f aca="false">B40-B39</f>
        <v>-2500</v>
      </c>
      <c r="P40" s="0" t="n">
        <f aca="false">U39-$B$3</f>
        <v>-10000</v>
      </c>
      <c r="Q40" s="0" t="n">
        <f aca="false">O40+P40</f>
        <v>-12500</v>
      </c>
      <c r="R40" s="0" t="n">
        <f aca="false">$B$2*EXP(-P40/$B$3)</f>
        <v>184.726402473266</v>
      </c>
      <c r="S40" s="0" t="n">
        <f aca="false">$B$2*EXP(-Q40/$B$3)</f>
        <v>304.562349017587</v>
      </c>
      <c r="T40" s="0" t="n">
        <f aca="false">S40-R40</f>
        <v>119.835946544321</v>
      </c>
      <c r="U40" s="0" t="n">
        <f aca="false">U39+O40</f>
        <v>-7500</v>
      </c>
      <c r="V40" s="0" t="n">
        <f aca="false">V39+T40</f>
        <v>304.562349017587</v>
      </c>
      <c r="X40" s="3" t="n">
        <f aca="false">T40</f>
        <v>119.835946544321</v>
      </c>
      <c r="Y40" s="0" t="n">
        <f aca="false">AD39</f>
        <v>184.726402473266</v>
      </c>
      <c r="Z40" s="0" t="n">
        <f aca="false">Y40+X40</f>
        <v>304.562349017587</v>
      </c>
      <c r="AA40" s="0" t="n">
        <f aca="false">-$B$3*LN(Y40/$B$2)</f>
        <v>-10000</v>
      </c>
      <c r="AB40" s="0" t="n">
        <f aca="false">-$B$3*LN(Z40/$B$2)</f>
        <v>-12500</v>
      </c>
      <c r="AC40" s="0" t="n">
        <f aca="false">AB40-AA40</f>
        <v>-2500</v>
      </c>
      <c r="AD40" s="3" t="n">
        <f aca="false">Z40</f>
        <v>304.562349017587</v>
      </c>
      <c r="AE40" s="0" t="n">
        <f aca="false">$B$3+AB40</f>
        <v>-7500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$B$2*EXP(-B41/$B$3)</f>
        <v>502.138423079692</v>
      </c>
      <c r="E41" s="0" t="n">
        <f aca="false">D41*$B$1</f>
        <v>100427.684615938</v>
      </c>
      <c r="F41" s="2" t="n">
        <f aca="false">-1*(E41-E40)/(C41-C40)</f>
        <v>15.8060859249684</v>
      </c>
      <c r="O41" s="0" t="n">
        <f aca="false">B41-B40</f>
        <v>-2500</v>
      </c>
      <c r="P41" s="0" t="n">
        <f aca="false">U40-$B$3</f>
        <v>-12500</v>
      </c>
      <c r="Q41" s="0" t="n">
        <f aca="false">O41+P41</f>
        <v>-15000</v>
      </c>
      <c r="R41" s="0" t="n">
        <f aca="false">$B$2*EXP(-P41/$B$3)</f>
        <v>304.562349017587</v>
      </c>
      <c r="S41" s="0" t="n">
        <f aca="false">$B$2*EXP(-Q41/$B$3)</f>
        <v>502.138423079692</v>
      </c>
      <c r="T41" s="0" t="n">
        <f aca="false">S41-R41</f>
        <v>197.576074062105</v>
      </c>
      <c r="U41" s="0" t="n">
        <f aca="false">U40+O41</f>
        <v>-10000</v>
      </c>
      <c r="V41" s="0" t="n">
        <f aca="false">V40+T41</f>
        <v>502.138423079692</v>
      </c>
      <c r="X41" s="3" t="n">
        <f aca="false">T41</f>
        <v>197.576074062105</v>
      </c>
      <c r="Y41" s="0" t="n">
        <f aca="false">AD40</f>
        <v>304.562349017587</v>
      </c>
      <c r="Z41" s="0" t="n">
        <f aca="false">Y41+X41</f>
        <v>502.138423079692</v>
      </c>
      <c r="AA41" s="0" t="n">
        <f aca="false">-$B$3*LN(Y41/$B$2)</f>
        <v>-12500</v>
      </c>
      <c r="AB41" s="0" t="n">
        <f aca="false">-$B$3*LN(Z41/$B$2)</f>
        <v>-15000</v>
      </c>
      <c r="AC41" s="0" t="n">
        <f aca="false">AB41-AA41</f>
        <v>-2500</v>
      </c>
      <c r="AD41" s="3" t="n">
        <f aca="false">Z41</f>
        <v>502.138423079692</v>
      </c>
      <c r="AE41" s="0" t="n">
        <f aca="false">$B$3+AB41</f>
        <v>-10000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$B$2*EXP(-B42/$B$3)</f>
        <v>1364.95375082861</v>
      </c>
      <c r="E42" s="0" t="n">
        <f aca="false">D42*$B$1</f>
        <v>272990.750165721</v>
      </c>
      <c r="F42" s="2" t="n">
        <f aca="false">-1*(E42-E41)/(C42-C41)</f>
        <v>34.5126131099566</v>
      </c>
      <c r="O42" s="0" t="n">
        <f aca="false">B42-B41</f>
        <v>-5000</v>
      </c>
      <c r="P42" s="0" t="n">
        <f aca="false">U41-$B$3</f>
        <v>-15000</v>
      </c>
      <c r="Q42" s="0" t="n">
        <f aca="false">O42+P42</f>
        <v>-20000</v>
      </c>
      <c r="R42" s="0" t="n">
        <f aca="false">$B$2*EXP(-P42/$B$3)</f>
        <v>502.138423079692</v>
      </c>
      <c r="S42" s="0" t="n">
        <f aca="false">$B$2*EXP(-Q42/$B$3)</f>
        <v>1364.95375082861</v>
      </c>
      <c r="T42" s="0" t="n">
        <f aca="false">S42-R42</f>
        <v>862.815327748914</v>
      </c>
      <c r="U42" s="0" t="n">
        <f aca="false">U41+O42</f>
        <v>-15000</v>
      </c>
      <c r="V42" s="0" t="n">
        <f aca="false">V41+T42</f>
        <v>1364.95375082861</v>
      </c>
      <c r="X42" s="3" t="n">
        <f aca="false">T42</f>
        <v>862.815327748914</v>
      </c>
      <c r="Y42" s="0" t="n">
        <f aca="false">AD41</f>
        <v>502.138423079692</v>
      </c>
      <c r="Z42" s="0" t="n">
        <f aca="false">Y42+X42</f>
        <v>1364.95375082861</v>
      </c>
      <c r="AA42" s="0" t="n">
        <f aca="false">-$B$3*LN(Y42/$B$2)</f>
        <v>-15000</v>
      </c>
      <c r="AB42" s="0" t="n">
        <f aca="false">-$B$3*LN(Z42/$B$2)</f>
        <v>-20000</v>
      </c>
      <c r="AC42" s="0" t="n">
        <f aca="false">AB42-AA42</f>
        <v>-5000</v>
      </c>
      <c r="AD42" s="3" t="n">
        <f aca="false">Z42</f>
        <v>1364.95375082861</v>
      </c>
      <c r="AE42" s="0" t="n">
        <f aca="false">$B$3+AB42</f>
        <v>-15000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2018-07-21T23:21:51Z</dcterms:created>
  <dc:creator>Chris Troutner</dc:creator>
  <dc:description/>
  <dc:language>en-US</dc:language>
  <cp:lastModifiedBy/>
  <dcterms:modified xsi:type="dcterms:W3CDTF">2019-12-30T08:10:04Z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