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 Martins\Desktop\"/>
    </mc:Choice>
  </mc:AlternateContent>
  <xr:revisionPtr revIDLastSave="0" documentId="13_ncr:1_{3ADAAB66-2BA9-40B2-BB63-F36CC3359D11}" xr6:coauthVersionLast="47" xr6:coauthVersionMax="47" xr10:uidLastSave="{00000000-0000-0000-0000-000000000000}"/>
  <bookViews>
    <workbookView xWindow="-120" yWindow="-120" windowWidth="29040" windowHeight="15840" xr2:uid="{27E25635-F42A-414C-A4E2-ABF29B0A25C2}"/>
  </bookViews>
  <sheets>
    <sheet name="fomio_month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92" i="2" l="1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G92" i="2"/>
  <c r="F92" i="2"/>
  <c r="AK14" i="2"/>
  <c r="D14" i="2"/>
  <c r="C14" i="2"/>
  <c r="E14" i="2" s="1"/>
  <c r="AL18" i="2" l="1" a="1"/>
  <c r="BP18" i="2" l="1"/>
  <c r="AZ18" i="2"/>
  <c r="BI18" i="2"/>
  <c r="BO18" i="2"/>
  <c r="AW18" i="2"/>
  <c r="BN18" i="2"/>
  <c r="AV18" i="2"/>
  <c r="BM18" i="2"/>
  <c r="AU18" i="2"/>
  <c r="BL18" i="2"/>
  <c r="AT18" i="2"/>
  <c r="BK18" i="2"/>
  <c r="AS18" i="2"/>
  <c r="BJ18" i="2"/>
  <c r="AR18" i="2"/>
  <c r="BH18" i="2"/>
  <c r="AQ18" i="2"/>
  <c r="BG18" i="2"/>
  <c r="BB18" i="2"/>
  <c r="AP18" i="2"/>
  <c r="BF18" i="2"/>
  <c r="AO18" i="2"/>
  <c r="BD18" i="2"/>
  <c r="AM18" i="2"/>
  <c r="BE18" i="2"/>
  <c r="AN18" i="2"/>
  <c r="BC18" i="2"/>
  <c r="AL18" i="2"/>
  <c r="AX18" i="2"/>
  <c r="BA18" i="2"/>
  <c r="AY18" i="2"/>
</calcChain>
</file>

<file path=xl/sharedStrings.xml><?xml version="1.0" encoding="utf-8"?>
<sst xmlns="http://schemas.openxmlformats.org/spreadsheetml/2006/main" count="20" uniqueCount="20">
  <si>
    <t>FR</t>
  </si>
  <si>
    <t>ESCALA DE SERVIÇO</t>
  </si>
  <si>
    <t>NI</t>
  </si>
  <si>
    <t>Nome</t>
  </si>
  <si>
    <t>Catg.</t>
  </si>
  <si>
    <t>Total</t>
  </si>
  <si>
    <t>OFOPE</t>
  </si>
  <si>
    <t>CORPO ATIVO</t>
  </si>
  <si>
    <t>PD</t>
  </si>
  <si>
    <t>Piquete DIA</t>
  </si>
  <si>
    <t>PN</t>
  </si>
  <si>
    <t>Piquete NOITE</t>
  </si>
  <si>
    <t>PT</t>
  </si>
  <si>
    <t>Piquete 24H</t>
  </si>
  <si>
    <t>FOR</t>
  </si>
  <si>
    <t>Formação</t>
  </si>
  <si>
    <t>FE</t>
  </si>
  <si>
    <t>FÉRIAS</t>
  </si>
  <si>
    <t>BX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</si>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</sst>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Aaux ProLight"/>
    </font>
    <font>
      <b/>
      <sz val="9"/>
      <name val="Calibri"/>
      <family val="2"/>
      <scheme val="minor"/>
    </font>
    <font>
      <b/>
      <i/>
      <sz val="9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0" borderId="0" xfId="0" applyFont="1"/>
    <xf numFmtId="0" fontId="2" fillId="0" borderId="0" xfId="0" applyFont="1"/>
    <xf numFmtId="17" fontId="5" fillId="3" borderId="0" xfId="0" applyNumberFormat="1" applyFont="1" applyFill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 vertical="center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9" xfId="0" applyFont="1" applyBorder="1" applyAlignment="1" applyProtection="1">
      <alignment horizontal="center" vertical="center"/>
      <protection locked="0"/>
    </xf>
    <xf numFmtId="0" fontId="14" fillId="0" borderId="10" xfId="0" applyFont="1" applyBorder="1" applyAlignment="1" applyProtection="1">
      <alignment horizontal="center" vertical="center"/>
      <protection locked="0"/>
    </xf>
    <xf numFmtId="0" fontId="15" fillId="0" borderId="11" xfId="0" applyFont="1" applyBorder="1" applyAlignment="1">
      <alignment horizontal="center" vertical="center"/>
    </xf>
    <xf numFmtId="0" fontId="16" fillId="0" borderId="12" xfId="0" applyFont="1" applyBorder="1" applyProtection="1">
      <protection locked="0"/>
    </xf>
    <xf numFmtId="0" fontId="14" fillId="0" borderId="13" xfId="0" applyFont="1" applyBorder="1" applyAlignment="1" applyProtection="1">
      <alignment horizontal="center" vertical="center"/>
      <protection locked="0"/>
    </xf>
    <xf numFmtId="0" fontId="16" fillId="0" borderId="0" xfId="0" applyFont="1" applyProtection="1">
      <protection locked="0"/>
    </xf>
    <xf numFmtId="0" fontId="14" fillId="0" borderId="1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18" fillId="0" borderId="0" xfId="0" applyFont="1"/>
    <xf numFmtId="0" fontId="4" fillId="4" borderId="0" xfId="0" applyFont="1" applyFill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 textRotation="90"/>
    </xf>
    <xf numFmtId="0" fontId="1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14" fillId="0" borderId="25" xfId="0" applyFont="1" applyBorder="1" applyAlignment="1" applyProtection="1">
      <alignment horizontal="center" vertical="center"/>
      <protection locked="0"/>
    </xf>
    <xf numFmtId="0" fontId="14" fillId="0" borderId="26" xfId="0" applyFont="1" applyBorder="1" applyAlignment="1" applyProtection="1">
      <alignment horizontal="center" vertical="center"/>
      <protection locked="0"/>
    </xf>
    <xf numFmtId="49" fontId="12" fillId="0" borderId="27" xfId="0" applyNumberFormat="1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13" fillId="0" borderId="29" xfId="0" applyFont="1" applyBorder="1" applyAlignment="1">
      <alignment horizontal="center" vertical="center"/>
    </xf>
    <xf numFmtId="49" fontId="12" fillId="0" borderId="30" xfId="0" applyNumberFormat="1" applyFont="1" applyBorder="1" applyAlignment="1">
      <alignment horizontal="center" vertical="center"/>
    </xf>
    <xf numFmtId="0" fontId="12" fillId="0" borderId="31" xfId="0" applyFont="1" applyBorder="1" applyAlignment="1">
      <alignment horizontal="center"/>
    </xf>
    <xf numFmtId="0" fontId="14" fillId="0" borderId="33" xfId="0" applyFont="1" applyBorder="1" applyAlignment="1" applyProtection="1">
      <alignment horizontal="center" vertical="center"/>
      <protection locked="0"/>
    </xf>
    <xf numFmtId="0" fontId="14" fillId="0" borderId="34" xfId="0" applyFont="1" applyBorder="1" applyAlignment="1" applyProtection="1">
      <alignment horizontal="center" vertical="center"/>
      <protection locked="0"/>
    </xf>
    <xf numFmtId="0" fontId="3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164" fontId="6" fillId="0" borderId="37" xfId="0" applyNumberFormat="1" applyFont="1" applyBorder="1" applyAlignment="1">
      <alignment horizontal="center" vertical="center"/>
    </xf>
    <xf numFmtId="164" fontId="6" fillId="0" borderId="38" xfId="0" applyNumberFormat="1" applyFont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 textRotation="90"/>
    </xf>
    <xf numFmtId="49" fontId="12" fillId="0" borderId="40" xfId="0" applyNumberFormat="1" applyFont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3" fillId="0" borderId="42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49" fontId="9" fillId="5" borderId="44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10" fillId="6" borderId="45" xfId="0" applyNumberFormat="1" applyFont="1" applyFill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7" borderId="45" xfId="0" applyNumberFormat="1" applyFont="1" applyFill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49" fontId="12" fillId="0" borderId="48" xfId="0" applyNumberFormat="1" applyFont="1" applyBorder="1" applyAlignment="1">
      <alignment horizontal="center" vertical="center"/>
    </xf>
    <xf numFmtId="0" fontId="12" fillId="0" borderId="49" xfId="0" applyFont="1" applyBorder="1" applyAlignment="1">
      <alignment horizontal="center"/>
    </xf>
    <xf numFmtId="0" fontId="17" fillId="0" borderId="50" xfId="0" applyFont="1" applyBorder="1" applyAlignment="1">
      <alignment horizontal="center" vertical="center"/>
    </xf>
    <xf numFmtId="49" fontId="12" fillId="0" borderId="51" xfId="0" applyNumberFormat="1" applyFont="1" applyBorder="1" applyAlignment="1">
      <alignment horizontal="center" vertical="center"/>
    </xf>
    <xf numFmtId="0" fontId="12" fillId="0" borderId="52" xfId="0" applyFont="1" applyBorder="1" applyAlignment="1">
      <alignment horizontal="center"/>
    </xf>
    <xf numFmtId="0" fontId="17" fillId="0" borderId="53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54" xfId="0" applyFont="1" applyBorder="1" applyAlignment="1">
      <alignment horizontal="center" vertical="center"/>
    </xf>
    <xf numFmtId="0" fontId="15" fillId="0" borderId="55" xfId="0" applyFont="1" applyBorder="1" applyAlignment="1">
      <alignment horizontal="center" vertical="center"/>
    </xf>
    <xf numFmtId="0" fontId="15" fillId="0" borderId="56" xfId="0" applyFont="1" applyBorder="1" applyAlignment="1">
      <alignment horizontal="center" vertical="center"/>
    </xf>
  </cellXfs>
  <cellStyles count="1">
    <cellStyle name="Normal" xfId="0" builtinId="0"/>
  </cellStyles>
  <dxfs count="27"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IndexEscPiqF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74500</xdr:rowOff>
    </xdr:from>
    <xdr:to>
      <xdr:col>14</xdr:col>
      <xdr:colOff>2151</xdr:colOff>
      <xdr:row>4</xdr:row>
      <xdr:rowOff>38100</xdr:rowOff>
    </xdr:to>
    <xdr:pic>
      <xdr:nvPicPr>
        <xdr:cNvPr id="2" name="LogCtrl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B6414C-A3B2-457F-90FB-6FCA4370471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4500"/>
          <a:ext cx="3828026" cy="725600"/>
        </a:xfrm>
        <a:prstGeom prst="rect">
          <a:avLst/>
        </a:prstGeom>
      </xdr:spPr>
    </xdr:pic>
    <xdr:clientData/>
  </xdr:twoCellAnchor>
  <xdr:twoCellAnchor>
    <xdr:from>
      <xdr:col>3</xdr:col>
      <xdr:colOff>295275</xdr:colOff>
      <xdr:row>99</xdr:row>
      <xdr:rowOff>9525</xdr:rowOff>
    </xdr:from>
    <xdr:to>
      <xdr:col>7</xdr:col>
      <xdr:colOff>123825</xdr:colOff>
      <xdr:row>104</xdr:row>
      <xdr:rowOff>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EA7DDC4A-BA9E-46AB-B2D7-D7AE5551923D}"/>
            </a:ext>
          </a:extLst>
        </xdr:cNvPr>
        <xdr:cNvSpPr txBox="1"/>
      </xdr:nvSpPr>
      <xdr:spPr>
        <a:xfrm>
          <a:off x="723900" y="12249150"/>
          <a:ext cx="175260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100"/>
            <a:t>O Chefe da</a:t>
          </a:r>
          <a:r>
            <a:rPr lang="pt-PT" sz="1100" baseline="0"/>
            <a:t> 1ª Secção</a:t>
          </a:r>
        </a:p>
        <a:p>
          <a:pPr algn="ctr"/>
          <a:endParaRPr lang="pt-PT" sz="1100" baseline="0"/>
        </a:p>
        <a:p>
          <a:pPr algn="ctr"/>
          <a:endParaRPr lang="pt-PT" sz="1100" baseline="0"/>
        </a:p>
        <a:p>
          <a:pPr algn="ctr"/>
          <a:r>
            <a:rPr lang="pt-PT" sz="1100" baseline="0"/>
            <a:t>__________________</a:t>
          </a:r>
        </a:p>
      </xdr:txBody>
    </xdr:sp>
    <xdr:clientData/>
  </xdr:twoCellAnchor>
  <xdr:twoCellAnchor>
    <xdr:from>
      <xdr:col>8</xdr:col>
      <xdr:colOff>123825</xdr:colOff>
      <xdr:row>99</xdr:row>
      <xdr:rowOff>9525</xdr:rowOff>
    </xdr:from>
    <xdr:to>
      <xdr:col>16</xdr:col>
      <xdr:colOff>123825</xdr:colOff>
      <xdr:row>104</xdr:row>
      <xdr:rowOff>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22CC4FA-9FA8-4828-9E87-B445B5820262}"/>
            </a:ext>
          </a:extLst>
        </xdr:cNvPr>
        <xdr:cNvSpPr txBox="1"/>
      </xdr:nvSpPr>
      <xdr:spPr>
        <a:xfrm>
          <a:off x="2695575" y="12249150"/>
          <a:ext cx="175260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100"/>
            <a:t>O Chefe</a:t>
          </a:r>
          <a:r>
            <a:rPr lang="pt-PT" sz="1100" baseline="0"/>
            <a:t> da 2ª Secção</a:t>
          </a:r>
        </a:p>
        <a:p>
          <a:pPr algn="ctr"/>
          <a:endParaRPr lang="pt-PT" sz="1100" baseline="0"/>
        </a:p>
        <a:p>
          <a:pPr algn="ctr"/>
          <a:endParaRPr lang="pt-PT" sz="1100" baseline="0"/>
        </a:p>
        <a:p>
          <a:pPr algn="ctr"/>
          <a:r>
            <a:rPr lang="pt-PT" sz="1100" baseline="0"/>
            <a:t>__________________</a:t>
          </a:r>
        </a:p>
      </xdr:txBody>
    </xdr:sp>
    <xdr:clientData/>
  </xdr:twoCellAnchor>
  <xdr:twoCellAnchor>
    <xdr:from>
      <xdr:col>17</xdr:col>
      <xdr:colOff>123825</xdr:colOff>
      <xdr:row>99</xdr:row>
      <xdr:rowOff>9525</xdr:rowOff>
    </xdr:from>
    <xdr:to>
      <xdr:col>25</xdr:col>
      <xdr:colOff>123825</xdr:colOff>
      <xdr:row>104</xdr:row>
      <xdr:rowOff>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17C38D36-FF56-4F3C-B709-A4EAEADCFB4E}"/>
            </a:ext>
          </a:extLst>
        </xdr:cNvPr>
        <xdr:cNvSpPr txBox="1"/>
      </xdr:nvSpPr>
      <xdr:spPr>
        <a:xfrm>
          <a:off x="4667250" y="12249150"/>
          <a:ext cx="175260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100"/>
            <a:t>O Comandante</a:t>
          </a:r>
          <a:endParaRPr lang="pt-PT" sz="1100" baseline="0"/>
        </a:p>
        <a:p>
          <a:pPr algn="ctr"/>
          <a:endParaRPr lang="pt-PT" sz="1100" baseline="0"/>
        </a:p>
        <a:p>
          <a:pPr algn="ctr"/>
          <a:endParaRPr lang="pt-PT" sz="1100" baseline="0"/>
        </a:p>
        <a:p>
          <a:pPr algn="ctr"/>
          <a:r>
            <a:rPr lang="pt-PT" sz="1100" baseline="0"/>
            <a:t>__________________</a:t>
          </a:r>
        </a:p>
      </xdr:txBody>
    </xdr:sp>
    <xdr:clientData/>
  </xdr:twoCellAnchor>
  <xdr:twoCellAnchor>
    <xdr:from>
      <xdr:col>26</xdr:col>
      <xdr:colOff>123825</xdr:colOff>
      <xdr:row>99</xdr:row>
      <xdr:rowOff>9525</xdr:rowOff>
    </xdr:from>
    <xdr:to>
      <xdr:col>34</xdr:col>
      <xdr:colOff>123825</xdr:colOff>
      <xdr:row>104</xdr:row>
      <xdr:rowOff>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74CD4202-1A80-42C3-B029-14DE1502A21C}"/>
            </a:ext>
          </a:extLst>
        </xdr:cNvPr>
        <xdr:cNvSpPr txBox="1"/>
      </xdr:nvSpPr>
      <xdr:spPr>
        <a:xfrm>
          <a:off x="6638925" y="12249150"/>
          <a:ext cx="175260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100"/>
            <a:t>Afixada em:</a:t>
          </a:r>
          <a:endParaRPr lang="pt-PT" sz="1100" baseline="0"/>
        </a:p>
        <a:p>
          <a:pPr algn="ctr"/>
          <a:endParaRPr lang="pt-PT" sz="1100" baseline="0"/>
        </a:p>
        <a:p>
          <a:pPr algn="ctr"/>
          <a:endParaRPr lang="pt-PT" sz="1100" baseline="0"/>
        </a:p>
        <a:p>
          <a:pPr algn="ctr"/>
          <a:r>
            <a:rPr lang="pt-PT" sz="1100" baseline="0"/>
            <a:t>__________________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jecto%20CB360\CB%20360\bin\Debug\Apps\FOMIO%20360\FOMIO%20360%20_CleanVersion_WOW.xlsb" TargetMode="External"/><Relationship Id="rId1" Type="http://schemas.openxmlformats.org/officeDocument/2006/relationships/externalLinkPath" Target="file:///D:\Projecto%20CB360\CB%20360\bin\Debug\Apps\FOMIO%20360\FOMIO%20360%20_CleanVersion_WOW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d1Sec"/>
      <sheetName val="Cad2Sec"/>
      <sheetName val="CadGlob"/>
      <sheetName val="Referênciais"/>
      <sheetName val="FeriadosObrigatórios"/>
      <sheetName val="Index"/>
      <sheetName val="IndexEscPiquetes"/>
      <sheetName val="IndexEscPiq1Sec"/>
      <sheetName val="Esc1SecJan"/>
      <sheetName val="Esc1SecFev"/>
      <sheetName val="Esc1SecMar"/>
      <sheetName val="Esc1SecAbr"/>
      <sheetName val="Esc1SecMai"/>
      <sheetName val="Esc1SecJun"/>
      <sheetName val="Esc1SecJul"/>
      <sheetName val="Esc1SecAgo"/>
      <sheetName val="Esc1SecSet"/>
      <sheetName val="Esc1SecOut"/>
      <sheetName val="Esc1SecNov"/>
      <sheetName val="Esc1SecDez"/>
      <sheetName val="IndexEscPiq2Sec"/>
      <sheetName val="Esc2SecJan"/>
      <sheetName val="Esc2SecFev"/>
      <sheetName val="Esc2SecMar"/>
      <sheetName val="Esc2SecAbr"/>
      <sheetName val="Esc2SecMai"/>
      <sheetName val="Esc2SecJun"/>
      <sheetName val="Esc2SecJul"/>
      <sheetName val="Esc2SecAgo"/>
      <sheetName val="Esc2SecSet"/>
      <sheetName val="Esc2SecOut"/>
      <sheetName val="Esc2SecNov"/>
      <sheetName val="Esc2SecDez"/>
      <sheetName val="IndexEscDECIR"/>
      <sheetName val="EscDecAbr"/>
      <sheetName val="EscDecMai"/>
      <sheetName val="EscDecJun"/>
      <sheetName val="EscDecJul"/>
      <sheetName val="EscDecAgo"/>
      <sheetName val="EscDecSet"/>
      <sheetName val="EscDecOut"/>
      <sheetName val="IndexEscPiqFin"/>
      <sheetName val="EscComFinJan"/>
      <sheetName val="EscComFinFev"/>
      <sheetName val="EscComFinMar"/>
      <sheetName val="EscComFinAbr"/>
      <sheetName val="EscComFinMai"/>
      <sheetName val="EscComFinJun"/>
      <sheetName val="EscComFinJul"/>
      <sheetName val="EscComFinAgo"/>
      <sheetName val="EscComFinSet"/>
      <sheetName val="EscComFinOut"/>
      <sheetName val="EscComFinNov"/>
      <sheetName val="EscComFinDez"/>
      <sheetName val="IndexModAval"/>
      <sheetName val="IndexModAval1Sec"/>
      <sheetName val="IndexModAval1SecReg"/>
      <sheetName val="AvaluComp1Sec"/>
      <sheetName val="RegAvalu1Sec"/>
      <sheetName val="ModAvalu1Sec"/>
      <sheetName val="IndexModAval2Sec"/>
      <sheetName val="IndexModAval2SecReg"/>
      <sheetName val="AvaluComp2Sec"/>
      <sheetName val="RegAvalu2Sec"/>
      <sheetName val="ModAvalu2Sec"/>
      <sheetName val="IndexModCom"/>
      <sheetName val="IndexDirCom"/>
      <sheetName val="GestUtil"/>
      <sheetName val="AnuFom"/>
    </sheetNames>
    <sheetDataSet>
      <sheetData sheetId="0"/>
      <sheetData sheetId="1"/>
      <sheetData sheetId="2">
        <row r="5">
          <cell r="C5" t="str">
            <v>Nº Interno</v>
          </cell>
          <cell r="D5" t="str">
            <v>Nº Mecanográfico</v>
          </cell>
          <cell r="E5" t="str">
            <v>Nome Abreviado</v>
          </cell>
          <cell r="F5" t="str">
            <v>Nome Completo</v>
          </cell>
          <cell r="I5" t="str">
            <v>Categoria</v>
          </cell>
          <cell r="J5" t="str">
            <v>Categ. Abv.</v>
          </cell>
        </row>
        <row r="7">
          <cell r="C7" t="str">
            <v>001</v>
          </cell>
          <cell r="E7" t="str">
            <v>Jorge Carmo</v>
          </cell>
          <cell r="F7" t="str">
            <v>Jorge Manuel Pelica do Carmo</v>
          </cell>
          <cell r="I7" t="str">
            <v>Comandante</v>
          </cell>
          <cell r="J7" t="str">
            <v>CMD</v>
          </cell>
        </row>
        <row r="8">
          <cell r="C8" t="str">
            <v>002</v>
          </cell>
          <cell r="D8">
            <v>8000033</v>
          </cell>
          <cell r="E8" t="str">
            <v>Hugo Pinto</v>
          </cell>
          <cell r="F8" t="str">
            <v>Hugo Miguel Pires de Almeida Pinto</v>
          </cell>
          <cell r="I8" t="str">
            <v>2º Comandante</v>
          </cell>
          <cell r="J8" t="str">
            <v>2º CMD</v>
          </cell>
        </row>
        <row r="9">
          <cell r="C9" t="str">
            <v>003</v>
          </cell>
          <cell r="D9">
            <v>8910003</v>
          </cell>
          <cell r="E9" t="str">
            <v>Paulo Albano</v>
          </cell>
          <cell r="F9" t="str">
            <v>Paulo Jorge Albano</v>
          </cell>
          <cell r="I9" t="str">
            <v>Adjunto Comando</v>
          </cell>
          <cell r="J9" t="str">
            <v>Adj.</v>
          </cell>
        </row>
        <row r="10">
          <cell r="C10" t="str">
            <v>004</v>
          </cell>
          <cell r="D10">
            <v>8010042</v>
          </cell>
          <cell r="E10" t="str">
            <v>Alexandre Vicente</v>
          </cell>
          <cell r="F10" t="str">
            <v>Alexandre Matias Vicente</v>
          </cell>
          <cell r="I10" t="str">
            <v>Ofcicial Bº 2ª</v>
          </cell>
          <cell r="J10" t="str">
            <v>Ofc.</v>
          </cell>
        </row>
        <row r="11">
          <cell r="C11" t="str">
            <v>009</v>
          </cell>
          <cell r="D11">
            <v>8780053</v>
          </cell>
          <cell r="E11" t="str">
            <v>António Ramos</v>
          </cell>
          <cell r="F11" t="str">
            <v>António Jorge Ramos dos Santos</v>
          </cell>
          <cell r="I11" t="str">
            <v>Chefe</v>
          </cell>
          <cell r="J11" t="str">
            <v>Ch</v>
          </cell>
        </row>
        <row r="12">
          <cell r="C12" t="str">
            <v>010</v>
          </cell>
          <cell r="D12">
            <v>8950129</v>
          </cell>
          <cell r="E12" t="str">
            <v>Armindo Santos</v>
          </cell>
          <cell r="F12" t="str">
            <v>Armindo Manuel Viegas dos Santos</v>
          </cell>
          <cell r="I12" t="str">
            <v>Chefe</v>
          </cell>
          <cell r="J12" t="str">
            <v>Ch</v>
          </cell>
        </row>
        <row r="13">
          <cell r="C13" t="str">
            <v>011</v>
          </cell>
          <cell r="D13">
            <v>8850095</v>
          </cell>
          <cell r="E13" t="str">
            <v>Paulo Dias</v>
          </cell>
          <cell r="F13" t="str">
            <v>Paulo Alexandre  Dias da Conceição</v>
          </cell>
          <cell r="I13" t="str">
            <v>Chefe</v>
          </cell>
          <cell r="J13" t="str">
            <v>Ch</v>
          </cell>
        </row>
        <row r="14">
          <cell r="C14" t="str">
            <v>013</v>
          </cell>
          <cell r="D14">
            <v>8890047</v>
          </cell>
          <cell r="E14" t="str">
            <v>Miguel Cavaco</v>
          </cell>
          <cell r="F14" t="str">
            <v>Miguel Martins Cavaco</v>
          </cell>
          <cell r="I14" t="str">
            <v>Subchefe</v>
          </cell>
          <cell r="J14" t="str">
            <v>Sch</v>
          </cell>
        </row>
        <row r="15">
          <cell r="C15" t="str">
            <v>017</v>
          </cell>
          <cell r="D15">
            <v>8990081</v>
          </cell>
          <cell r="E15" t="str">
            <v>Nuno Brito</v>
          </cell>
          <cell r="F15" t="str">
            <v>Nuno José Lúcio de Brito</v>
          </cell>
          <cell r="I15" t="str">
            <v>Subchefe</v>
          </cell>
          <cell r="J15" t="str">
            <v>Sch</v>
          </cell>
        </row>
        <row r="16">
          <cell r="C16" t="str">
            <v>018</v>
          </cell>
          <cell r="D16">
            <v>8930107</v>
          </cell>
          <cell r="E16" t="str">
            <v>Paulo Casas</v>
          </cell>
          <cell r="F16" t="str">
            <v>Paulo Fernando  Casas de Almeida</v>
          </cell>
          <cell r="I16" t="str">
            <v>Subchefe</v>
          </cell>
          <cell r="J16" t="str">
            <v>Sch</v>
          </cell>
        </row>
        <row r="17">
          <cell r="C17" t="str">
            <v>019</v>
          </cell>
          <cell r="D17">
            <v>8000028</v>
          </cell>
          <cell r="E17" t="str">
            <v>Tiago Batista</v>
          </cell>
          <cell r="F17" t="str">
            <v>Tiago da Glória Batista</v>
          </cell>
          <cell r="I17" t="str">
            <v>Subchefe</v>
          </cell>
          <cell r="J17" t="str">
            <v>Sch</v>
          </cell>
        </row>
        <row r="18">
          <cell r="C18" t="str">
            <v>103</v>
          </cell>
          <cell r="D18">
            <v>2990036</v>
          </cell>
          <cell r="E18" t="str">
            <v>César Caetano</v>
          </cell>
          <cell r="F18" t="str">
            <v>César Manuel Machado Caetano</v>
          </cell>
          <cell r="I18" t="str">
            <v>Bombeiro 1ª</v>
          </cell>
          <cell r="J18" t="str">
            <v>Bº 1ª</v>
          </cell>
        </row>
        <row r="19">
          <cell r="C19" t="str">
            <v>104</v>
          </cell>
          <cell r="D19">
            <v>8050042</v>
          </cell>
          <cell r="E19" t="str">
            <v>Cátia Moreira</v>
          </cell>
          <cell r="F19" t="str">
            <v>Cátia Vanessa Farias Moreira</v>
          </cell>
          <cell r="I19" t="str">
            <v>Bombeira 1ª</v>
          </cell>
          <cell r="J19" t="str">
            <v>Bª 1ª</v>
          </cell>
        </row>
        <row r="20">
          <cell r="C20" t="str">
            <v>105</v>
          </cell>
          <cell r="D20">
            <v>8030004</v>
          </cell>
          <cell r="E20" t="str">
            <v>Pedro Viegas</v>
          </cell>
          <cell r="F20" t="str">
            <v>Pedro Filipe Martins Viegas</v>
          </cell>
          <cell r="I20" t="str">
            <v>Bombeiro 1ª</v>
          </cell>
          <cell r="J20" t="str">
            <v>Bº 1ª</v>
          </cell>
        </row>
        <row r="21">
          <cell r="C21" t="str">
            <v>106</v>
          </cell>
          <cell r="D21">
            <v>8060079</v>
          </cell>
          <cell r="E21" t="str">
            <v>Tiago Jeans</v>
          </cell>
          <cell r="F21" t="str">
            <v>Tiago Alexandre Martins Jeans</v>
          </cell>
          <cell r="I21" t="str">
            <v>Bombeiro 1ª</v>
          </cell>
          <cell r="J21" t="str">
            <v>Bº 1ª</v>
          </cell>
        </row>
        <row r="22">
          <cell r="C22" t="str">
            <v>205</v>
          </cell>
          <cell r="D22">
            <v>8060022</v>
          </cell>
          <cell r="E22" t="str">
            <v>Marco Gouveia</v>
          </cell>
          <cell r="F22" t="str">
            <v>Marco Daniel Guerreiro Gouveia</v>
          </cell>
          <cell r="I22" t="str">
            <v>Bombeiro 2ª</v>
          </cell>
          <cell r="J22" t="str">
            <v>Bº 2ª</v>
          </cell>
        </row>
        <row r="23">
          <cell r="C23" t="str">
            <v>207</v>
          </cell>
          <cell r="D23">
            <v>8050087</v>
          </cell>
          <cell r="E23" t="str">
            <v>Liliana Mendes</v>
          </cell>
          <cell r="F23" t="str">
            <v>Liliana Estêvão Mendes</v>
          </cell>
          <cell r="I23" t="str">
            <v>Bombeiro 2ª</v>
          </cell>
          <cell r="J23" t="str">
            <v>Bº 2ª</v>
          </cell>
        </row>
        <row r="24">
          <cell r="C24" t="str">
            <v>208</v>
          </cell>
          <cell r="D24">
            <v>20013997</v>
          </cell>
          <cell r="E24" t="str">
            <v>Bruno Belela</v>
          </cell>
          <cell r="F24" t="str">
            <v>Bruno Filipe Martins Belela</v>
          </cell>
          <cell r="I24" t="str">
            <v>Bombeiro 2ª</v>
          </cell>
          <cell r="J24" t="str">
            <v>Bº 2ª</v>
          </cell>
        </row>
        <row r="25">
          <cell r="C25" t="str">
            <v>209</v>
          </cell>
          <cell r="D25">
            <v>20024049</v>
          </cell>
          <cell r="E25" t="str">
            <v>Paulo Guerreiro</v>
          </cell>
          <cell r="F25" t="str">
            <v>Paulo Miguel Gonçalves Sena Guerreiro</v>
          </cell>
          <cell r="I25" t="str">
            <v>Bombeiro 2ª</v>
          </cell>
          <cell r="J25" t="str">
            <v>Bº 2ª</v>
          </cell>
        </row>
        <row r="26">
          <cell r="C26" t="str">
            <v>210</v>
          </cell>
          <cell r="D26">
            <v>8020121</v>
          </cell>
          <cell r="E26" t="str">
            <v>Fernando Magalhães</v>
          </cell>
          <cell r="F26" t="str">
            <v>Fernando Manuel Fernandes Magalhães</v>
          </cell>
          <cell r="I26" t="str">
            <v>Bombeiro 2ª</v>
          </cell>
          <cell r="J26" t="str">
            <v>Bº 2ª</v>
          </cell>
        </row>
        <row r="27">
          <cell r="C27" t="str">
            <v>211</v>
          </cell>
          <cell r="D27">
            <v>8020050</v>
          </cell>
          <cell r="E27" t="str">
            <v>Fábio Martins</v>
          </cell>
          <cell r="F27" t="str">
            <v>Fábio Alexandre Mateus Martins</v>
          </cell>
          <cell r="I27" t="str">
            <v>Bombeiro 2ª</v>
          </cell>
          <cell r="J27" t="str">
            <v>Bº 2ª</v>
          </cell>
        </row>
        <row r="28">
          <cell r="C28" t="str">
            <v>215</v>
          </cell>
          <cell r="D28">
            <v>20016077</v>
          </cell>
          <cell r="E28" t="str">
            <v>João Mateus</v>
          </cell>
          <cell r="F28" t="str">
            <v>João Filipe Lopes Mateus</v>
          </cell>
          <cell r="I28" t="str">
            <v>Bombeiro 2ª</v>
          </cell>
          <cell r="J28" t="str">
            <v>Bº 2ª</v>
          </cell>
        </row>
        <row r="29">
          <cell r="C29" t="str">
            <v>216</v>
          </cell>
          <cell r="D29">
            <v>20029632</v>
          </cell>
          <cell r="E29" t="str">
            <v>Fátima Santos</v>
          </cell>
          <cell r="F29" t="str">
            <v>Maria de Fátima Cabrita dos Santos</v>
          </cell>
          <cell r="I29" t="str">
            <v>Bombeiro 2ª</v>
          </cell>
          <cell r="J29" t="str">
            <v>Bº 2ª</v>
          </cell>
        </row>
        <row r="30">
          <cell r="C30" t="str">
            <v>217</v>
          </cell>
          <cell r="D30">
            <v>20039213</v>
          </cell>
          <cell r="E30" t="str">
            <v>Jorge Ribeirinho</v>
          </cell>
          <cell r="F30" t="str">
            <v>Jorge Miguel Pinto Ribeirinho</v>
          </cell>
          <cell r="I30" t="str">
            <v>Bombeiro 2ª</v>
          </cell>
          <cell r="J30" t="str">
            <v>Bº 2ª</v>
          </cell>
        </row>
        <row r="31">
          <cell r="C31" t="str">
            <v>218</v>
          </cell>
          <cell r="D31">
            <v>8050045</v>
          </cell>
          <cell r="E31" t="str">
            <v>Carina Martins</v>
          </cell>
          <cell r="F31" t="str">
            <v>Cárina Gonçalves Martins</v>
          </cell>
          <cell r="I31" t="str">
            <v>Bombeiro 2ª</v>
          </cell>
          <cell r="J31" t="str">
            <v>Bº 2ª</v>
          </cell>
        </row>
        <row r="32">
          <cell r="C32" t="str">
            <v>219</v>
          </cell>
          <cell r="D32">
            <v>8980132</v>
          </cell>
          <cell r="E32" t="str">
            <v>Sara Mateus</v>
          </cell>
          <cell r="F32" t="str">
            <v>Sara Isabel Biló  Mateus</v>
          </cell>
          <cell r="I32" t="str">
            <v>Bombeiro 2ª</v>
          </cell>
          <cell r="J32" t="str">
            <v>Bº 2ª</v>
          </cell>
        </row>
        <row r="33">
          <cell r="C33" t="str">
            <v>311</v>
          </cell>
          <cell r="D33">
            <v>20038787</v>
          </cell>
          <cell r="E33" t="str">
            <v>Hugo Gonçalves</v>
          </cell>
          <cell r="F33" t="str">
            <v>Hugo Eduardo Parreira Gonçalves</v>
          </cell>
          <cell r="I33" t="str">
            <v>Bombeiro 3ª</v>
          </cell>
          <cell r="J33" t="str">
            <v>Bº 3ª</v>
          </cell>
        </row>
        <row r="34">
          <cell r="C34" t="str">
            <v>316</v>
          </cell>
          <cell r="D34">
            <v>20045372</v>
          </cell>
          <cell r="E34" t="str">
            <v>Jesús Sanchez</v>
          </cell>
          <cell r="F34" t="str">
            <v>Jesús António Múnoz Sanchez</v>
          </cell>
          <cell r="I34" t="str">
            <v>Bombeiro 3ª</v>
          </cell>
          <cell r="J34" t="str">
            <v>Bº 3ª</v>
          </cell>
        </row>
        <row r="35">
          <cell r="C35" t="str">
            <v>324</v>
          </cell>
          <cell r="D35">
            <v>20052745</v>
          </cell>
          <cell r="E35" t="str">
            <v>Tiago Oliveira</v>
          </cell>
          <cell r="F35" t="str">
            <v>Tiago Filipe da Palma Oliveira</v>
          </cell>
          <cell r="I35" t="str">
            <v>Bombeiro 3ª</v>
          </cell>
          <cell r="J35" t="str">
            <v>Bº 3ª</v>
          </cell>
        </row>
        <row r="36">
          <cell r="C36" t="str">
            <v>328</v>
          </cell>
          <cell r="D36">
            <v>20025127</v>
          </cell>
          <cell r="E36" t="str">
            <v>João Moreira</v>
          </cell>
          <cell r="F36" t="str">
            <v>João Farias Moreira</v>
          </cell>
          <cell r="I36" t="str">
            <v>Bombeiro 3ª</v>
          </cell>
          <cell r="J36" t="str">
            <v>Bº 3ª</v>
          </cell>
        </row>
        <row r="37">
          <cell r="C37" t="str">
            <v>330</v>
          </cell>
          <cell r="D37">
            <v>20058813</v>
          </cell>
          <cell r="E37" t="str">
            <v>Thiago Germano</v>
          </cell>
          <cell r="F37" t="str">
            <v>Thiago de Seabra e Melo Germano</v>
          </cell>
          <cell r="I37" t="str">
            <v>Bombeiro 3ª</v>
          </cell>
          <cell r="J37" t="str">
            <v>Bº 3ª</v>
          </cell>
        </row>
        <row r="38">
          <cell r="C38" t="str">
            <v>331</v>
          </cell>
          <cell r="D38">
            <v>20058406</v>
          </cell>
          <cell r="E38" t="str">
            <v>Janete Castelo</v>
          </cell>
          <cell r="F38" t="str">
            <v>Janete Sofia Henrique Castelo</v>
          </cell>
          <cell r="I38" t="str">
            <v>Bombeiro 3ª</v>
          </cell>
          <cell r="J38" t="str">
            <v>Bº 3ª</v>
          </cell>
        </row>
        <row r="39">
          <cell r="C39" t="str">
            <v>332</v>
          </cell>
          <cell r="D39">
            <v>20058407</v>
          </cell>
          <cell r="E39" t="str">
            <v>Francisco Alves</v>
          </cell>
          <cell r="F39" t="str">
            <v>Francisco Gonçalves Farinha Alves</v>
          </cell>
          <cell r="I39" t="str">
            <v>Bombeiro 3ª</v>
          </cell>
          <cell r="J39" t="str">
            <v>Bº 3ª</v>
          </cell>
        </row>
        <row r="40">
          <cell r="C40" t="str">
            <v>334</v>
          </cell>
          <cell r="D40">
            <v>20057124</v>
          </cell>
          <cell r="E40" t="str">
            <v>Tiago Silva</v>
          </cell>
          <cell r="F40" t="str">
            <v>Tiago Filipe dos Santos Silva</v>
          </cell>
          <cell r="I40" t="str">
            <v>Bombeiro 3ª</v>
          </cell>
          <cell r="J40" t="str">
            <v>Bº 3ª</v>
          </cell>
        </row>
        <row r="41">
          <cell r="C41" t="str">
            <v>335</v>
          </cell>
          <cell r="D41">
            <v>20056995</v>
          </cell>
          <cell r="E41" t="str">
            <v>Vera Agostinho</v>
          </cell>
          <cell r="F41" t="str">
            <v>Vera Lúcia Valente Agostinho</v>
          </cell>
          <cell r="I41" t="str">
            <v>Bombeiro 3ª</v>
          </cell>
          <cell r="J41" t="str">
            <v>Bº 3ª</v>
          </cell>
        </row>
        <row r="42">
          <cell r="C42" t="str">
            <v>336</v>
          </cell>
          <cell r="D42">
            <v>20058387</v>
          </cell>
          <cell r="E42" t="str">
            <v>Luís Frederico</v>
          </cell>
          <cell r="F42" t="str">
            <v>Luís Miguel Frederico</v>
          </cell>
          <cell r="I42" t="str">
            <v>Bombeiro 3ª</v>
          </cell>
          <cell r="J42" t="str">
            <v>Bº 3ª</v>
          </cell>
        </row>
        <row r="43">
          <cell r="C43" t="str">
            <v>339</v>
          </cell>
          <cell r="D43">
            <v>20062667</v>
          </cell>
          <cell r="E43" t="str">
            <v>Pedro Alencar</v>
          </cell>
          <cell r="F43" t="str">
            <v>Pedro Henrique de Alencar</v>
          </cell>
          <cell r="I43" t="str">
            <v>Bombeiro 3ª</v>
          </cell>
          <cell r="J43" t="str">
            <v>Bº 3ª</v>
          </cell>
        </row>
        <row r="44">
          <cell r="C44" t="str">
            <v>340</v>
          </cell>
          <cell r="D44">
            <v>20063238</v>
          </cell>
          <cell r="E44" t="str">
            <v>Ivo Alves</v>
          </cell>
          <cell r="F44" t="str">
            <v>Ivo Alexandre Amaro Alves</v>
          </cell>
          <cell r="I44" t="str">
            <v>Bombeiro 3ª</v>
          </cell>
          <cell r="J44" t="str">
            <v>Bº 3ª</v>
          </cell>
        </row>
        <row r="45">
          <cell r="C45" t="str">
            <v>344</v>
          </cell>
          <cell r="D45">
            <v>20065233</v>
          </cell>
          <cell r="E45" t="str">
            <v>Abel Iglésias</v>
          </cell>
          <cell r="F45" t="str">
            <v>Abel Guerreiro Iglésias</v>
          </cell>
          <cell r="I45" t="str">
            <v>Bombeiro 3ª</v>
          </cell>
          <cell r="J45" t="str">
            <v>Bº 3ª</v>
          </cell>
        </row>
        <row r="46">
          <cell r="C46" t="str">
            <v>345</v>
          </cell>
          <cell r="D46">
            <v>20064552</v>
          </cell>
          <cell r="E46" t="str">
            <v>Rita Tavares</v>
          </cell>
          <cell r="F46" t="str">
            <v>Rita da Cruz José Tavares</v>
          </cell>
          <cell r="I46" t="str">
            <v>Bombeiro 3ª</v>
          </cell>
          <cell r="J46" t="str">
            <v>Bº 3ª</v>
          </cell>
        </row>
        <row r="47">
          <cell r="C47" t="str">
            <v>346</v>
          </cell>
          <cell r="D47">
            <v>20064555</v>
          </cell>
          <cell r="E47" t="str">
            <v>Neide Fernandes</v>
          </cell>
          <cell r="F47" t="str">
            <v>Neide Alexandra de Sousa Fernandes</v>
          </cell>
          <cell r="I47" t="str">
            <v>Bombeiro 3ª</v>
          </cell>
          <cell r="J47" t="str">
            <v>Bº 3ª</v>
          </cell>
        </row>
        <row r="48">
          <cell r="C48" t="str">
            <v>347</v>
          </cell>
          <cell r="D48">
            <v>20063234</v>
          </cell>
          <cell r="E48" t="str">
            <v>Alexandre Silva</v>
          </cell>
          <cell r="F48" t="str">
            <v>Alexandre Miguel Frade da Silva</v>
          </cell>
          <cell r="I48" t="str">
            <v>Bombeiro 3ª</v>
          </cell>
          <cell r="J48" t="str">
            <v>Bº 3ª</v>
          </cell>
        </row>
        <row r="49">
          <cell r="C49" t="str">
            <v>349</v>
          </cell>
          <cell r="D49">
            <v>20031985</v>
          </cell>
          <cell r="E49" t="str">
            <v>Nelson Afonso</v>
          </cell>
          <cell r="F49" t="str">
            <v>Nelson Luís Pereira Afonso</v>
          </cell>
          <cell r="I49" t="str">
            <v>Bombeiro 3ª</v>
          </cell>
          <cell r="J49" t="str">
            <v>Bº 3ª</v>
          </cell>
        </row>
        <row r="50">
          <cell r="C50" t="str">
            <v>350</v>
          </cell>
          <cell r="D50">
            <v>20069909</v>
          </cell>
          <cell r="E50" t="str">
            <v>Gonçalo Cruz</v>
          </cell>
          <cell r="F50" t="str">
            <v>Gonçalo Cruz</v>
          </cell>
          <cell r="I50" t="str">
            <v>Bombeiro 3ª</v>
          </cell>
          <cell r="J50" t="str">
            <v>Bº 3ª</v>
          </cell>
        </row>
        <row r="51">
          <cell r="C51" t="str">
            <v>351</v>
          </cell>
          <cell r="D51">
            <v>20071219</v>
          </cell>
          <cell r="E51" t="str">
            <v>Renan Cavalcante</v>
          </cell>
          <cell r="F51" t="str">
            <v xml:space="preserve">Renan Pereira Cavalcante </v>
          </cell>
          <cell r="I51" t="str">
            <v>Bombeiro 3ª</v>
          </cell>
          <cell r="J51" t="str">
            <v>Bº 3ª</v>
          </cell>
        </row>
        <row r="52">
          <cell r="C52" t="str">
            <v>352</v>
          </cell>
          <cell r="D52">
            <v>20070166</v>
          </cell>
          <cell r="E52" t="str">
            <v>Leonardo Souza</v>
          </cell>
          <cell r="F52" t="str">
            <v>Leonardo Miranda de Souza</v>
          </cell>
          <cell r="I52" t="str">
            <v>Bombeiro 3ª</v>
          </cell>
          <cell r="J52" t="str">
            <v>Bº 3ª</v>
          </cell>
        </row>
        <row r="53">
          <cell r="C53" t="str">
            <v>353</v>
          </cell>
          <cell r="D53">
            <v>20069926</v>
          </cell>
          <cell r="E53" t="str">
            <v xml:space="preserve">Afonso Fernandes </v>
          </cell>
          <cell r="F53" t="str">
            <v xml:space="preserve">Afonso Tinoco Fernandes </v>
          </cell>
          <cell r="I53" t="str">
            <v>Bombeiro 3ª</v>
          </cell>
          <cell r="J53" t="str">
            <v>Bº 3ª</v>
          </cell>
        </row>
        <row r="54">
          <cell r="C54" t="str">
            <v>354</v>
          </cell>
          <cell r="D54">
            <v>20016410</v>
          </cell>
          <cell r="E54" t="str">
            <v>Rute Medeiros</v>
          </cell>
          <cell r="F54" t="str">
            <v xml:space="preserve">Rute Rita Peres Medeiros </v>
          </cell>
          <cell r="I54" t="str">
            <v>Bombeira 3ª</v>
          </cell>
          <cell r="J54" t="str">
            <v>Bº 3ª</v>
          </cell>
        </row>
        <row r="55">
          <cell r="C55" t="str">
            <v>355</v>
          </cell>
          <cell r="D55">
            <v>20070344</v>
          </cell>
          <cell r="E55" t="str">
            <v xml:space="preserve">Ricardo Gomes </v>
          </cell>
          <cell r="F55" t="str">
            <v xml:space="preserve">Ricardo Gonçalves Gomes </v>
          </cell>
          <cell r="I55" t="str">
            <v>Bombeiro 3ª</v>
          </cell>
          <cell r="J55" t="str">
            <v>Bº 3ª</v>
          </cell>
        </row>
        <row r="56">
          <cell r="C56" t="str">
            <v>356</v>
          </cell>
          <cell r="D56">
            <v>20039278</v>
          </cell>
          <cell r="E56" t="str">
            <v>Mariana Alves</v>
          </cell>
          <cell r="F56" t="str">
            <v>Mariana Montez Alves</v>
          </cell>
          <cell r="I56" t="str">
            <v>Bombeira 3ª</v>
          </cell>
          <cell r="J56" t="str">
            <v>Bª 3ª</v>
          </cell>
        </row>
        <row r="57">
          <cell r="C57" t="str">
            <v>357</v>
          </cell>
          <cell r="D57">
            <v>20063819</v>
          </cell>
          <cell r="E57" t="str">
            <v>Bruna Rossetti</v>
          </cell>
          <cell r="F57" t="str">
            <v>Bruna Tancredi Rossetti</v>
          </cell>
          <cell r="I57" t="str">
            <v>Bombeira 3ª</v>
          </cell>
          <cell r="J57" t="str">
            <v>Bª 3ª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113C-966D-4B92-9112-AA1B4E2BE8C0}">
  <sheetPr codeName="Folha20">
    <pageSetUpPr fitToPage="1"/>
  </sheetPr>
  <dimension ref="A1:BP105"/>
  <sheetViews>
    <sheetView showGridLines="0" tabSelected="1" zoomScaleNormal="100" workbookViewId="0">
      <pane ySplit="12" topLeftCell="A65" activePane="bottomLeft" state="frozen"/>
      <selection pane="bottomLeft" activeCell="AK18" sqref="AK18:AK92"/>
    </sheetView>
  </sheetViews>
  <sheetFormatPr defaultColWidth="0" defaultRowHeight="15" customHeight="1" zeroHeight="1"/>
  <cols>
    <col min="1" max="1" width="1.42578125" customWidth="1"/>
    <col min="2" max="2" width="5.7109375" hidden="1" customWidth="1"/>
    <col min="3" max="3" width="5" customWidth="1"/>
    <col min="4" max="4" width="17.28515625" customWidth="1"/>
    <col min="5" max="5" width="5" customWidth="1"/>
    <col min="6" max="37" width="3.28515625" customWidth="1"/>
    <col min="38" max="38" width="1.42578125" customWidth="1"/>
    <col min="39" max="16384" width="9.140625" hidden="1"/>
  </cols>
  <sheetData>
    <row r="1" spans="3:37"/>
    <row r="2" spans="3:37"/>
    <row r="3" spans="3:37">
      <c r="AB3" s="1"/>
    </row>
    <row r="4" spans="3:37">
      <c r="AJ4" s="2" t="s">
        <v>0</v>
      </c>
    </row>
    <row r="5" spans="3:37" ht="7.5" customHeight="1"/>
    <row r="6" spans="3:37" ht="11.25" customHeight="1">
      <c r="C6" s="34" t="s">
        <v>1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3:37" ht="11.25" customHeight="1"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3:37" ht="3.75" customHeight="1"/>
    <row r="9" spans="3:37" ht="15" customHeight="1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3:37" ht="3.75" customHeight="1"/>
    <row r="11" spans="3:37">
      <c r="C11" s="43" t="s">
        <v>2</v>
      </c>
      <c r="D11" s="41" t="s">
        <v>3</v>
      </c>
      <c r="E11" s="44" t="s">
        <v>4</v>
      </c>
      <c r="F11" s="42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40" t="s">
        <v>5</v>
      </c>
    </row>
    <row r="12" spans="3:37">
      <c r="C12" s="54"/>
      <c r="D12" s="55"/>
      <c r="E12" s="56"/>
      <c r="F12" s="57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9"/>
    </row>
    <row r="13" spans="3:37">
      <c r="C13" s="67" t="s">
        <v>6</v>
      </c>
      <c r="D13" s="68"/>
      <c r="E13" s="68"/>
      <c r="F13" s="69"/>
      <c r="G13" s="70"/>
      <c r="H13" s="70"/>
      <c r="I13" s="70"/>
      <c r="J13" s="70"/>
      <c r="K13" s="71"/>
      <c r="L13" s="71"/>
      <c r="M13" s="70"/>
      <c r="N13" s="70"/>
      <c r="O13" s="70"/>
      <c r="P13" s="70"/>
      <c r="Q13" s="70"/>
      <c r="R13" s="71"/>
      <c r="S13" s="71"/>
      <c r="T13" s="70"/>
      <c r="U13" s="70"/>
      <c r="V13" s="70"/>
      <c r="W13" s="70"/>
      <c r="X13" s="70"/>
      <c r="Y13" s="71"/>
      <c r="Z13" s="71"/>
      <c r="AA13" s="70"/>
      <c r="AB13" s="70"/>
      <c r="AC13" s="70"/>
      <c r="AD13" s="70"/>
      <c r="AE13" s="70"/>
      <c r="AF13" s="71"/>
      <c r="AG13" s="71"/>
      <c r="AH13" s="70"/>
      <c r="AI13" s="70"/>
      <c r="AJ13" s="70"/>
      <c r="AK13" s="72"/>
    </row>
    <row r="14" spans="3:37" hidden="1">
      <c r="C14" s="4" t="str">
        <f>[1]CadGlob!C8</f>
        <v>002</v>
      </c>
      <c r="D14" s="5" t="str">
        <f>IFERROR(VLOOKUP(C14,[1]CadGlob!C:E,3,FALSE),"")</f>
        <v>Hugo Pinto</v>
      </c>
      <c r="E14" s="6" t="str">
        <f>IFERROR(VLOOKUP(C14,[1]CadGlob!C:J,8,FALSE),"")</f>
        <v>2º CMD</v>
      </c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9"/>
      <c r="AK14" s="10">
        <f>COUNTIF(F14:AJ14,"N")</f>
        <v>0</v>
      </c>
    </row>
    <row r="15" spans="3:37">
      <c r="C15" s="47"/>
      <c r="D15" s="48"/>
      <c r="E15" s="49"/>
      <c r="F15" s="45"/>
      <c r="G15" s="8"/>
      <c r="H15" s="8"/>
      <c r="I15" s="1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52"/>
      <c r="AK15" s="37"/>
    </row>
    <row r="16" spans="3:37">
      <c r="C16" s="60"/>
      <c r="D16" s="61"/>
      <c r="E16" s="62"/>
      <c r="F16" s="46"/>
      <c r="G16" s="12"/>
      <c r="H16" s="12"/>
      <c r="I16" s="13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53"/>
      <c r="AK16" s="63"/>
    </row>
    <row r="17" spans="3:68">
      <c r="C17" s="67" t="s">
        <v>7</v>
      </c>
      <c r="D17" s="68"/>
      <c r="E17" s="68"/>
      <c r="F17" s="69"/>
      <c r="G17" s="70"/>
      <c r="H17" s="70"/>
      <c r="I17" s="70"/>
      <c r="J17" s="70"/>
      <c r="K17" s="71"/>
      <c r="L17" s="71"/>
      <c r="M17" s="70"/>
      <c r="N17" s="70"/>
      <c r="O17" s="70"/>
      <c r="P17" s="70"/>
      <c r="Q17" s="70"/>
      <c r="R17" s="71"/>
      <c r="S17" s="71"/>
      <c r="T17" s="70"/>
      <c r="U17" s="70"/>
      <c r="V17" s="70"/>
      <c r="W17" s="70"/>
      <c r="X17" s="70"/>
      <c r="Y17" s="71"/>
      <c r="Z17" s="71"/>
      <c r="AA17" s="70"/>
      <c r="AB17" s="70"/>
      <c r="AC17" s="70"/>
      <c r="AD17" s="70"/>
      <c r="AE17" s="70"/>
      <c r="AF17" s="71"/>
      <c r="AG17" s="71"/>
      <c r="AH17" s="70"/>
      <c r="AI17" s="70"/>
      <c r="AJ17" s="70"/>
      <c r="AK17" s="72"/>
    </row>
    <row r="18" spans="3:68">
      <c r="C18" s="78"/>
      <c r="D18" s="79"/>
      <c r="E18" s="80"/>
      <c r="F18" s="73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5"/>
      <c r="AK18" s="66"/>
      <c r="AL18" t="b">
        <f t="array" ref="AL18:BP18">IF(F18:AJ18=0,F18:AJ18="","")</f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</row>
    <row r="19" spans="3:68">
      <c r="C19" s="81"/>
      <c r="D19" s="82"/>
      <c r="E19" s="83"/>
      <c r="F19" s="7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35"/>
      <c r="AK19" s="37"/>
    </row>
    <row r="20" spans="3:68" hidden="1">
      <c r="C20" s="81"/>
      <c r="D20" s="82"/>
      <c r="E20" s="83"/>
      <c r="F20" s="7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35"/>
      <c r="AK20" s="37"/>
    </row>
    <row r="21" spans="3:68">
      <c r="C21" s="81"/>
      <c r="D21" s="82"/>
      <c r="E21" s="83"/>
      <c r="F21" s="7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35"/>
      <c r="AK21" s="37"/>
    </row>
    <row r="22" spans="3:68">
      <c r="C22" s="81"/>
      <c r="D22" s="82"/>
      <c r="E22" s="83"/>
      <c r="F22" s="7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35"/>
      <c r="AK22" s="37"/>
    </row>
    <row r="23" spans="3:68">
      <c r="C23" s="81"/>
      <c r="D23" s="82"/>
      <c r="E23" s="83"/>
      <c r="F23" s="7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35"/>
      <c r="AK23" s="37"/>
    </row>
    <row r="24" spans="3:68">
      <c r="C24" s="81"/>
      <c r="D24" s="82"/>
      <c r="E24" s="83"/>
      <c r="F24" s="7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35"/>
      <c r="AK24" s="37"/>
    </row>
    <row r="25" spans="3:68">
      <c r="C25" s="81"/>
      <c r="D25" s="82"/>
      <c r="E25" s="83"/>
      <c r="F25" s="7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35"/>
      <c r="AK25" s="37"/>
    </row>
    <row r="26" spans="3:68">
      <c r="C26" s="81"/>
      <c r="D26" s="82"/>
      <c r="E26" s="83"/>
      <c r="F26" s="7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35"/>
      <c r="AK26" s="37"/>
    </row>
    <row r="27" spans="3:68">
      <c r="C27" s="81"/>
      <c r="D27" s="82"/>
      <c r="E27" s="83"/>
      <c r="F27" s="7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35"/>
      <c r="AK27" s="37"/>
    </row>
    <row r="28" spans="3:68">
      <c r="C28" s="81"/>
      <c r="D28" s="82"/>
      <c r="E28" s="83"/>
      <c r="F28" s="7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35"/>
      <c r="AK28" s="37"/>
    </row>
    <row r="29" spans="3:68">
      <c r="C29" s="81"/>
      <c r="D29" s="82"/>
      <c r="E29" s="83"/>
      <c r="F29" s="7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35"/>
      <c r="AK29" s="37"/>
    </row>
    <row r="30" spans="3:68">
      <c r="C30" s="81"/>
      <c r="D30" s="82"/>
      <c r="E30" s="83"/>
      <c r="F30" s="7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35"/>
      <c r="AK30" s="37"/>
    </row>
    <row r="31" spans="3:68">
      <c r="C31" s="81"/>
      <c r="D31" s="82"/>
      <c r="E31" s="83"/>
      <c r="F31" s="7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35"/>
      <c r="AK31" s="37"/>
    </row>
    <row r="32" spans="3:68">
      <c r="C32" s="81"/>
      <c r="D32" s="82"/>
      <c r="E32" s="83"/>
      <c r="F32" s="7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35"/>
      <c r="AK32" s="37"/>
    </row>
    <row r="33" spans="3:37">
      <c r="C33" s="81"/>
      <c r="D33" s="82"/>
      <c r="E33" s="83"/>
      <c r="F33" s="7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35"/>
      <c r="AK33" s="37"/>
    </row>
    <row r="34" spans="3:37">
      <c r="C34" s="81"/>
      <c r="D34" s="82"/>
      <c r="E34" s="83"/>
      <c r="F34" s="7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35"/>
      <c r="AK34" s="37"/>
    </row>
    <row r="35" spans="3:37">
      <c r="C35" s="81"/>
      <c r="D35" s="82"/>
      <c r="E35" s="83"/>
      <c r="F35" s="7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35"/>
      <c r="AK35" s="37"/>
    </row>
    <row r="36" spans="3:37">
      <c r="C36" s="81"/>
      <c r="D36" s="82"/>
      <c r="E36" s="83"/>
      <c r="F36" s="7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35"/>
      <c r="AK36" s="37"/>
    </row>
    <row r="37" spans="3:37">
      <c r="C37" s="81"/>
      <c r="D37" s="82"/>
      <c r="E37" s="83"/>
      <c r="F37" s="7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35"/>
      <c r="AK37" s="37"/>
    </row>
    <row r="38" spans="3:37">
      <c r="C38" s="81"/>
      <c r="D38" s="82"/>
      <c r="E38" s="83"/>
      <c r="F38" s="7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35"/>
      <c r="AK38" s="37"/>
    </row>
    <row r="39" spans="3:37">
      <c r="C39" s="81"/>
      <c r="D39" s="82"/>
      <c r="E39" s="83"/>
      <c r="F39" s="7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35"/>
      <c r="AK39" s="37"/>
    </row>
    <row r="40" spans="3:37">
      <c r="C40" s="81"/>
      <c r="D40" s="82"/>
      <c r="E40" s="83"/>
      <c r="F40" s="7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35"/>
      <c r="AK40" s="37"/>
    </row>
    <row r="41" spans="3:37">
      <c r="C41" s="81"/>
      <c r="D41" s="82"/>
      <c r="E41" s="83"/>
      <c r="F41" s="7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35"/>
      <c r="AK41" s="37"/>
    </row>
    <row r="42" spans="3:37">
      <c r="C42" s="81"/>
      <c r="D42" s="82"/>
      <c r="E42" s="83"/>
      <c r="F42" s="7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35"/>
      <c r="AK42" s="37"/>
    </row>
    <row r="43" spans="3:37">
      <c r="C43" s="81"/>
      <c r="D43" s="82"/>
      <c r="E43" s="83"/>
      <c r="F43" s="7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35"/>
      <c r="AK43" s="37"/>
    </row>
    <row r="44" spans="3:37" hidden="1">
      <c r="C44" s="81"/>
      <c r="D44" s="82"/>
      <c r="E44" s="83"/>
      <c r="F44" s="7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35"/>
      <c r="AK44" s="37"/>
    </row>
    <row r="45" spans="3:37">
      <c r="C45" s="81"/>
      <c r="D45" s="82"/>
      <c r="E45" s="83"/>
      <c r="F45" s="7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35"/>
      <c r="AK45" s="37"/>
    </row>
    <row r="46" spans="3:37">
      <c r="C46" s="81"/>
      <c r="D46" s="82"/>
      <c r="E46" s="83"/>
      <c r="F46" s="7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35"/>
      <c r="AK46" s="37"/>
    </row>
    <row r="47" spans="3:37">
      <c r="C47" s="81"/>
      <c r="D47" s="82"/>
      <c r="E47" s="83"/>
      <c r="F47" s="7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35"/>
      <c r="AK47" s="37"/>
    </row>
    <row r="48" spans="3:37">
      <c r="C48" s="81"/>
      <c r="D48" s="82"/>
      <c r="E48" s="83"/>
      <c r="F48" s="7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35"/>
      <c r="AK48" s="37"/>
    </row>
    <row r="49" spans="3:37">
      <c r="C49" s="81"/>
      <c r="D49" s="82"/>
      <c r="E49" s="83"/>
      <c r="F49" s="7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35"/>
      <c r="AK49" s="37"/>
    </row>
    <row r="50" spans="3:37">
      <c r="C50" s="81"/>
      <c r="D50" s="82"/>
      <c r="E50" s="83"/>
      <c r="F50" s="7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35"/>
      <c r="AK50" s="37"/>
    </row>
    <row r="51" spans="3:37">
      <c r="C51" s="81"/>
      <c r="D51" s="82"/>
      <c r="E51" s="83"/>
      <c r="F51" s="7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35"/>
      <c r="AK51" s="37"/>
    </row>
    <row r="52" spans="3:37">
      <c r="C52" s="81"/>
      <c r="D52" s="82"/>
      <c r="E52" s="83"/>
      <c r="F52" s="7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35"/>
      <c r="AK52" s="37"/>
    </row>
    <row r="53" spans="3:37">
      <c r="C53" s="81"/>
      <c r="D53" s="82"/>
      <c r="E53" s="83"/>
      <c r="F53" s="7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35"/>
      <c r="AK53" s="37"/>
    </row>
    <row r="54" spans="3:37">
      <c r="C54" s="81"/>
      <c r="D54" s="82"/>
      <c r="E54" s="83"/>
      <c r="F54" s="7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35"/>
      <c r="AK54" s="37"/>
    </row>
    <row r="55" spans="3:37">
      <c r="C55" s="81"/>
      <c r="D55" s="82"/>
      <c r="E55" s="83"/>
      <c r="F55" s="7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35"/>
      <c r="AK55" s="37"/>
    </row>
    <row r="56" spans="3:37">
      <c r="C56" s="81"/>
      <c r="D56" s="82"/>
      <c r="E56" s="83"/>
      <c r="F56" s="7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35"/>
      <c r="AK56" s="37"/>
    </row>
    <row r="57" spans="3:37">
      <c r="C57" s="81"/>
      <c r="D57" s="82"/>
      <c r="E57" s="83"/>
      <c r="F57" s="7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35"/>
      <c r="AK57" s="37"/>
    </row>
    <row r="58" spans="3:37">
      <c r="C58" s="81"/>
      <c r="D58" s="82"/>
      <c r="E58" s="83"/>
      <c r="F58" s="7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35"/>
      <c r="AK58" s="37"/>
    </row>
    <row r="59" spans="3:37">
      <c r="C59" s="81"/>
      <c r="D59" s="82"/>
      <c r="E59" s="83"/>
      <c r="F59" s="7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35"/>
      <c r="AK59" s="37"/>
    </row>
    <row r="60" spans="3:37">
      <c r="C60" s="81"/>
      <c r="D60" s="82"/>
      <c r="E60" s="83"/>
      <c r="F60" s="7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35"/>
      <c r="AK60" s="37"/>
    </row>
    <row r="61" spans="3:37">
      <c r="C61" s="81"/>
      <c r="D61" s="82"/>
      <c r="E61" s="83"/>
      <c r="F61" s="7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35"/>
      <c r="AK61" s="37"/>
    </row>
    <row r="62" spans="3:37">
      <c r="C62" s="81"/>
      <c r="D62" s="82"/>
      <c r="E62" s="83"/>
      <c r="F62" s="7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35"/>
      <c r="AK62" s="37"/>
    </row>
    <row r="63" spans="3:37">
      <c r="C63" s="81"/>
      <c r="D63" s="82"/>
      <c r="E63" s="83"/>
      <c r="F63" s="7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35"/>
      <c r="AK63" s="37"/>
    </row>
    <row r="64" spans="3:37">
      <c r="C64" s="81"/>
      <c r="D64" s="82"/>
      <c r="E64" s="83"/>
      <c r="F64" s="7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35"/>
      <c r="AK64" s="37"/>
    </row>
    <row r="65" spans="3:37">
      <c r="C65" s="81"/>
      <c r="D65" s="82"/>
      <c r="E65" s="83"/>
      <c r="F65" s="7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35"/>
      <c r="AK65" s="37"/>
    </row>
    <row r="66" spans="3:37">
      <c r="C66" s="81"/>
      <c r="D66" s="82"/>
      <c r="E66" s="83"/>
      <c r="F66" s="7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35"/>
      <c r="AK66" s="37"/>
    </row>
    <row r="67" spans="3:37">
      <c r="C67" s="81"/>
      <c r="D67" s="82"/>
      <c r="E67" s="83"/>
      <c r="F67" s="7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35"/>
      <c r="AK67" s="37"/>
    </row>
    <row r="68" spans="3:37">
      <c r="C68" s="81"/>
      <c r="D68" s="82"/>
      <c r="E68" s="83"/>
      <c r="F68" s="7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35"/>
      <c r="AK68" s="37"/>
    </row>
    <row r="69" spans="3:37">
      <c r="C69" s="81"/>
      <c r="D69" s="82"/>
      <c r="E69" s="83"/>
      <c r="F69" s="7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35"/>
      <c r="AK69" s="37"/>
    </row>
    <row r="70" spans="3:37">
      <c r="C70" s="81"/>
      <c r="D70" s="82"/>
      <c r="E70" s="83"/>
      <c r="F70" s="7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35"/>
      <c r="AK70" s="37"/>
    </row>
    <row r="71" spans="3:37">
      <c r="C71" s="81"/>
      <c r="D71" s="82"/>
      <c r="E71" s="83"/>
      <c r="F71" s="7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35"/>
      <c r="AK71" s="37"/>
    </row>
    <row r="72" spans="3:37">
      <c r="C72" s="81"/>
      <c r="D72" s="82"/>
      <c r="E72" s="83"/>
      <c r="F72" s="7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35"/>
      <c r="AK72" s="37"/>
    </row>
    <row r="73" spans="3:37">
      <c r="C73" s="81"/>
      <c r="D73" s="82"/>
      <c r="E73" s="83"/>
      <c r="F73" s="7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35"/>
      <c r="AK73" s="37"/>
    </row>
    <row r="74" spans="3:37">
      <c r="C74" s="81"/>
      <c r="D74" s="82"/>
      <c r="E74" s="83"/>
      <c r="F74" s="7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35"/>
      <c r="AK74" s="37"/>
    </row>
    <row r="75" spans="3:37">
      <c r="C75" s="81"/>
      <c r="D75" s="82"/>
      <c r="E75" s="83"/>
      <c r="F75" s="7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35"/>
      <c r="AK75" s="37"/>
    </row>
    <row r="76" spans="3:37">
      <c r="C76" s="81"/>
      <c r="D76" s="82"/>
      <c r="E76" s="83"/>
      <c r="F76" s="7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35"/>
      <c r="AK76" s="37"/>
    </row>
    <row r="77" spans="3:37">
      <c r="C77" s="81"/>
      <c r="D77" s="82"/>
      <c r="E77" s="83"/>
      <c r="F77" s="7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35"/>
      <c r="AK77" s="37"/>
    </row>
    <row r="78" spans="3:37">
      <c r="C78" s="81"/>
      <c r="D78" s="82"/>
      <c r="E78" s="83"/>
      <c r="F78" s="7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35"/>
      <c r="AK78" s="37"/>
    </row>
    <row r="79" spans="3:37">
      <c r="C79" s="81"/>
      <c r="D79" s="82"/>
      <c r="E79" s="83"/>
      <c r="F79" s="7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35"/>
      <c r="AK79" s="37"/>
    </row>
    <row r="80" spans="3:37">
      <c r="C80" s="81"/>
      <c r="D80" s="82"/>
      <c r="E80" s="83"/>
      <c r="F80" s="7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35"/>
      <c r="AK80" s="37"/>
    </row>
    <row r="81" spans="3:37">
      <c r="C81" s="81"/>
      <c r="D81" s="82"/>
      <c r="E81" s="83"/>
      <c r="F81" s="7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35"/>
      <c r="AK81" s="37"/>
    </row>
    <row r="82" spans="3:37">
      <c r="C82" s="81"/>
      <c r="D82" s="82"/>
      <c r="E82" s="83"/>
      <c r="F82" s="7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35"/>
      <c r="AK82" s="37"/>
    </row>
    <row r="83" spans="3:37">
      <c r="C83" s="81"/>
      <c r="D83" s="82"/>
      <c r="E83" s="83"/>
      <c r="F83" s="7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35"/>
      <c r="AK83" s="37"/>
    </row>
    <row r="84" spans="3:37">
      <c r="C84" s="81"/>
      <c r="D84" s="82"/>
      <c r="E84" s="83"/>
      <c r="F84" s="7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35"/>
      <c r="AK84" s="37"/>
    </row>
    <row r="85" spans="3:37">
      <c r="C85" s="81"/>
      <c r="D85" s="82"/>
      <c r="E85" s="83"/>
      <c r="F85" s="7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35"/>
      <c r="AK85" s="37"/>
    </row>
    <row r="86" spans="3:37">
      <c r="C86" s="81"/>
      <c r="D86" s="82"/>
      <c r="E86" s="83"/>
      <c r="F86" s="7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35"/>
      <c r="AK86" s="37"/>
    </row>
    <row r="87" spans="3:37">
      <c r="C87" s="81"/>
      <c r="D87" s="82"/>
      <c r="E87" s="83"/>
      <c r="F87" s="7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35"/>
      <c r="AK87" s="37"/>
    </row>
    <row r="88" spans="3:37">
      <c r="C88" s="81"/>
      <c r="D88" s="82"/>
      <c r="E88" s="83"/>
      <c r="F88" s="7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35"/>
      <c r="AK88" s="37"/>
    </row>
    <row r="89" spans="3:37">
      <c r="C89" s="81"/>
      <c r="D89" s="82"/>
      <c r="E89" s="83"/>
      <c r="F89" s="7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35"/>
      <c r="AK89" s="37"/>
    </row>
    <row r="90" spans="3:37">
      <c r="C90" s="50"/>
      <c r="D90" s="51"/>
      <c r="E90" s="84"/>
      <c r="F90" s="85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6"/>
      <c r="AI90" s="86"/>
      <c r="AJ90" s="87"/>
      <c r="AK90" s="38"/>
    </row>
    <row r="91" spans="3:37" ht="3.75" customHeight="1">
      <c r="C91" s="75"/>
      <c r="D91" s="76"/>
      <c r="E91" s="77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36"/>
    </row>
    <row r="92" spans="3:37">
      <c r="E92" s="15"/>
      <c r="F92" s="90">
        <f>COUNTIFS(F18:F90,"PD")+COUNTIFS(F18:F90,"PN")+COUNTIFS(F18:F90,"PT")*2+COUNTIFS(F18:F90,"EP")</f>
        <v>0</v>
      </c>
      <c r="G92" s="91">
        <f>COUNTIFS(G18:G90,"PD")+COUNTIFS(G18:G90,"PN")+COUNTIFS(G18:G90,"PT")*2+COUNTIFS(G18:G90,"EP")</f>
        <v>0</v>
      </c>
      <c r="H92" s="91">
        <f t="shared" ref="H92:AI92" si="0">COUNTIFS(H18:H90,"PD")+COUNTIFS(H18:H90,"PN")+COUNTIFS(H18:H90,"PT")*2+COUNTIFS(H18:H90,"EP")</f>
        <v>0</v>
      </c>
      <c r="I92" s="91">
        <f t="shared" si="0"/>
        <v>0</v>
      </c>
      <c r="J92" s="91">
        <f t="shared" si="0"/>
        <v>0</v>
      </c>
      <c r="K92" s="91">
        <f t="shared" si="0"/>
        <v>0</v>
      </c>
      <c r="L92" s="91">
        <f t="shared" si="0"/>
        <v>0</v>
      </c>
      <c r="M92" s="91">
        <f t="shared" si="0"/>
        <v>0</v>
      </c>
      <c r="N92" s="91">
        <f t="shared" si="0"/>
        <v>0</v>
      </c>
      <c r="O92" s="91">
        <f t="shared" si="0"/>
        <v>0</v>
      </c>
      <c r="P92" s="91">
        <f t="shared" si="0"/>
        <v>0</v>
      </c>
      <c r="Q92" s="91">
        <f t="shared" si="0"/>
        <v>0</v>
      </c>
      <c r="R92" s="91">
        <f t="shared" si="0"/>
        <v>0</v>
      </c>
      <c r="S92" s="91">
        <f t="shared" si="0"/>
        <v>0</v>
      </c>
      <c r="T92" s="91">
        <f t="shared" si="0"/>
        <v>0</v>
      </c>
      <c r="U92" s="91">
        <f t="shared" si="0"/>
        <v>0</v>
      </c>
      <c r="V92" s="91">
        <f t="shared" si="0"/>
        <v>0</v>
      </c>
      <c r="W92" s="91">
        <f t="shared" si="0"/>
        <v>0</v>
      </c>
      <c r="X92" s="91">
        <f t="shared" si="0"/>
        <v>0</v>
      </c>
      <c r="Y92" s="91">
        <f t="shared" si="0"/>
        <v>0</v>
      </c>
      <c r="Z92" s="91">
        <f t="shared" si="0"/>
        <v>0</v>
      </c>
      <c r="AA92" s="91">
        <f t="shared" si="0"/>
        <v>0</v>
      </c>
      <c r="AB92" s="91">
        <f t="shared" si="0"/>
        <v>0</v>
      </c>
      <c r="AC92" s="91">
        <f t="shared" si="0"/>
        <v>0</v>
      </c>
      <c r="AD92" s="91">
        <f t="shared" si="0"/>
        <v>0</v>
      </c>
      <c r="AE92" s="91">
        <f t="shared" si="0"/>
        <v>0</v>
      </c>
      <c r="AF92" s="91">
        <f t="shared" si="0"/>
        <v>0</v>
      </c>
      <c r="AG92" s="91">
        <f t="shared" si="0"/>
        <v>0</v>
      </c>
      <c r="AH92" s="91">
        <f t="shared" si="0"/>
        <v>0</v>
      </c>
      <c r="AI92" s="91">
        <f t="shared" si="0"/>
        <v>0</v>
      </c>
      <c r="AJ92" s="92">
        <f>COUNTIFS(AJ18:AJ90,"PD")+COUNTIFS(AJ18:AJ90,"PN")+COUNTIFS(AJ18:AJ90,"PT")*2+COUNTIFS(AJ18:AJ90,"EP")</f>
        <v>0</v>
      </c>
      <c r="AK92" s="88"/>
    </row>
    <row r="93" spans="3:37" ht="3.75" customHeight="1">
      <c r="E93" s="15"/>
    </row>
    <row r="94" spans="3:37">
      <c r="E94" s="15"/>
      <c r="F94" s="16" t="s">
        <v>8</v>
      </c>
      <c r="G94" s="17" t="s">
        <v>9</v>
      </c>
      <c r="H94" s="17"/>
      <c r="I94" s="17"/>
      <c r="J94" s="17"/>
      <c r="K94" s="18"/>
      <c r="L94" s="19" t="s">
        <v>10</v>
      </c>
      <c r="M94" s="20" t="s">
        <v>11</v>
      </c>
      <c r="N94" s="21"/>
      <c r="O94" s="21"/>
      <c r="P94" s="22"/>
      <c r="Q94" s="18"/>
      <c r="R94" s="23" t="s">
        <v>12</v>
      </c>
      <c r="S94" s="20" t="s">
        <v>13</v>
      </c>
      <c r="T94" s="21"/>
      <c r="U94" s="21"/>
      <c r="V94" s="22"/>
      <c r="X94" s="24" t="s">
        <v>14</v>
      </c>
      <c r="Y94" s="20" t="s">
        <v>15</v>
      </c>
      <c r="Z94" s="21"/>
      <c r="AA94" s="21"/>
      <c r="AB94" s="22"/>
      <c r="AC94" s="18"/>
      <c r="AD94" s="25" t="s">
        <v>16</v>
      </c>
      <c r="AE94" s="20" t="s">
        <v>17</v>
      </c>
      <c r="AF94" s="21"/>
      <c r="AG94" s="21"/>
      <c r="AH94" s="22"/>
    </row>
    <row r="95" spans="3:37" ht="3.75" customHeight="1">
      <c r="E95" s="15"/>
    </row>
    <row r="96" spans="3:37">
      <c r="E96" s="15"/>
      <c r="F96" s="26" t="s">
        <v>18</v>
      </c>
      <c r="G96" s="17" t="s">
        <v>19</v>
      </c>
      <c r="H96" s="17"/>
      <c r="I96" s="17"/>
      <c r="J96" s="17"/>
      <c r="L96" s="27"/>
      <c r="M96" s="28"/>
      <c r="N96" s="28"/>
      <c r="O96" s="28"/>
      <c r="P96" s="28"/>
      <c r="R96" s="29"/>
      <c r="S96" s="30"/>
      <c r="T96" s="30"/>
      <c r="U96" s="30"/>
      <c r="V96" s="30"/>
      <c r="X96" s="29"/>
      <c r="Y96" s="30"/>
      <c r="Z96" s="30"/>
      <c r="AA96" s="30"/>
      <c r="AB96" s="30"/>
      <c r="AD96" s="29"/>
      <c r="AE96" s="30"/>
      <c r="AF96" s="30"/>
      <c r="AG96" s="30"/>
      <c r="AH96" s="30"/>
    </row>
    <row r="97" spans="3:37" ht="3.75" customHeight="1">
      <c r="E97" s="15"/>
    </row>
    <row r="98" spans="3:37">
      <c r="E98" s="15"/>
      <c r="F98" s="31"/>
      <c r="G98" s="30"/>
      <c r="H98" s="30"/>
      <c r="I98" s="30"/>
      <c r="J98" s="30"/>
      <c r="K98" s="18"/>
      <c r="L98" s="27"/>
      <c r="M98" s="28"/>
      <c r="N98" s="28"/>
      <c r="O98" s="28"/>
      <c r="P98" s="28"/>
    </row>
    <row r="99" spans="3:37" ht="7.5" customHeight="1">
      <c r="E99" s="15"/>
    </row>
    <row r="100" spans="3:37">
      <c r="C100" s="32"/>
      <c r="E100" s="15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</row>
    <row r="101" spans="3:37">
      <c r="E101" s="15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</row>
    <row r="102" spans="3:37">
      <c r="E102" s="15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</row>
    <row r="103" spans="3:37">
      <c r="E103" s="15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</row>
    <row r="104" spans="3:37">
      <c r="E104" s="15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</row>
    <row r="105" spans="3:37"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</row>
  </sheetData>
  <sheetProtection selectLockedCells="1"/>
  <mergeCells count="20">
    <mergeCell ref="G96:J96"/>
    <mergeCell ref="M96:P96"/>
    <mergeCell ref="S96:V96"/>
    <mergeCell ref="Y96:AB96"/>
    <mergeCell ref="AE96:AH96"/>
    <mergeCell ref="G98:J98"/>
    <mergeCell ref="M98:P98"/>
    <mergeCell ref="C13:AK13"/>
    <mergeCell ref="C17:AK17"/>
    <mergeCell ref="G94:J94"/>
    <mergeCell ref="M94:P94"/>
    <mergeCell ref="S94:V94"/>
    <mergeCell ref="Y94:AB94"/>
    <mergeCell ref="AE94:AH94"/>
    <mergeCell ref="C11:C12"/>
    <mergeCell ref="D11:D12"/>
    <mergeCell ref="E11:E12"/>
    <mergeCell ref="AK11:AK12"/>
    <mergeCell ref="C9:AK9"/>
    <mergeCell ref="C6:AK7"/>
  </mergeCells>
  <conditionalFormatting sqref="F14:AJ14 J15:AJ16 F15:H16">
    <cfRule type="cellIs" dxfId="17" priority="4" operator="equal">
      <formula>"N"</formula>
    </cfRule>
  </conditionalFormatting>
  <conditionalFormatting sqref="F18:AJ90">
    <cfRule type="cellIs" dxfId="16" priority="1" operator="equal">
      <formula>"PN"</formula>
    </cfRule>
    <cfRule type="cellIs" dxfId="15" priority="2" operator="equal">
      <formula>"PD"</formula>
    </cfRule>
    <cfRule type="cellIs" dxfId="14" priority="3" operator="equal">
      <formula>"PT"</formula>
    </cfRule>
    <cfRule type="cellIs" dxfId="13" priority="5" operator="equal">
      <formula>"FOR"</formula>
    </cfRule>
    <cfRule type="cellIs" dxfId="12" priority="6" operator="equal">
      <formula>"FE"</formula>
    </cfRule>
    <cfRule type="cellIs" dxfId="11" priority="7" operator="equal">
      <formula>"BX"</formula>
    </cfRule>
  </conditionalFormatting>
  <conditionalFormatting sqref="F11:AK11">
    <cfRule type="cellIs" dxfId="9" priority="8" operator="equal">
      <formula>"DOM"</formula>
    </cfRule>
    <cfRule type="cellIs" dxfId="10" priority="9" operator="equal">
      <formula>"SÁB"</formula>
    </cfRule>
  </conditionalFormatting>
  <pageMargins left="0.7" right="0.7" top="0.75" bottom="0.75" header="0.3" footer="0.3"/>
  <pageSetup paperSize="9" scale="6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fomio_month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Martins</dc:creator>
  <cp:lastModifiedBy>F. Martins</cp:lastModifiedBy>
  <dcterms:created xsi:type="dcterms:W3CDTF">2025-10-14T08:17:49Z</dcterms:created>
  <dcterms:modified xsi:type="dcterms:W3CDTF">2025-10-14T18:43:38Z</dcterms:modified>
</cp:coreProperties>
</file>