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新建文件夹\单纯实验\已完成\P714\"/>
    </mc:Choice>
  </mc:AlternateContent>
  <xr:revisionPtr revIDLastSave="0" documentId="13_ncr:1_{292CA72E-E4BB-461F-BD38-362DB62414C9}" xr6:coauthVersionLast="47" xr6:coauthVersionMax="47" xr10:uidLastSave="{00000000-0000-0000-0000-000000000000}"/>
  <bookViews>
    <workbookView xWindow="16930" yWindow="2780" windowWidth="21950" windowHeight="14310" activeTab="1" xr2:uid="{00000000-000D-0000-FFFF-FFFF00000000}"/>
  </bookViews>
  <sheets>
    <sheet name="PCR" sheetId="1" r:id="rId1"/>
    <sheet name="transwell" sheetId="2" r:id="rId2"/>
    <sheet name="CCK8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P29" i="1"/>
  <c r="O29" i="1"/>
  <c r="Q28" i="1"/>
  <c r="P28" i="1"/>
  <c r="O28" i="1"/>
  <c r="Q27" i="1"/>
  <c r="P27" i="1"/>
  <c r="O27" i="1"/>
  <c r="Q23" i="1"/>
  <c r="O23" i="1"/>
  <c r="Q22" i="1"/>
  <c r="O22" i="1"/>
  <c r="Q21" i="1"/>
  <c r="O21" i="1"/>
  <c r="O17" i="1"/>
  <c r="O16" i="1"/>
  <c r="O15" i="1"/>
  <c r="Q11" i="1"/>
  <c r="P11" i="1"/>
  <c r="O11" i="1"/>
  <c r="Q10" i="1"/>
  <c r="P10" i="1"/>
  <c r="O10" i="1"/>
  <c r="Q9" i="1"/>
  <c r="P9" i="1"/>
  <c r="O9" i="1"/>
  <c r="O4" i="1"/>
  <c r="P4" i="1"/>
  <c r="Q4" i="1"/>
  <c r="O5" i="1"/>
  <c r="P5" i="1"/>
  <c r="Q5" i="1"/>
  <c r="P3" i="1"/>
  <c r="Q3" i="1"/>
  <c r="O3" i="1"/>
  <c r="K28" i="1"/>
  <c r="L28" i="1"/>
  <c r="M28" i="1"/>
  <c r="K29" i="1"/>
  <c r="L29" i="1"/>
  <c r="M29" i="1"/>
  <c r="K22" i="1"/>
  <c r="M22" i="1"/>
  <c r="K23" i="1"/>
  <c r="M23" i="1"/>
  <c r="K16" i="1"/>
  <c r="K17" i="1"/>
  <c r="M27" i="1"/>
  <c r="L27" i="1"/>
  <c r="K27" i="1"/>
  <c r="M21" i="1"/>
  <c r="K21" i="1"/>
  <c r="M15" i="1"/>
  <c r="Q15" i="1" s="1"/>
  <c r="K15" i="1"/>
  <c r="K10" i="1"/>
  <c r="L10" i="1"/>
  <c r="M10" i="1"/>
  <c r="K11" i="1"/>
  <c r="L11" i="1"/>
  <c r="M11" i="1"/>
  <c r="M9" i="1"/>
  <c r="L9" i="1"/>
  <c r="K9" i="1"/>
  <c r="K4" i="1"/>
  <c r="L4" i="1"/>
  <c r="M4" i="1"/>
  <c r="K5" i="1"/>
  <c r="L5" i="1"/>
  <c r="M5" i="1"/>
  <c r="M3" i="1"/>
  <c r="L3" i="1"/>
  <c r="K3" i="1"/>
  <c r="I29" i="1"/>
  <c r="I28" i="1"/>
  <c r="I27" i="1"/>
  <c r="I23" i="1"/>
  <c r="I22" i="1"/>
  <c r="I21" i="1"/>
  <c r="I17" i="1"/>
  <c r="M17" i="1" s="1"/>
  <c r="Q17" i="1" s="1"/>
  <c r="I16" i="1"/>
  <c r="M16" i="1" s="1"/>
  <c r="Q16" i="1" s="1"/>
  <c r="I15" i="1"/>
  <c r="I11" i="1"/>
  <c r="I10" i="1"/>
  <c r="I9" i="1"/>
  <c r="F29" i="1"/>
  <c r="F28" i="1"/>
  <c r="F27" i="1"/>
  <c r="F23" i="1"/>
  <c r="L23" i="1" s="1"/>
  <c r="P23" i="1" s="1"/>
  <c r="F22" i="1"/>
  <c r="L22" i="1" s="1"/>
  <c r="P22" i="1" s="1"/>
  <c r="F21" i="1"/>
  <c r="L21" i="1" s="1"/>
  <c r="P21" i="1" s="1"/>
  <c r="F17" i="1"/>
  <c r="L17" i="1" s="1"/>
  <c r="P17" i="1" s="1"/>
  <c r="F16" i="1"/>
  <c r="L16" i="1" s="1"/>
  <c r="P16" i="1" s="1"/>
  <c r="F15" i="1"/>
  <c r="L15" i="1" s="1"/>
  <c r="P15" i="1" s="1"/>
  <c r="F11" i="1"/>
  <c r="F10" i="1"/>
  <c r="F9" i="1"/>
  <c r="C29" i="1"/>
  <c r="C28" i="1"/>
  <c r="C27" i="1"/>
  <c r="C23" i="1"/>
  <c r="C22" i="1"/>
  <c r="C21" i="1"/>
  <c r="C17" i="1"/>
  <c r="C16" i="1"/>
  <c r="C15" i="1"/>
  <c r="C11" i="1"/>
  <c r="C10" i="1"/>
  <c r="C9" i="1"/>
  <c r="I4" i="1"/>
  <c r="I5" i="1"/>
  <c r="I3" i="1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<sst xmlns="http://schemas.openxmlformats.org/spreadsheetml/2006/main" count="76" uniqueCount="12">
  <si>
    <t>PLK1</t>
    <phoneticPr fontId="1" type="noConversion"/>
  </si>
  <si>
    <t>BEAS-2B</t>
    <phoneticPr fontId="1" type="noConversion"/>
  </si>
  <si>
    <t>H1299</t>
    <phoneticPr fontId="1" type="noConversion"/>
  </si>
  <si>
    <t>A549</t>
    <phoneticPr fontId="1" type="noConversion"/>
  </si>
  <si>
    <t>ANLN</t>
    <phoneticPr fontId="1" type="noConversion"/>
  </si>
  <si>
    <t>HMMR</t>
    <phoneticPr fontId="1" type="noConversion"/>
  </si>
  <si>
    <t>CKS1B</t>
    <phoneticPr fontId="1" type="noConversion"/>
  </si>
  <si>
    <t>UBE2S</t>
    <phoneticPr fontId="1" type="noConversion"/>
  </si>
  <si>
    <t>migration</t>
    <phoneticPr fontId="1" type="noConversion"/>
  </si>
  <si>
    <t>invasion</t>
    <phoneticPr fontId="1" type="noConversion"/>
  </si>
  <si>
    <t>si NC</t>
    <phoneticPr fontId="1" type="noConversion"/>
  </si>
  <si>
    <t>si CKS1B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</si>
</sst>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zoomScale="85" zoomScaleNormal="85" workbookViewId="0">
      <selection activeCell="F35" sqref="F35"/>
    </sheetView>
  </sheetViews>
  <sheetFormatPr defaultRowHeight="14" x14ac:dyDescent="0.3"/>
  <sheetData>
    <row r="1" spans="1:17" x14ac:dyDescent="0.3">
      <c r="A1" t="s">
        <v>0</v>
      </c>
      <c r="K1" t="s">
        <v>0</v>
      </c>
      <c r="O1" t="s">
        <v>0</v>
      </c>
    </row>
    <row r="2" spans="1:17" x14ac:dyDescent="0.3">
      <c r="A2" t="s">
        <v>1</v>
      </c>
      <c r="D2" t="s">
        <v>2</v>
      </c>
      <c r="G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</row>
    <row r="3" spans="1:17" x14ac:dyDescent="0.3">
      <c r="A3">
        <v>9.81</v>
      </c>
      <c r="B3">
        <v>26.46</v>
      </c>
      <c r="C3">
        <f>B3-A3</f>
        <v>16.649999999999999</v>
      </c>
      <c r="D3">
        <v>9.6300000000000008</v>
      </c>
      <c r="E3">
        <v>24.35</v>
      </c>
      <c r="F3">
        <f>E3-D3</f>
        <v>14.72</v>
      </c>
      <c r="G3">
        <v>9.7200000000000006</v>
      </c>
      <c r="H3">
        <v>24.23</v>
      </c>
      <c r="I3">
        <f>H3-G3</f>
        <v>14.51</v>
      </c>
      <c r="K3">
        <f>C3-16.65</f>
        <v>0</v>
      </c>
      <c r="L3">
        <f>F3-16.65</f>
        <v>-1.9299999999999979</v>
      </c>
      <c r="M3">
        <f>I3-16.65</f>
        <v>-2.1399999999999988</v>
      </c>
      <c r="O3">
        <f>POWER(2,-K3)</f>
        <v>1</v>
      </c>
      <c r="P3">
        <f t="shared" ref="P3:Q3" si="0">POWER(2,-L3)</f>
        <v>3.810551992175744</v>
      </c>
      <c r="Q3">
        <f t="shared" si="0"/>
        <v>4.4076204635064382</v>
      </c>
    </row>
    <row r="4" spans="1:17" x14ac:dyDescent="0.3">
      <c r="A4">
        <v>9.69</v>
      </c>
      <c r="B4">
        <v>26.92</v>
      </c>
      <c r="C4">
        <f t="shared" ref="C4:C5" si="1">B4-A4</f>
        <v>17.230000000000004</v>
      </c>
      <c r="D4">
        <v>9.65</v>
      </c>
      <c r="E4">
        <v>24.33</v>
      </c>
      <c r="F4">
        <f t="shared" ref="F4:F5" si="2">E4-D4</f>
        <v>14.679999999999998</v>
      </c>
      <c r="G4">
        <v>9.82</v>
      </c>
      <c r="H4">
        <v>24.75</v>
      </c>
      <c r="I4">
        <f t="shared" ref="I4:I5" si="3">H4-G4</f>
        <v>14.93</v>
      </c>
      <c r="K4">
        <f t="shared" ref="K4:K5" si="4">C4-16.65</f>
        <v>0.5800000000000054</v>
      </c>
      <c r="L4">
        <f t="shared" ref="L4:L5" si="5">F4-16.65</f>
        <v>-1.9700000000000006</v>
      </c>
      <c r="M4">
        <f t="shared" ref="M4:M5" si="6">I4-16.65</f>
        <v>-1.7199999999999989</v>
      </c>
      <c r="O4">
        <f t="shared" ref="O4:O5" si="7">POWER(2,-K4)</f>
        <v>0.66896377739305346</v>
      </c>
      <c r="P4">
        <f t="shared" ref="P4:P5" si="8">POWER(2,-L4)</f>
        <v>3.9176811903477096</v>
      </c>
      <c r="Q4">
        <f t="shared" ref="Q4:Q5" si="9">POWER(2,-M4)</f>
        <v>3.2943640690702898</v>
      </c>
    </row>
    <row r="5" spans="1:17" x14ac:dyDescent="0.3">
      <c r="A5">
        <v>9.7100000000000009</v>
      </c>
      <c r="B5">
        <v>26.24</v>
      </c>
      <c r="C5">
        <f t="shared" si="1"/>
        <v>16.529999999999998</v>
      </c>
      <c r="D5">
        <v>9.89</v>
      </c>
      <c r="E5">
        <v>24.61</v>
      </c>
      <c r="F5">
        <f t="shared" si="2"/>
        <v>14.719999999999999</v>
      </c>
      <c r="G5">
        <v>9.7799999999999994</v>
      </c>
      <c r="H5">
        <v>24.85</v>
      </c>
      <c r="I5">
        <f t="shared" si="3"/>
        <v>15.070000000000002</v>
      </c>
      <c r="K5">
        <f t="shared" si="4"/>
        <v>-0.12000000000000099</v>
      </c>
      <c r="L5">
        <f t="shared" si="5"/>
        <v>-1.9299999999999997</v>
      </c>
      <c r="M5">
        <f t="shared" si="6"/>
        <v>-1.5799999999999965</v>
      </c>
      <c r="O5">
        <f t="shared" si="7"/>
        <v>1.0867348625260589</v>
      </c>
      <c r="P5">
        <f t="shared" si="8"/>
        <v>3.8105519921757489</v>
      </c>
      <c r="Q5">
        <f t="shared" si="9"/>
        <v>2.9896984972698695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1</v>
      </c>
      <c r="D8" t="s">
        <v>2</v>
      </c>
      <c r="G8" t="s">
        <v>3</v>
      </c>
      <c r="K8" t="s">
        <v>1</v>
      </c>
      <c r="L8" t="s">
        <v>2</v>
      </c>
      <c r="M8" t="s">
        <v>3</v>
      </c>
      <c r="O8" t="s">
        <v>1</v>
      </c>
      <c r="P8" t="s">
        <v>2</v>
      </c>
      <c r="Q8" t="s">
        <v>3</v>
      </c>
    </row>
    <row r="9" spans="1:17" x14ac:dyDescent="0.3">
      <c r="A9">
        <v>9.81</v>
      </c>
      <c r="B9">
        <v>27.27</v>
      </c>
      <c r="C9">
        <f>B9-A9</f>
        <v>17.46</v>
      </c>
      <c r="D9">
        <v>9.6300000000000008</v>
      </c>
      <c r="E9">
        <v>19.71</v>
      </c>
      <c r="F9">
        <f>E9-D9</f>
        <v>10.08</v>
      </c>
      <c r="G9">
        <v>9.7200000000000006</v>
      </c>
      <c r="H9">
        <v>21.83</v>
      </c>
      <c r="I9">
        <f>H9-G9</f>
        <v>12.109999999999998</v>
      </c>
      <c r="K9">
        <f>C9-17.46</f>
        <v>0</v>
      </c>
      <c r="L9">
        <f>F9-17.46</f>
        <v>-7.3800000000000008</v>
      </c>
      <c r="M9">
        <f>I9-17.46</f>
        <v>-5.3500000000000032</v>
      </c>
      <c r="O9">
        <f>POWER(2,-K9)</f>
        <v>1</v>
      </c>
      <c r="P9">
        <f t="shared" ref="P9:P11" si="10">POWER(2,-L9)</f>
        <v>166.57175749656753</v>
      </c>
      <c r="Q9">
        <f t="shared" ref="Q9:Q11" si="11">POWER(2,-M9)</f>
        <v>40.785940074216484</v>
      </c>
    </row>
    <row r="10" spans="1:17" x14ac:dyDescent="0.3">
      <c r="A10">
        <v>9.69</v>
      </c>
      <c r="B10">
        <v>27.27</v>
      </c>
      <c r="C10">
        <f t="shared" ref="C10:C11" si="12">B10-A10</f>
        <v>17.579999999999998</v>
      </c>
      <c r="D10">
        <v>9.65</v>
      </c>
      <c r="E10">
        <v>19.8</v>
      </c>
      <c r="F10">
        <f t="shared" ref="F10:F11" si="13">E10-D10</f>
        <v>10.15</v>
      </c>
      <c r="G10">
        <v>9.82</v>
      </c>
      <c r="H10">
        <v>21.11</v>
      </c>
      <c r="I10">
        <f t="shared" ref="I10:I11" si="14">H10-G10</f>
        <v>11.29</v>
      </c>
      <c r="K10">
        <f t="shared" ref="K10:K11" si="15">C10-17.46</f>
        <v>0.11999999999999744</v>
      </c>
      <c r="L10">
        <f t="shared" ref="L10:L11" si="16">F10-17.46</f>
        <v>-7.3100000000000005</v>
      </c>
      <c r="M10">
        <f t="shared" ref="M10:M11" si="17">I10-17.46</f>
        <v>-6.1700000000000017</v>
      </c>
      <c r="O10">
        <f t="shared" ref="O10:O11" si="18">POWER(2,-K10)</f>
        <v>0.92018765062487662</v>
      </c>
      <c r="P10">
        <f t="shared" si="10"/>
        <v>158.68258559219029</v>
      </c>
      <c r="Q10">
        <f t="shared" si="11"/>
        <v>72.003743020083846</v>
      </c>
    </row>
    <row r="11" spans="1:17" x14ac:dyDescent="0.3">
      <c r="A11">
        <v>9.7100000000000009</v>
      </c>
      <c r="B11">
        <v>27.93</v>
      </c>
      <c r="C11">
        <f t="shared" si="12"/>
        <v>18.22</v>
      </c>
      <c r="D11">
        <v>9.89</v>
      </c>
      <c r="E11">
        <v>19.91</v>
      </c>
      <c r="F11">
        <f t="shared" si="13"/>
        <v>10.02</v>
      </c>
      <c r="G11">
        <v>9.7799999999999994</v>
      </c>
      <c r="H11">
        <v>21.44</v>
      </c>
      <c r="I11">
        <f t="shared" si="14"/>
        <v>11.660000000000002</v>
      </c>
      <c r="K11">
        <f t="shared" si="15"/>
        <v>0.75999999999999801</v>
      </c>
      <c r="L11">
        <f t="shared" si="16"/>
        <v>-7.4400000000000013</v>
      </c>
      <c r="M11">
        <f t="shared" si="17"/>
        <v>-5.7999999999999989</v>
      </c>
      <c r="O11">
        <f t="shared" si="18"/>
        <v>0.59049633071476604</v>
      </c>
      <c r="P11">
        <f t="shared" si="10"/>
        <v>173.64535391330216</v>
      </c>
      <c r="Q11">
        <f t="shared" si="11"/>
        <v>55.715236050951873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1</v>
      </c>
      <c r="D14" t="s">
        <v>2</v>
      </c>
      <c r="G14" t="s">
        <v>3</v>
      </c>
      <c r="K14" t="s">
        <v>1</v>
      </c>
      <c r="L14" t="s">
        <v>2</v>
      </c>
      <c r="M14" t="s">
        <v>3</v>
      </c>
      <c r="O14" t="s">
        <v>1</v>
      </c>
      <c r="P14" t="s">
        <v>2</v>
      </c>
      <c r="Q14" t="s">
        <v>3</v>
      </c>
    </row>
    <row r="15" spans="1:17" x14ac:dyDescent="0.3">
      <c r="A15">
        <v>9.81</v>
      </c>
      <c r="B15">
        <v>34.94</v>
      </c>
      <c r="C15">
        <f>B15-A15</f>
        <v>25.129999999999995</v>
      </c>
      <c r="D15">
        <v>9.6300000000000008</v>
      </c>
      <c r="E15">
        <v>26.16</v>
      </c>
      <c r="F15">
        <f>E15-D15</f>
        <v>16.53</v>
      </c>
      <c r="G15">
        <v>9.7200000000000006</v>
      </c>
      <c r="H15">
        <v>27.86</v>
      </c>
      <c r="I15">
        <f>H15-G15</f>
        <v>18.14</v>
      </c>
      <c r="K15">
        <f>C15-25.13</f>
        <v>0</v>
      </c>
      <c r="L15">
        <f>F15-25.13</f>
        <v>-8.5999999999999979</v>
      </c>
      <c r="M15">
        <f>I15-25.13</f>
        <v>-6.9899999999999984</v>
      </c>
      <c r="O15">
        <f>POWER(2,-K15)</f>
        <v>1</v>
      </c>
      <c r="P15">
        <f t="shared" ref="P15:P17" si="19">POWER(2,-L15)</f>
        <v>388.02344102666115</v>
      </c>
      <c r="Q15">
        <f t="shared" ref="Q15:Q17" si="20">POWER(2,-M15)</f>
        <v>127.11583941594041</v>
      </c>
    </row>
    <row r="16" spans="1:17" x14ac:dyDescent="0.3">
      <c r="A16">
        <v>9.69</v>
      </c>
      <c r="B16">
        <v>34.119999999999997</v>
      </c>
      <c r="C16">
        <f t="shared" ref="C16:C17" si="21">B16-A16</f>
        <v>24.43</v>
      </c>
      <c r="D16">
        <v>9.65</v>
      </c>
      <c r="E16">
        <v>26.21</v>
      </c>
      <c r="F16">
        <f t="shared" ref="F16:F17" si="22">E16-D16</f>
        <v>16.560000000000002</v>
      </c>
      <c r="G16">
        <v>9.82</v>
      </c>
      <c r="H16">
        <v>27.02</v>
      </c>
      <c r="I16">
        <f t="shared" ref="I16:I17" si="23">H16-G16</f>
        <v>17.2</v>
      </c>
      <c r="K16">
        <f t="shared" ref="K16:K17" si="24">C16-25.13</f>
        <v>-0.69999999999999929</v>
      </c>
      <c r="L16">
        <f t="shared" ref="L16:L17" si="25">F16-25.13</f>
        <v>-8.5699999999999967</v>
      </c>
      <c r="M16">
        <f t="shared" ref="M16:M17" si="26">I16-25.13</f>
        <v>-7.93</v>
      </c>
      <c r="O16">
        <f t="shared" ref="O16:O17" si="27">POWER(2,-K16)</f>
        <v>1.6245047927124703</v>
      </c>
      <c r="P16">
        <f t="shared" si="19"/>
        <v>380.03803408103556</v>
      </c>
      <c r="Q16">
        <f t="shared" si="20"/>
        <v>243.8753274992479</v>
      </c>
    </row>
    <row r="17" spans="1:17" x14ac:dyDescent="0.3">
      <c r="A17">
        <v>9.7100000000000009</v>
      </c>
      <c r="B17">
        <v>34.42</v>
      </c>
      <c r="C17">
        <f t="shared" si="21"/>
        <v>24.71</v>
      </c>
      <c r="D17">
        <v>9.89</v>
      </c>
      <c r="E17">
        <v>26.63</v>
      </c>
      <c r="F17">
        <f t="shared" si="22"/>
        <v>16.739999999999998</v>
      </c>
      <c r="G17">
        <v>9.7799999999999994</v>
      </c>
      <c r="H17">
        <v>27.51</v>
      </c>
      <c r="I17">
        <f t="shared" si="23"/>
        <v>17.730000000000004</v>
      </c>
      <c r="K17">
        <f t="shared" si="24"/>
        <v>-0.41999999999999815</v>
      </c>
      <c r="L17">
        <f t="shared" si="25"/>
        <v>-8.39</v>
      </c>
      <c r="M17">
        <f t="shared" si="26"/>
        <v>-7.399999999999995</v>
      </c>
      <c r="O17">
        <f t="shared" si="27"/>
        <v>1.3379275547861103</v>
      </c>
      <c r="P17">
        <f t="shared" si="19"/>
        <v>335.46071138774113</v>
      </c>
      <c r="Q17">
        <f t="shared" si="20"/>
        <v>168.89701257892983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1</v>
      </c>
      <c r="D20" t="s">
        <v>2</v>
      </c>
      <c r="G20" t="s">
        <v>3</v>
      </c>
      <c r="K20" t="s">
        <v>1</v>
      </c>
      <c r="L20" t="s">
        <v>2</v>
      </c>
      <c r="M20" t="s">
        <v>3</v>
      </c>
      <c r="O20" t="s">
        <v>1</v>
      </c>
      <c r="P20" t="s">
        <v>2</v>
      </c>
      <c r="Q20" t="s">
        <v>3</v>
      </c>
    </row>
    <row r="21" spans="1:17" x14ac:dyDescent="0.3">
      <c r="A21">
        <v>9.81</v>
      </c>
      <c r="B21">
        <v>31.2</v>
      </c>
      <c r="C21">
        <f>B21-A21</f>
        <v>21.39</v>
      </c>
      <c r="D21">
        <v>9.6300000000000008</v>
      </c>
      <c r="E21">
        <v>21.17</v>
      </c>
      <c r="F21">
        <f>E21-D21</f>
        <v>11.540000000000001</v>
      </c>
      <c r="G21">
        <v>9.7200000000000006</v>
      </c>
      <c r="H21">
        <v>22.89</v>
      </c>
      <c r="I21">
        <f>H21-G21</f>
        <v>13.17</v>
      </c>
      <c r="K21">
        <f>C21-21.39</f>
        <v>0</v>
      </c>
      <c r="L21">
        <f>F21-21.39</f>
        <v>-9.85</v>
      </c>
      <c r="M21">
        <f>I21-21.39</f>
        <v>-8.2200000000000006</v>
      </c>
      <c r="O21">
        <f>POWER(2,-K21)</f>
        <v>1</v>
      </c>
      <c r="P21">
        <f t="shared" ref="P21:P23" si="28">POWER(2,-L21)</f>
        <v>922.88047371348978</v>
      </c>
      <c r="Q21">
        <f t="shared" ref="Q21:Q23" si="29">POWER(2,-M21)</f>
        <v>298.1717981359248</v>
      </c>
    </row>
    <row r="22" spans="1:17" x14ac:dyDescent="0.3">
      <c r="A22">
        <v>9.69</v>
      </c>
      <c r="B22">
        <v>31.75</v>
      </c>
      <c r="C22">
        <f t="shared" ref="C22:C23" si="30">B22-A22</f>
        <v>22.060000000000002</v>
      </c>
      <c r="D22">
        <v>9.65</v>
      </c>
      <c r="E22">
        <v>21.74</v>
      </c>
      <c r="F22">
        <f t="shared" ref="F22:F23" si="31">E22-D22</f>
        <v>12.089999999999998</v>
      </c>
      <c r="G22">
        <v>9.82</v>
      </c>
      <c r="H22">
        <v>23.19</v>
      </c>
      <c r="I22">
        <f t="shared" ref="I22:I23" si="32">H22-G22</f>
        <v>13.370000000000001</v>
      </c>
      <c r="K22">
        <f t="shared" ref="K22:K23" si="33">C22-21.39</f>
        <v>0.67000000000000171</v>
      </c>
      <c r="L22">
        <f t="shared" ref="L22:L23" si="34">F22-21.39</f>
        <v>-9.3000000000000025</v>
      </c>
      <c r="M22">
        <f t="shared" ref="M22:M23" si="35">I22-21.39</f>
        <v>-8.02</v>
      </c>
      <c r="O22">
        <f t="shared" ref="O22:O23" si="36">POWER(2,-K22)</f>
        <v>0.62850668726091341</v>
      </c>
      <c r="P22">
        <f t="shared" si="28"/>
        <v>630.34593963259817</v>
      </c>
      <c r="Q22">
        <f t="shared" si="29"/>
        <v>259.57362682624733</v>
      </c>
    </row>
    <row r="23" spans="1:17" x14ac:dyDescent="0.3">
      <c r="A23">
        <v>9.7100000000000009</v>
      </c>
      <c r="B23">
        <v>31.47</v>
      </c>
      <c r="C23">
        <f t="shared" si="30"/>
        <v>21.759999999999998</v>
      </c>
      <c r="D23">
        <v>9.89</v>
      </c>
      <c r="E23">
        <v>21.91</v>
      </c>
      <c r="F23">
        <f t="shared" si="31"/>
        <v>12.02</v>
      </c>
      <c r="G23">
        <v>9.7799999999999994</v>
      </c>
      <c r="H23">
        <v>22.9</v>
      </c>
      <c r="I23">
        <f t="shared" si="32"/>
        <v>13.12</v>
      </c>
      <c r="K23">
        <f t="shared" si="33"/>
        <v>0.36999999999999744</v>
      </c>
      <c r="L23">
        <f t="shared" si="34"/>
        <v>-9.370000000000001</v>
      </c>
      <c r="M23">
        <f t="shared" si="35"/>
        <v>-8.2700000000000014</v>
      </c>
      <c r="O23">
        <f t="shared" si="36"/>
        <v>0.77378249677119626</v>
      </c>
      <c r="P23">
        <f t="shared" si="28"/>
        <v>661.68464928639662</v>
      </c>
      <c r="Q23">
        <f t="shared" si="29"/>
        <v>308.6868038888349</v>
      </c>
    </row>
    <row r="25" spans="1:17" x14ac:dyDescent="0.3">
      <c r="A25" t="s">
        <v>7</v>
      </c>
      <c r="K25" t="s">
        <v>7</v>
      </c>
      <c r="O25" t="s">
        <v>7</v>
      </c>
    </row>
    <row r="26" spans="1:17" x14ac:dyDescent="0.3">
      <c r="A26" t="s">
        <v>1</v>
      </c>
      <c r="D26" t="s">
        <v>2</v>
      </c>
      <c r="G26" t="s">
        <v>3</v>
      </c>
      <c r="K26" t="s">
        <v>1</v>
      </c>
      <c r="L26" t="s">
        <v>2</v>
      </c>
      <c r="M26" t="s">
        <v>3</v>
      </c>
      <c r="O26" t="s">
        <v>1</v>
      </c>
      <c r="P26" t="s">
        <v>2</v>
      </c>
      <c r="Q26" t="s">
        <v>3</v>
      </c>
    </row>
    <row r="27" spans="1:17" x14ac:dyDescent="0.3">
      <c r="A27">
        <v>9.81</v>
      </c>
      <c r="B27">
        <v>28.26</v>
      </c>
      <c r="C27">
        <f>B27-A27</f>
        <v>18.450000000000003</v>
      </c>
      <c r="D27">
        <v>9.6300000000000008</v>
      </c>
      <c r="E27">
        <v>20.010000000000002</v>
      </c>
      <c r="F27">
        <f>E27-D27</f>
        <v>10.38</v>
      </c>
      <c r="G27">
        <v>9.7200000000000006</v>
      </c>
      <c r="H27">
        <v>21.13</v>
      </c>
      <c r="I27">
        <f>H27-G27</f>
        <v>11.409999999999998</v>
      </c>
      <c r="K27">
        <f>C27-18.45</f>
        <v>0</v>
      </c>
      <c r="L27">
        <f>F27-18.45</f>
        <v>-8.0699999999999985</v>
      </c>
      <c r="M27">
        <f>I27-18.45</f>
        <v>-7.0400000000000009</v>
      </c>
      <c r="O27">
        <f>POWER(2,-K27)</f>
        <v>1</v>
      </c>
      <c r="P27">
        <f t="shared" ref="P27:P29" si="37">POWER(2,-L27)</f>
        <v>268.72747100750496</v>
      </c>
      <c r="Q27">
        <f t="shared" ref="Q27:Q29" si="38">POWER(2,-M27)</f>
        <v>131.59856981197663</v>
      </c>
    </row>
    <row r="28" spans="1:17" x14ac:dyDescent="0.3">
      <c r="A28">
        <v>9.69</v>
      </c>
      <c r="B28">
        <v>28.1</v>
      </c>
      <c r="C28">
        <f t="shared" ref="C28:C29" si="39">B28-A28</f>
        <v>18.410000000000004</v>
      </c>
      <c r="D28">
        <v>9.65</v>
      </c>
      <c r="E28">
        <v>19.82</v>
      </c>
      <c r="F28">
        <f t="shared" ref="F28:F29" si="40">E28-D28</f>
        <v>10.17</v>
      </c>
      <c r="G28">
        <v>9.82</v>
      </c>
      <c r="H28">
        <v>21.67</v>
      </c>
      <c r="I28">
        <f t="shared" ref="I28:I29" si="41">H28-G28</f>
        <v>11.850000000000001</v>
      </c>
      <c r="K28">
        <f t="shared" ref="K28:K29" si="42">C28-18.45</f>
        <v>-3.9999999999995595E-2</v>
      </c>
      <c r="L28">
        <f t="shared" ref="L28:L29" si="43">F28-18.45</f>
        <v>-8.2799999999999994</v>
      </c>
      <c r="M28">
        <f t="shared" ref="M28:M29" si="44">I28-18.45</f>
        <v>-6.5999999999999979</v>
      </c>
      <c r="O28">
        <f t="shared" ref="O28:O29" si="45">POWER(2,-K28)</f>
        <v>1.0281138266560634</v>
      </c>
      <c r="P28">
        <f t="shared" si="37"/>
        <v>310.8338904051318</v>
      </c>
      <c r="Q28">
        <f t="shared" si="38"/>
        <v>97.005860256665358</v>
      </c>
    </row>
    <row r="29" spans="1:17" x14ac:dyDescent="0.3">
      <c r="A29">
        <v>9.7100000000000009</v>
      </c>
      <c r="B29">
        <v>28.09</v>
      </c>
      <c r="C29">
        <f t="shared" si="39"/>
        <v>18.38</v>
      </c>
      <c r="D29">
        <v>9.89</v>
      </c>
      <c r="E29">
        <v>19.510000000000002</v>
      </c>
      <c r="F29">
        <f t="shared" si="40"/>
        <v>9.620000000000001</v>
      </c>
      <c r="G29">
        <v>9.7799999999999994</v>
      </c>
      <c r="H29">
        <v>21.82</v>
      </c>
      <c r="I29">
        <f t="shared" si="41"/>
        <v>12.040000000000001</v>
      </c>
      <c r="K29">
        <f t="shared" si="42"/>
        <v>-7.0000000000000284E-2</v>
      </c>
      <c r="L29">
        <f t="shared" si="43"/>
        <v>-8.8299999999999983</v>
      </c>
      <c r="M29">
        <f t="shared" si="44"/>
        <v>-6.4099999999999984</v>
      </c>
      <c r="O29">
        <f t="shared" si="45"/>
        <v>1.0497166836230676</v>
      </c>
      <c r="P29">
        <f t="shared" si="37"/>
        <v>455.08745275728342</v>
      </c>
      <c r="Q29">
        <f t="shared" si="38"/>
        <v>85.035892102176661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25B0-6962-4CD6-823C-42BB9B130C26}">
  <dimension ref="A1:G9"/>
  <sheetViews>
    <sheetView tabSelected="1" zoomScale="85" zoomScaleNormal="85" workbookViewId="0">
      <selection activeCell="L14" sqref="L14"/>
    </sheetView>
  </sheetViews>
  <sheetFormatPr defaultRowHeight="14" x14ac:dyDescent="0.3"/>
  <sheetData>
    <row r="1" spans="1:7" x14ac:dyDescent="0.3">
      <c r="A1" t="s">
        <v>2</v>
      </c>
    </row>
    <row r="2" spans="1:7" x14ac:dyDescent="0.3">
      <c r="B2" s="1" t="s">
        <v>10</v>
      </c>
      <c r="C2" s="1"/>
      <c r="D2" s="1"/>
      <c r="E2" s="1" t="s">
        <v>11</v>
      </c>
      <c r="F2" s="1"/>
      <c r="G2" s="1"/>
    </row>
    <row r="3" spans="1:7" x14ac:dyDescent="0.3">
      <c r="A3" t="s">
        <v>8</v>
      </c>
      <c r="B3">
        <v>120</v>
      </c>
      <c r="C3">
        <v>218</v>
      </c>
      <c r="D3">
        <v>165</v>
      </c>
      <c r="E3">
        <v>40</v>
      </c>
      <c r="F3">
        <v>34</v>
      </c>
      <c r="G3">
        <v>55</v>
      </c>
    </row>
    <row r="4" spans="1:7" x14ac:dyDescent="0.3">
      <c r="A4" t="s">
        <v>9</v>
      </c>
      <c r="B4">
        <v>104</v>
      </c>
      <c r="C4">
        <v>94</v>
      </c>
      <c r="D4">
        <v>110</v>
      </c>
      <c r="E4">
        <v>29</v>
      </c>
      <c r="F4">
        <v>43</v>
      </c>
      <c r="G4">
        <v>34</v>
      </c>
    </row>
    <row r="6" spans="1:7" x14ac:dyDescent="0.3">
      <c r="A6" t="s">
        <v>3</v>
      </c>
    </row>
    <row r="7" spans="1:7" x14ac:dyDescent="0.3">
      <c r="B7" s="1" t="s">
        <v>10</v>
      </c>
      <c r="C7" s="1"/>
      <c r="D7" s="1"/>
      <c r="E7" s="1" t="s">
        <v>11</v>
      </c>
      <c r="F7" s="1"/>
      <c r="G7" s="1"/>
    </row>
    <row r="8" spans="1:7" x14ac:dyDescent="0.3">
      <c r="A8" t="s">
        <v>8</v>
      </c>
      <c r="B8">
        <v>156</v>
      </c>
      <c r="C8">
        <v>137</v>
      </c>
      <c r="D8">
        <v>162</v>
      </c>
      <c r="E8">
        <v>39</v>
      </c>
      <c r="F8">
        <v>59</v>
      </c>
      <c r="G8">
        <v>46</v>
      </c>
    </row>
    <row r="9" spans="1:7" x14ac:dyDescent="0.3">
      <c r="A9" t="s">
        <v>9</v>
      </c>
      <c r="B9">
        <v>76</v>
      </c>
      <c r="C9">
        <v>98</v>
      </c>
      <c r="D9">
        <v>130</v>
      </c>
      <c r="E9">
        <v>36</v>
      </c>
      <c r="F9">
        <v>42</v>
      </c>
      <c r="G9">
        <v>26</v>
      </c>
    </row>
  </sheetData>
  <mergeCells count="4">
    <mergeCell ref="B2:D2"/>
    <mergeCell ref="E2:G2"/>
    <mergeCell ref="B7:D7"/>
    <mergeCell ref="E7:G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118-0483-4A4E-80FF-28A1EB0CEE68}">
  <dimension ref="A1:G11"/>
  <sheetViews>
    <sheetView workbookViewId="0">
      <selection activeCell="D26" sqref="D26"/>
    </sheetView>
  </sheetViews>
  <sheetFormatPr defaultRowHeight="14" x14ac:dyDescent="0.3"/>
  <sheetData>
    <row r="1" spans="1:7" x14ac:dyDescent="0.3">
      <c r="A1" t="s">
        <v>2</v>
      </c>
      <c r="B1" s="1" t="s">
        <v>10</v>
      </c>
      <c r="C1" s="1"/>
      <c r="D1" s="1"/>
      <c r="E1" s="1" t="s">
        <v>11</v>
      </c>
      <c r="F1" s="1"/>
      <c r="G1" s="1"/>
    </row>
    <row r="2" spans="1:7" x14ac:dyDescent="0.3">
      <c r="A2">
        <v>0</v>
      </c>
      <c r="B2">
        <v>0.11700000000000001</v>
      </c>
      <c r="C2">
        <v>0.124</v>
      </c>
      <c r="D2">
        <v>0.11899999999999999</v>
      </c>
      <c r="E2">
        <v>0.11600000000000001</v>
      </c>
      <c r="F2">
        <v>0.121</v>
      </c>
      <c r="G2">
        <v>0.11600000000000001</v>
      </c>
    </row>
    <row r="3" spans="1:7" x14ac:dyDescent="0.3">
      <c r="A3">
        <v>12</v>
      </c>
      <c r="B3">
        <v>0.38600000000000001</v>
      </c>
      <c r="C3">
        <v>0.33300000000000002</v>
      </c>
      <c r="D3">
        <v>0.39100000000000001</v>
      </c>
      <c r="E3">
        <v>0.373</v>
      </c>
      <c r="F3">
        <v>0.32</v>
      </c>
      <c r="G3">
        <v>0.34200000000000003</v>
      </c>
    </row>
    <row r="4" spans="1:7" x14ac:dyDescent="0.3">
      <c r="A4">
        <v>24</v>
      </c>
      <c r="B4">
        <v>0.72499999999999998</v>
      </c>
      <c r="C4">
        <v>0.77700000000000002</v>
      </c>
      <c r="D4">
        <v>0.78800000000000003</v>
      </c>
      <c r="E4">
        <v>0.56699999999999995</v>
      </c>
      <c r="F4">
        <v>0.63400000000000001</v>
      </c>
      <c r="G4">
        <v>0.59699999999999998</v>
      </c>
    </row>
    <row r="5" spans="1:7" x14ac:dyDescent="0.3">
      <c r="A5">
        <v>36</v>
      </c>
      <c r="B5">
        <v>1.137</v>
      </c>
      <c r="C5">
        <v>1.0920000000000001</v>
      </c>
      <c r="D5">
        <v>1.103</v>
      </c>
      <c r="E5">
        <v>0.97699999999999998</v>
      </c>
      <c r="F5">
        <v>0.93300000000000005</v>
      </c>
      <c r="G5">
        <v>0.96099999999999997</v>
      </c>
    </row>
    <row r="7" spans="1:7" x14ac:dyDescent="0.3">
      <c r="A7" t="s">
        <v>3</v>
      </c>
      <c r="B7" s="1" t="s">
        <v>10</v>
      </c>
      <c r="C7" s="1"/>
      <c r="D7" s="1"/>
      <c r="E7" s="1" t="s">
        <v>11</v>
      </c>
      <c r="F7" s="1"/>
      <c r="G7" s="1"/>
    </row>
    <row r="8" spans="1:7" x14ac:dyDescent="0.3">
      <c r="A8">
        <v>0</v>
      </c>
      <c r="B8">
        <v>0.128</v>
      </c>
      <c r="C8">
        <v>0.113</v>
      </c>
      <c r="D8">
        <v>0.13100000000000001</v>
      </c>
      <c r="E8">
        <v>0.13800000000000001</v>
      </c>
      <c r="F8">
        <v>0.111</v>
      </c>
      <c r="G8">
        <v>0.125</v>
      </c>
    </row>
    <row r="9" spans="1:7" x14ac:dyDescent="0.3">
      <c r="A9">
        <v>12</v>
      </c>
      <c r="B9">
        <v>0.48399999999999999</v>
      </c>
      <c r="C9">
        <v>0.443</v>
      </c>
      <c r="D9">
        <v>0.46600000000000003</v>
      </c>
      <c r="E9">
        <v>0.42699999999999999</v>
      </c>
      <c r="F9">
        <v>0.435</v>
      </c>
      <c r="G9">
        <v>0.41</v>
      </c>
    </row>
    <row r="10" spans="1:7" x14ac:dyDescent="0.3">
      <c r="A10">
        <v>24</v>
      </c>
      <c r="B10">
        <v>0.84699999999999998</v>
      </c>
      <c r="C10">
        <v>0.82699999999999996</v>
      </c>
      <c r="D10">
        <v>0.84799999999999998</v>
      </c>
      <c r="E10">
        <v>0.76400000000000001</v>
      </c>
      <c r="F10">
        <v>0.754</v>
      </c>
      <c r="G10">
        <v>0.72299999999999998</v>
      </c>
    </row>
    <row r="11" spans="1:7" x14ac:dyDescent="0.3">
      <c r="A11">
        <v>36</v>
      </c>
      <c r="B11">
        <v>1.3220000000000001</v>
      </c>
      <c r="C11">
        <v>1.341</v>
      </c>
      <c r="D11">
        <v>1.212</v>
      </c>
      <c r="E11">
        <v>1.115</v>
      </c>
      <c r="F11">
        <v>1.105</v>
      </c>
      <c r="G11">
        <v>1.1859999999999999</v>
      </c>
    </row>
  </sheetData>
  <mergeCells count="4">
    <mergeCell ref="B1:D1"/>
    <mergeCell ref="E1:G1"/>
    <mergeCell ref="B7:D7"/>
    <mergeCell ref="E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</vt:lpstr>
      <vt:lpstr>transwell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志超 卢</cp:lastModifiedBy>
  <dcterms:created xsi:type="dcterms:W3CDTF">2015-06-05T18:19:34Z</dcterms:created>
  <dcterms:modified xsi:type="dcterms:W3CDTF">2023-12-07T03:37:03Z</dcterms:modified>
</cp:coreProperties>
</file>