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240" yWindow="240" windowWidth="25360" windowHeight="15300" tabRatio="500" activeTab="2"/>
  </bookViews>
  <sheets>
    <sheet name="Macrocube hangøvej" sheetId="1" r:id="rId1"/>
    <sheet name="macrocube agro" sheetId="2" r:id="rId2"/>
    <sheet name="forskel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D26" i="3"/>
  <c r="D27" i="3"/>
  <c r="D28" i="3"/>
  <c r="F26" i="3"/>
  <c r="C26" i="3"/>
  <c r="C27" i="3"/>
  <c r="C28" i="3"/>
  <c r="E26" i="3"/>
  <c r="D23" i="3"/>
  <c r="D24" i="3"/>
  <c r="D25" i="3"/>
  <c r="F23" i="3"/>
  <c r="C23" i="3"/>
  <c r="C24" i="3"/>
  <c r="C25" i="3"/>
  <c r="E23" i="3"/>
  <c r="D20" i="3"/>
  <c r="D21" i="3"/>
  <c r="D22" i="3"/>
  <c r="F20" i="3"/>
  <c r="C20" i="3"/>
  <c r="C21" i="3"/>
  <c r="C22" i="3"/>
  <c r="E20" i="3"/>
  <c r="D17" i="3"/>
  <c r="D18" i="3"/>
  <c r="D19" i="3"/>
  <c r="F17" i="3"/>
  <c r="C17" i="3"/>
  <c r="C18" i="3"/>
  <c r="C19" i="3"/>
  <c r="E17" i="3"/>
  <c r="D14" i="3"/>
  <c r="D15" i="3"/>
  <c r="D16" i="3"/>
  <c r="F14" i="3"/>
  <c r="C14" i="3"/>
  <c r="C15" i="3"/>
  <c r="C16" i="3"/>
  <c r="E14" i="3"/>
  <c r="D8" i="3"/>
  <c r="D9" i="3"/>
  <c r="D10" i="3"/>
  <c r="F8" i="3"/>
  <c r="C8" i="3"/>
  <c r="C9" i="3"/>
  <c r="C10" i="3"/>
  <c r="E8" i="3"/>
  <c r="D5" i="3"/>
  <c r="D6" i="3"/>
  <c r="D7" i="3"/>
  <c r="F5" i="3"/>
  <c r="C5" i="3"/>
  <c r="C6" i="3"/>
  <c r="C7" i="3"/>
  <c r="E5" i="3"/>
  <c r="D2" i="3"/>
  <c r="D3" i="3"/>
  <c r="D4" i="3"/>
  <c r="F2" i="3"/>
  <c r="C2" i="3"/>
  <c r="C3" i="3"/>
  <c r="C4" i="3"/>
  <c r="E2" i="3"/>
</calcChain>
</file>

<file path=xl/sharedStrings.xml><?xml version="1.0" encoding="utf-8"?>
<sst xmlns="http://schemas.openxmlformats.org/spreadsheetml/2006/main" count="183" uniqueCount="82">
  <si>
    <t>CGP T0 1</t>
  </si>
  <si>
    <t>Su</t>
  </si>
  <si>
    <t>plant50</t>
  </si>
  <si>
    <t>CGP T0 2</t>
  </si>
  <si>
    <t>CGP T0 3</t>
  </si>
  <si>
    <t>HHW T0 01</t>
  </si>
  <si>
    <t>HHW T0 02</t>
  </si>
  <si>
    <t>HHW T0 03</t>
  </si>
  <si>
    <t>CM T0 01</t>
  </si>
  <si>
    <t>CM T0 02</t>
  </si>
  <si>
    <t>CM T0 03</t>
  </si>
  <si>
    <t>sulfanilamide</t>
  </si>
  <si>
    <t>sulf1</t>
  </si>
  <si>
    <t>FG T0 01</t>
  </si>
  <si>
    <t>FG T0 02</t>
  </si>
  <si>
    <t>FG T0 03</t>
  </si>
  <si>
    <t>B D3 01</t>
  </si>
  <si>
    <t>B D3 02</t>
  </si>
  <si>
    <t>B D3 03</t>
  </si>
  <si>
    <t>B D7 01</t>
  </si>
  <si>
    <t>B D7 02</t>
  </si>
  <si>
    <t>B D7 03</t>
  </si>
  <si>
    <t>B D14 01</t>
  </si>
  <si>
    <t>B D14 02</t>
  </si>
  <si>
    <t>B D14 03</t>
  </si>
  <si>
    <t>B D30 01</t>
  </si>
  <si>
    <t>B D30 02</t>
  </si>
  <si>
    <t>B D30 03</t>
  </si>
  <si>
    <t>06.51.18</t>
  </si>
  <si>
    <t>B D30 24 01</t>
  </si>
  <si>
    <t>B D30 24 02</t>
  </si>
  <si>
    <t>B D30 24 03</t>
  </si>
  <si>
    <t xml:space="preserve">No. </t>
  </si>
  <si>
    <t>Weight  [mg]</t>
  </si>
  <si>
    <t xml:space="preserve">Name  </t>
  </si>
  <si>
    <t xml:space="preserve">Info  </t>
  </si>
  <si>
    <t>Moisture  [%]</t>
  </si>
  <si>
    <t>N  Area</t>
  </si>
  <si>
    <t>C  Area</t>
  </si>
  <si>
    <t>H  Area</t>
  </si>
  <si>
    <t>S  Area</t>
  </si>
  <si>
    <t>N  [%]</t>
  </si>
  <si>
    <t>C  [%]</t>
  </si>
  <si>
    <t>H  [%]</t>
  </si>
  <si>
    <t>S  [%]</t>
  </si>
  <si>
    <t>C/N  ratio</t>
  </si>
  <si>
    <t>C/H  ratio</t>
  </si>
  <si>
    <t xml:space="preserve">Method  </t>
  </si>
  <si>
    <t>N  Factor</t>
  </si>
  <si>
    <t>C  Factor</t>
  </si>
  <si>
    <t>H  Factor</t>
  </si>
  <si>
    <t>S  Factor</t>
  </si>
  <si>
    <t>Date</t>
  </si>
  <si>
    <t>Time</t>
  </si>
  <si>
    <t>cgp</t>
  </si>
  <si>
    <t>cm</t>
  </si>
  <si>
    <t>hhw</t>
  </si>
  <si>
    <t>N</t>
  </si>
  <si>
    <t>C</t>
  </si>
  <si>
    <t>Forsøg</t>
  </si>
  <si>
    <t>Råmaterial</t>
  </si>
  <si>
    <t>fg</t>
  </si>
  <si>
    <t>NA</t>
  </si>
  <si>
    <t>Middel N (afvigelse %)</t>
  </si>
  <si>
    <t>Middel C (afvigelse %)</t>
  </si>
  <si>
    <t>Batch D3 1</t>
  </si>
  <si>
    <t>Batch D3 2</t>
  </si>
  <si>
    <t>Batch D3 3</t>
  </si>
  <si>
    <t>Batch D7 2</t>
  </si>
  <si>
    <t>Batch D7 1</t>
  </si>
  <si>
    <t>Batch D7 3</t>
  </si>
  <si>
    <t>Batch D14 1</t>
  </si>
  <si>
    <t>Batch D14 2</t>
  </si>
  <si>
    <t>Batch D14 3</t>
  </si>
  <si>
    <t>Batch D30 1</t>
  </si>
  <si>
    <t>Batch D30 2</t>
  </si>
  <si>
    <t>Batch D30 3</t>
  </si>
  <si>
    <t>Batch 24g D30 1</t>
  </si>
  <si>
    <t>Batch 24g D30 3</t>
  </si>
  <si>
    <t>Batch 24g D30 2</t>
  </si>
  <si>
    <t>N (afvigelse %)</t>
  </si>
  <si>
    <t>C (afvigelse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</si>
</sst>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21" fontId="0" fillId="0" borderId="0" xfId="0" applyNumberFormat="1"/>
    <xf numFmtId="2" fontId="1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0" fillId="2" borderId="0" xfId="0" applyFill="1"/>
    <xf numFmtId="21" fontId="0" fillId="2" borderId="0" xfId="0" applyNumberFormat="1" applyFill="1"/>
    <xf numFmtId="0" fontId="4" fillId="2" borderId="0" xfId="0" applyFont="1" applyFill="1"/>
    <xf numFmtId="0" fontId="4" fillId="3" borderId="0" xfId="0" applyFont="1" applyFill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2" fontId="0" fillId="0" borderId="11" xfId="0" applyNumberFormat="1" applyBorder="1"/>
    <xf numFmtId="2" fontId="0" fillId="0" borderId="11" xfId="0" applyNumberFormat="1" applyBorder="1" applyAlignment="1">
      <alignment horizontal="center"/>
    </xf>
    <xf numFmtId="0" fontId="0" fillId="0" borderId="4" xfId="0" applyBorder="1"/>
  </cellXfs>
  <cellStyles count="7">
    <cellStyle name="Besøgt link" xfId="2" builtinId="9" hidden="1"/>
    <cellStyle name="Besøgt link" xfId="4" builtinId="9" hidden="1"/>
    <cellStyle name="Besøgt 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workbookViewId="0">
      <selection activeCell="H33" sqref="H33"/>
    </sheetView>
  </sheetViews>
  <sheetFormatPr baseColWidth="10" defaultRowHeight="15" x14ac:dyDescent="0"/>
  <sheetData>
    <row r="1" spans="1:22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s="9" t="s">
        <v>41</v>
      </c>
      <c r="K1" s="9" t="s">
        <v>42</v>
      </c>
      <c r="L1" s="9" t="s">
        <v>43</v>
      </c>
      <c r="M1" s="9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</row>
    <row r="2" spans="1:22">
      <c r="A2">
        <v>55</v>
      </c>
      <c r="B2">
        <v>53.6</v>
      </c>
      <c r="C2" t="s">
        <v>0</v>
      </c>
      <c r="D2" t="s">
        <v>1</v>
      </c>
      <c r="E2">
        <v>0</v>
      </c>
      <c r="F2">
        <v>21962</v>
      </c>
      <c r="G2">
        <v>232803</v>
      </c>
      <c r="H2">
        <v>102685</v>
      </c>
      <c r="I2">
        <v>297</v>
      </c>
      <c r="J2" s="9">
        <v>2.94</v>
      </c>
      <c r="K2" s="9">
        <v>43.76</v>
      </c>
      <c r="L2" s="9">
        <v>6.09</v>
      </c>
      <c r="M2" s="9">
        <v>0.11600000000000001</v>
      </c>
      <c r="N2">
        <v>14.860200000000001</v>
      </c>
      <c r="O2">
        <v>7.1855000000000002</v>
      </c>
      <c r="P2" t="s">
        <v>2</v>
      </c>
      <c r="Q2">
        <v>0.98839999999999995</v>
      </c>
      <c r="R2">
        <v>0.98839999999999995</v>
      </c>
      <c r="S2">
        <v>1.0630999999999999</v>
      </c>
      <c r="T2">
        <v>1.0005999999999999</v>
      </c>
      <c r="U2">
        <v>0.57267361111111115</v>
      </c>
      <c r="V2" s="1">
        <v>1462.0382754629629</v>
      </c>
    </row>
    <row r="3" spans="1:22">
      <c r="A3">
        <v>56</v>
      </c>
      <c r="B3">
        <v>54.4</v>
      </c>
      <c r="C3" t="s">
        <v>3</v>
      </c>
      <c r="D3" t="s">
        <v>1</v>
      </c>
      <c r="E3">
        <v>0</v>
      </c>
      <c r="F3">
        <v>19069</v>
      </c>
      <c r="G3">
        <v>231892</v>
      </c>
      <c r="H3">
        <v>103753</v>
      </c>
      <c r="I3">
        <v>269</v>
      </c>
      <c r="J3" s="9">
        <v>2.5099999999999998</v>
      </c>
      <c r="K3" s="9">
        <v>42.94</v>
      </c>
      <c r="L3" s="9">
        <v>6.0629999999999997</v>
      </c>
      <c r="M3" s="9">
        <v>0.10299999999999999</v>
      </c>
      <c r="N3">
        <v>17.081</v>
      </c>
      <c r="O3">
        <v>7.0823999999999998</v>
      </c>
      <c r="P3" t="s">
        <v>2</v>
      </c>
      <c r="Q3">
        <v>0.98839999999999995</v>
      </c>
      <c r="R3">
        <v>0.98839999999999995</v>
      </c>
      <c r="S3">
        <v>1.0630999999999999</v>
      </c>
      <c r="T3">
        <v>1.0005999999999999</v>
      </c>
      <c r="U3">
        <v>0.57267361111111115</v>
      </c>
      <c r="V3" s="1">
        <v>1462.0485185185184</v>
      </c>
    </row>
    <row r="4" spans="1:22">
      <c r="A4">
        <v>57</v>
      </c>
      <c r="B4">
        <v>55.8</v>
      </c>
      <c r="C4" t="s">
        <v>4</v>
      </c>
      <c r="D4" t="s">
        <v>1</v>
      </c>
      <c r="E4">
        <v>0</v>
      </c>
      <c r="F4">
        <v>21903</v>
      </c>
      <c r="G4">
        <v>240681</v>
      </c>
      <c r="H4">
        <v>107771</v>
      </c>
      <c r="I4">
        <v>295</v>
      </c>
      <c r="J4" s="9">
        <v>2.82</v>
      </c>
      <c r="K4" s="9">
        <v>43.46</v>
      </c>
      <c r="L4" s="9">
        <v>6.1440000000000001</v>
      </c>
      <c r="M4" s="9">
        <v>0.11</v>
      </c>
      <c r="N4">
        <v>15.408799999999999</v>
      </c>
      <c r="O4">
        <v>7.0739999999999998</v>
      </c>
      <c r="P4" t="s">
        <v>2</v>
      </c>
      <c r="Q4">
        <v>0.98839999999999995</v>
      </c>
      <c r="R4">
        <v>0.98839999999999995</v>
      </c>
      <c r="S4">
        <v>1.0630999999999999</v>
      </c>
      <c r="T4">
        <v>1.0005999999999999</v>
      </c>
      <c r="U4">
        <v>0.57267361111111115</v>
      </c>
      <c r="V4" s="1">
        <v>1462.0588425925926</v>
      </c>
    </row>
    <row r="5" spans="1:22">
      <c r="A5">
        <v>58</v>
      </c>
      <c r="B5">
        <v>53.2</v>
      </c>
      <c r="C5" t="s">
        <v>5</v>
      </c>
      <c r="D5" t="s">
        <v>1</v>
      </c>
      <c r="E5">
        <v>0</v>
      </c>
      <c r="F5">
        <v>20261</v>
      </c>
      <c r="G5">
        <v>245611</v>
      </c>
      <c r="H5">
        <v>118554</v>
      </c>
      <c r="I5">
        <v>443</v>
      </c>
      <c r="J5" s="9">
        <v>2.73</v>
      </c>
      <c r="K5" s="9">
        <v>46.53</v>
      </c>
      <c r="L5" s="9">
        <v>7.101</v>
      </c>
      <c r="M5" s="9">
        <v>0.17399999999999999</v>
      </c>
      <c r="N5">
        <v>17.019600000000001</v>
      </c>
      <c r="O5">
        <v>6.5521000000000003</v>
      </c>
      <c r="P5" t="s">
        <v>2</v>
      </c>
      <c r="Q5">
        <v>0.98839999999999995</v>
      </c>
      <c r="R5">
        <v>0.98839999999999995</v>
      </c>
      <c r="S5">
        <v>1.0630999999999999</v>
      </c>
      <c r="T5">
        <v>1.0005999999999999</v>
      </c>
      <c r="U5">
        <v>0.57267361111111115</v>
      </c>
      <c r="V5" s="1">
        <v>1462.0692245370371</v>
      </c>
    </row>
    <row r="6" spans="1:22">
      <c r="A6">
        <v>59</v>
      </c>
      <c r="B6">
        <v>51.6</v>
      </c>
      <c r="C6" t="s">
        <v>6</v>
      </c>
      <c r="D6" t="s">
        <v>1</v>
      </c>
      <c r="E6">
        <v>0</v>
      </c>
      <c r="F6">
        <v>19171</v>
      </c>
      <c r="G6">
        <v>239522</v>
      </c>
      <c r="H6">
        <v>115142</v>
      </c>
      <c r="I6">
        <v>421</v>
      </c>
      <c r="J6" s="9">
        <v>2.66</v>
      </c>
      <c r="K6" s="9">
        <v>46.77</v>
      </c>
      <c r="L6" s="9">
        <v>7.1070000000000002</v>
      </c>
      <c r="M6" s="9">
        <v>0.17</v>
      </c>
      <c r="N6">
        <v>17.551400000000001</v>
      </c>
      <c r="O6">
        <v>6.5814000000000004</v>
      </c>
      <c r="P6" t="s">
        <v>2</v>
      </c>
      <c r="Q6">
        <v>0.98839999999999995</v>
      </c>
      <c r="R6">
        <v>0.98839999999999995</v>
      </c>
      <c r="S6">
        <v>1.0630999999999999</v>
      </c>
      <c r="T6">
        <v>1.0005999999999999</v>
      </c>
      <c r="U6">
        <v>0.57267361111111115</v>
      </c>
      <c r="V6" s="1">
        <v>1462.0795833333334</v>
      </c>
    </row>
    <row r="7" spans="1:22">
      <c r="A7">
        <v>60</v>
      </c>
      <c r="B7">
        <v>51.3</v>
      </c>
      <c r="C7" t="s">
        <v>7</v>
      </c>
      <c r="D7" t="s">
        <v>1</v>
      </c>
      <c r="E7">
        <v>0</v>
      </c>
      <c r="F7">
        <v>19502</v>
      </c>
      <c r="G7">
        <v>234930</v>
      </c>
      <c r="H7">
        <v>112378</v>
      </c>
      <c r="I7">
        <v>432</v>
      </c>
      <c r="J7" s="9">
        <v>2.73</v>
      </c>
      <c r="K7" s="9">
        <v>46.14</v>
      </c>
      <c r="L7" s="9">
        <v>6.9740000000000002</v>
      </c>
      <c r="M7" s="9">
        <v>0.17599999999999999</v>
      </c>
      <c r="N7">
        <v>16.916399999999999</v>
      </c>
      <c r="O7">
        <v>6.6161000000000003</v>
      </c>
      <c r="P7" t="s">
        <v>2</v>
      </c>
      <c r="Q7">
        <v>0.98839999999999995</v>
      </c>
      <c r="R7">
        <v>0.98839999999999995</v>
      </c>
      <c r="S7">
        <v>1.0630999999999999</v>
      </c>
      <c r="T7">
        <v>1.0005999999999999</v>
      </c>
      <c r="U7">
        <v>0.57267361111111115</v>
      </c>
      <c r="V7" s="1">
        <v>1462.09</v>
      </c>
    </row>
    <row r="8" spans="1:22">
      <c r="A8">
        <v>61</v>
      </c>
      <c r="B8">
        <v>51.5</v>
      </c>
      <c r="C8" t="s">
        <v>8</v>
      </c>
      <c r="E8">
        <v>0</v>
      </c>
      <c r="F8">
        <v>20680</v>
      </c>
      <c r="G8">
        <v>210385</v>
      </c>
      <c r="H8">
        <v>90008</v>
      </c>
      <c r="I8">
        <v>1530</v>
      </c>
      <c r="J8" s="9">
        <v>2.88</v>
      </c>
      <c r="K8" s="9">
        <v>41.13</v>
      </c>
      <c r="L8" s="9">
        <v>5.5449999999999999</v>
      </c>
      <c r="M8" s="9">
        <v>0.63800000000000001</v>
      </c>
      <c r="N8">
        <v>14.2652</v>
      </c>
      <c r="O8">
        <v>7.4173</v>
      </c>
      <c r="P8" t="s">
        <v>2</v>
      </c>
      <c r="Q8">
        <v>0.98839999999999995</v>
      </c>
      <c r="R8">
        <v>0.98839999999999995</v>
      </c>
      <c r="S8">
        <v>1.0630999999999999</v>
      </c>
      <c r="T8">
        <v>1.0005999999999999</v>
      </c>
      <c r="U8">
        <v>0.57267361111111115</v>
      </c>
      <c r="V8" s="1">
        <v>1462.100324074074</v>
      </c>
    </row>
    <row r="9" spans="1:22">
      <c r="A9">
        <v>62</v>
      </c>
      <c r="B9">
        <v>53.3</v>
      </c>
      <c r="C9" t="s">
        <v>9</v>
      </c>
      <c r="E9">
        <v>0</v>
      </c>
      <c r="F9">
        <v>21244</v>
      </c>
      <c r="G9">
        <v>215410</v>
      </c>
      <c r="H9">
        <v>91133</v>
      </c>
      <c r="I9">
        <v>1564</v>
      </c>
      <c r="J9" s="9">
        <v>2.86</v>
      </c>
      <c r="K9" s="9">
        <v>40.700000000000003</v>
      </c>
      <c r="L9" s="9">
        <v>5.4260000000000002</v>
      </c>
      <c r="M9" s="9">
        <v>0.63</v>
      </c>
      <c r="N9">
        <v>14.2149</v>
      </c>
      <c r="O9">
        <v>7.5007000000000001</v>
      </c>
      <c r="P9" t="s">
        <v>2</v>
      </c>
      <c r="Q9">
        <v>0.98839999999999995</v>
      </c>
      <c r="R9">
        <v>0.98839999999999995</v>
      </c>
      <c r="S9">
        <v>1.0630999999999999</v>
      </c>
      <c r="T9">
        <v>1.0005999999999999</v>
      </c>
      <c r="U9">
        <v>0.57267361111111115</v>
      </c>
      <c r="V9" s="1">
        <v>1462.1106481481481</v>
      </c>
    </row>
    <row r="10" spans="1:22">
      <c r="A10">
        <v>63</v>
      </c>
      <c r="B10">
        <v>55.5</v>
      </c>
      <c r="C10" t="s">
        <v>10</v>
      </c>
      <c r="E10">
        <v>0</v>
      </c>
      <c r="F10">
        <v>22110</v>
      </c>
      <c r="G10">
        <v>225450</v>
      </c>
      <c r="H10">
        <v>95772</v>
      </c>
      <c r="I10">
        <v>1598</v>
      </c>
      <c r="J10" s="9">
        <v>2.86</v>
      </c>
      <c r="K10" s="9">
        <v>40.92</v>
      </c>
      <c r="L10" s="9">
        <v>5.4790000000000001</v>
      </c>
      <c r="M10" s="9">
        <v>0.61899999999999999</v>
      </c>
      <c r="N10">
        <v>14.2903</v>
      </c>
      <c r="O10">
        <v>7.4671000000000003</v>
      </c>
      <c r="P10" t="s">
        <v>2</v>
      </c>
      <c r="Q10">
        <v>0.98839999999999995</v>
      </c>
      <c r="R10">
        <v>0.98839999999999995</v>
      </c>
      <c r="S10">
        <v>1.0630999999999999</v>
      </c>
      <c r="T10">
        <v>1.0005999999999999</v>
      </c>
      <c r="U10">
        <v>0.57267361111111115</v>
      </c>
      <c r="V10" s="1">
        <v>1462.1210185185184</v>
      </c>
    </row>
    <row r="11" spans="1:22">
      <c r="A11">
        <v>64</v>
      </c>
      <c r="B11">
        <v>24.11</v>
      </c>
      <c r="C11" t="s">
        <v>11</v>
      </c>
      <c r="E11">
        <v>0</v>
      </c>
      <c r="F11">
        <v>54910</v>
      </c>
      <c r="G11">
        <v>100064</v>
      </c>
      <c r="H11">
        <v>34860</v>
      </c>
      <c r="I11">
        <v>19963</v>
      </c>
      <c r="J11" s="9">
        <v>16.25</v>
      </c>
      <c r="K11" s="9">
        <v>41.81</v>
      </c>
      <c r="L11" s="9">
        <v>4.6500000000000004</v>
      </c>
      <c r="M11" s="9">
        <v>18.62</v>
      </c>
      <c r="N11">
        <v>2.5729000000000002</v>
      </c>
      <c r="O11">
        <v>8.9914000000000005</v>
      </c>
      <c r="P11" t="s">
        <v>12</v>
      </c>
      <c r="Q11">
        <v>0.99560000000000004</v>
      </c>
      <c r="R11">
        <v>0.99219999999999997</v>
      </c>
      <c r="S11">
        <v>1.0682</v>
      </c>
      <c r="T11">
        <v>0.99990000000000001</v>
      </c>
      <c r="U11">
        <v>0.57267361111111115</v>
      </c>
      <c r="V11" s="1">
        <v>1462.1295717592593</v>
      </c>
    </row>
    <row r="12" spans="1:22">
      <c r="A12" s="6">
        <v>65</v>
      </c>
      <c r="B12" s="6">
        <v>59.8</v>
      </c>
      <c r="C12" s="6" t="s">
        <v>13</v>
      </c>
      <c r="D12" s="6"/>
      <c r="E12" s="6">
        <v>0</v>
      </c>
      <c r="F12" s="6">
        <v>31457</v>
      </c>
      <c r="G12" s="6">
        <v>128097</v>
      </c>
      <c r="H12" s="6">
        <v>127491</v>
      </c>
      <c r="I12" s="6">
        <v>4025</v>
      </c>
      <c r="J12" s="8">
        <v>3.77</v>
      </c>
      <c r="K12" s="8">
        <v>21.6</v>
      </c>
      <c r="L12" s="8">
        <v>6.8360000000000003</v>
      </c>
      <c r="M12" s="8">
        <v>1.486</v>
      </c>
      <c r="N12" s="6">
        <v>5.7316000000000003</v>
      </c>
      <c r="O12" s="6">
        <v>3.1597</v>
      </c>
      <c r="P12" s="6" t="s">
        <v>2</v>
      </c>
      <c r="Q12" s="6">
        <v>0.99560000000000004</v>
      </c>
      <c r="R12" s="6">
        <v>0.99219999999999997</v>
      </c>
      <c r="S12" s="6">
        <v>1.0682</v>
      </c>
      <c r="T12" s="6">
        <v>0.99990000000000001</v>
      </c>
      <c r="U12" s="6">
        <v>0.57267361111111115</v>
      </c>
      <c r="V12" s="7">
        <v>1462.1401736111111</v>
      </c>
    </row>
    <row r="13" spans="1:22">
      <c r="A13" s="6">
        <v>66</v>
      </c>
      <c r="B13" s="6">
        <v>46.3</v>
      </c>
      <c r="C13" s="6" t="s">
        <v>14</v>
      </c>
      <c r="D13" s="6"/>
      <c r="E13" s="6">
        <v>0</v>
      </c>
      <c r="F13" s="6">
        <v>24051</v>
      </c>
      <c r="G13" s="6">
        <v>100289</v>
      </c>
      <c r="H13" s="6">
        <v>101602</v>
      </c>
      <c r="I13" s="6">
        <v>3124</v>
      </c>
      <c r="J13" s="8">
        <v>3.75</v>
      </c>
      <c r="K13" s="8">
        <v>21.82</v>
      </c>
      <c r="L13" s="8">
        <v>7.008</v>
      </c>
      <c r="M13" s="8">
        <v>1.48</v>
      </c>
      <c r="N13" s="6">
        <v>5.8239000000000001</v>
      </c>
      <c r="O13" s="6">
        <v>3.1139000000000001</v>
      </c>
      <c r="P13" s="6" t="s">
        <v>2</v>
      </c>
      <c r="Q13" s="6">
        <v>0.99560000000000004</v>
      </c>
      <c r="R13" s="6">
        <v>0.99219999999999997</v>
      </c>
      <c r="S13" s="6">
        <v>1.0682</v>
      </c>
      <c r="T13" s="6">
        <v>0.99990000000000001</v>
      </c>
      <c r="U13" s="6">
        <v>0.57267361111111115</v>
      </c>
      <c r="V13" s="7">
        <v>1462.1505555555555</v>
      </c>
    </row>
    <row r="14" spans="1:22">
      <c r="A14" s="6">
        <v>67</v>
      </c>
      <c r="B14" s="6">
        <v>46</v>
      </c>
      <c r="C14" s="6" t="s">
        <v>15</v>
      </c>
      <c r="D14" s="6"/>
      <c r="E14" s="6">
        <v>0</v>
      </c>
      <c r="F14" s="6">
        <v>25370</v>
      </c>
      <c r="G14" s="6">
        <v>101627</v>
      </c>
      <c r="H14" s="6">
        <v>98202</v>
      </c>
      <c r="I14" s="6">
        <v>3286</v>
      </c>
      <c r="J14" s="8">
        <v>3.97</v>
      </c>
      <c r="K14" s="8">
        <v>22.26</v>
      </c>
      <c r="L14" s="8">
        <v>6.8140000000000001</v>
      </c>
      <c r="M14" s="8">
        <v>1.569</v>
      </c>
      <c r="N14" s="6">
        <v>5.6044</v>
      </c>
      <c r="O14" s="6">
        <v>3.2665000000000002</v>
      </c>
      <c r="P14" s="6" t="s">
        <v>2</v>
      </c>
      <c r="Q14" s="6">
        <v>0.99560000000000004</v>
      </c>
      <c r="R14" s="6">
        <v>0.99219999999999997</v>
      </c>
      <c r="S14" s="6">
        <v>1.0682</v>
      </c>
      <c r="T14" s="6">
        <v>0.99990000000000001</v>
      </c>
      <c r="U14" s="6">
        <v>0.57267361111111115</v>
      </c>
      <c r="V14" s="7">
        <v>1462.1608796296296</v>
      </c>
    </row>
    <row r="15" spans="1:22">
      <c r="A15">
        <v>68</v>
      </c>
      <c r="B15">
        <v>51.2</v>
      </c>
      <c r="C15" t="s">
        <v>16</v>
      </c>
      <c r="D15" t="s">
        <v>1</v>
      </c>
      <c r="E15">
        <v>0</v>
      </c>
      <c r="F15">
        <v>6656</v>
      </c>
      <c r="G15">
        <v>212942</v>
      </c>
      <c r="H15">
        <v>91251</v>
      </c>
      <c r="I15">
        <v>332</v>
      </c>
      <c r="J15" s="9">
        <v>0.93</v>
      </c>
      <c r="K15" s="9">
        <v>42.04</v>
      </c>
      <c r="L15" s="9">
        <v>5.6829999999999998</v>
      </c>
      <c r="M15" s="9">
        <v>0.13500000000000001</v>
      </c>
      <c r="N15">
        <v>45.157600000000002</v>
      </c>
      <c r="O15">
        <v>7.3971999999999998</v>
      </c>
      <c r="P15" t="s">
        <v>2</v>
      </c>
      <c r="Q15">
        <v>0.99560000000000004</v>
      </c>
      <c r="R15">
        <v>0.99219999999999997</v>
      </c>
      <c r="S15">
        <v>1.0682</v>
      </c>
      <c r="T15">
        <v>0.99990000000000001</v>
      </c>
      <c r="U15">
        <v>0.57267361111111115</v>
      </c>
      <c r="V15" s="1">
        <v>1462.171111111111</v>
      </c>
    </row>
    <row r="16" spans="1:22">
      <c r="A16">
        <v>69</v>
      </c>
      <c r="B16">
        <v>50.7</v>
      </c>
      <c r="C16" t="s">
        <v>17</v>
      </c>
      <c r="D16" t="s">
        <v>1</v>
      </c>
      <c r="E16">
        <v>0</v>
      </c>
      <c r="F16">
        <v>8738</v>
      </c>
      <c r="G16">
        <v>225179</v>
      </c>
      <c r="H16">
        <v>96603</v>
      </c>
      <c r="I16">
        <v>287</v>
      </c>
      <c r="J16" s="9">
        <v>1.24</v>
      </c>
      <c r="K16" s="9">
        <v>44.91</v>
      </c>
      <c r="L16" s="9">
        <v>6.08</v>
      </c>
      <c r="M16" s="9">
        <v>0.11799999999999999</v>
      </c>
      <c r="N16">
        <v>36.343600000000002</v>
      </c>
      <c r="O16">
        <v>7.3857999999999997</v>
      </c>
      <c r="P16" t="s">
        <v>2</v>
      </c>
      <c r="Q16">
        <v>0.99560000000000004</v>
      </c>
      <c r="R16">
        <v>0.99219999999999997</v>
      </c>
      <c r="S16">
        <v>1.0682</v>
      </c>
      <c r="T16">
        <v>0.99990000000000001</v>
      </c>
      <c r="U16">
        <v>0.57267361111111115</v>
      </c>
      <c r="V16" s="1">
        <v>1462.1815162037037</v>
      </c>
    </row>
    <row r="17" spans="1:22">
      <c r="A17">
        <v>70</v>
      </c>
      <c r="B17">
        <v>52.9</v>
      </c>
      <c r="C17" t="s">
        <v>18</v>
      </c>
      <c r="D17" t="s">
        <v>1</v>
      </c>
      <c r="E17">
        <v>0</v>
      </c>
      <c r="F17">
        <v>7638</v>
      </c>
      <c r="G17">
        <v>221823</v>
      </c>
      <c r="H17">
        <v>94668</v>
      </c>
      <c r="I17">
        <v>307</v>
      </c>
      <c r="J17" s="9">
        <v>1.03</v>
      </c>
      <c r="K17" s="9">
        <v>42.39</v>
      </c>
      <c r="L17" s="9">
        <v>5.7089999999999996</v>
      </c>
      <c r="M17" s="9">
        <v>0.121</v>
      </c>
      <c r="N17">
        <v>40.980499999999999</v>
      </c>
      <c r="O17">
        <v>7.4257999999999997</v>
      </c>
      <c r="P17" t="s">
        <v>2</v>
      </c>
      <c r="Q17">
        <v>0.99560000000000004</v>
      </c>
      <c r="R17">
        <v>0.99219999999999997</v>
      </c>
      <c r="S17">
        <v>1.0682</v>
      </c>
      <c r="T17">
        <v>0.99990000000000001</v>
      </c>
      <c r="U17">
        <v>0.57267361111111115</v>
      </c>
      <c r="V17" s="1">
        <v>1462.1919328703705</v>
      </c>
    </row>
    <row r="18" spans="1:22">
      <c r="A18">
        <v>71</v>
      </c>
      <c r="B18">
        <v>54.1</v>
      </c>
      <c r="C18" t="s">
        <v>19</v>
      </c>
      <c r="D18" t="s">
        <v>1</v>
      </c>
      <c r="E18">
        <v>0</v>
      </c>
      <c r="F18">
        <v>9917</v>
      </c>
      <c r="G18">
        <v>242043</v>
      </c>
      <c r="H18">
        <v>102009</v>
      </c>
      <c r="I18">
        <v>376</v>
      </c>
      <c r="J18" s="9">
        <v>1.32</v>
      </c>
      <c r="K18" s="9">
        <v>45.26</v>
      </c>
      <c r="L18" s="9">
        <v>6.0220000000000002</v>
      </c>
      <c r="M18" s="9">
        <v>0.14499999999999999</v>
      </c>
      <c r="N18">
        <v>34.409199999999998</v>
      </c>
      <c r="O18">
        <v>7.5155000000000003</v>
      </c>
      <c r="P18" t="s">
        <v>2</v>
      </c>
      <c r="Q18">
        <v>0.99560000000000004</v>
      </c>
      <c r="R18">
        <v>0.99219999999999997</v>
      </c>
      <c r="S18">
        <v>1.0682</v>
      </c>
      <c r="T18">
        <v>0.99990000000000001</v>
      </c>
      <c r="U18">
        <v>0.57267361111111115</v>
      </c>
      <c r="V18" s="1">
        <v>1462.2022800925927</v>
      </c>
    </row>
    <row r="19" spans="1:22">
      <c r="A19">
        <v>72</v>
      </c>
      <c r="B19">
        <v>57.4</v>
      </c>
      <c r="C19" t="s">
        <v>20</v>
      </c>
      <c r="D19" t="s">
        <v>1</v>
      </c>
      <c r="E19">
        <v>0</v>
      </c>
      <c r="F19">
        <v>12416</v>
      </c>
      <c r="G19">
        <v>261898</v>
      </c>
      <c r="H19">
        <v>110881</v>
      </c>
      <c r="I19">
        <v>489</v>
      </c>
      <c r="J19" s="9">
        <v>1.56</v>
      </c>
      <c r="K19" s="9">
        <v>46.18</v>
      </c>
      <c r="L19" s="9">
        <v>6.1779999999999999</v>
      </c>
      <c r="M19" s="9">
        <v>0.17799999999999999</v>
      </c>
      <c r="N19">
        <v>29.6968</v>
      </c>
      <c r="O19">
        <v>7.4752000000000001</v>
      </c>
      <c r="P19" t="s">
        <v>2</v>
      </c>
      <c r="Q19">
        <v>0.99560000000000004</v>
      </c>
      <c r="R19">
        <v>0.99219999999999997</v>
      </c>
      <c r="S19">
        <v>1.0682</v>
      </c>
      <c r="T19">
        <v>0.99990000000000001</v>
      </c>
      <c r="U19">
        <v>0.57267361111111115</v>
      </c>
      <c r="V19" s="1">
        <v>1462.2127893518518</v>
      </c>
    </row>
    <row r="20" spans="1:22">
      <c r="A20">
        <v>73</v>
      </c>
      <c r="B20">
        <v>52.6</v>
      </c>
      <c r="C20" t="s">
        <v>21</v>
      </c>
      <c r="D20" t="s">
        <v>1</v>
      </c>
      <c r="E20">
        <v>0</v>
      </c>
      <c r="F20">
        <v>10042</v>
      </c>
      <c r="G20">
        <v>240700</v>
      </c>
      <c r="H20">
        <v>101557</v>
      </c>
      <c r="I20">
        <v>389</v>
      </c>
      <c r="J20" s="9">
        <v>1.37</v>
      </c>
      <c r="K20" s="9">
        <v>46.29</v>
      </c>
      <c r="L20" s="9">
        <v>6.1660000000000004</v>
      </c>
      <c r="M20" s="9">
        <v>0.154</v>
      </c>
      <c r="N20">
        <v>33.786499999999997</v>
      </c>
      <c r="O20">
        <v>7.5073999999999996</v>
      </c>
      <c r="P20" t="s">
        <v>2</v>
      </c>
      <c r="Q20">
        <v>0.99560000000000004</v>
      </c>
      <c r="R20">
        <v>0.99219999999999997</v>
      </c>
      <c r="S20">
        <v>1.0682</v>
      </c>
      <c r="T20">
        <v>0.99990000000000001</v>
      </c>
      <c r="U20">
        <v>0.57267361111111115</v>
      </c>
      <c r="V20" s="1">
        <v>1462.2231134259259</v>
      </c>
    </row>
    <row r="21" spans="1:22">
      <c r="A21">
        <v>74</v>
      </c>
      <c r="B21">
        <v>56.4</v>
      </c>
      <c r="C21" t="s">
        <v>22</v>
      </c>
      <c r="D21" t="s">
        <v>1</v>
      </c>
      <c r="E21">
        <v>0</v>
      </c>
      <c r="F21">
        <v>13552</v>
      </c>
      <c r="G21">
        <v>260795</v>
      </c>
      <c r="H21">
        <v>110538</v>
      </c>
      <c r="I21">
        <v>667</v>
      </c>
      <c r="J21" s="9">
        <v>1.73</v>
      </c>
      <c r="K21" s="9">
        <v>46.8</v>
      </c>
      <c r="L21" s="9">
        <v>6.2670000000000003</v>
      </c>
      <c r="M21" s="9">
        <v>0.247</v>
      </c>
      <c r="N21">
        <v>27.069500000000001</v>
      </c>
      <c r="O21">
        <v>7.4668999999999999</v>
      </c>
      <c r="P21" t="s">
        <v>2</v>
      </c>
      <c r="Q21">
        <v>0.99560000000000004</v>
      </c>
      <c r="R21">
        <v>0.99219999999999997</v>
      </c>
      <c r="S21">
        <v>1.0682</v>
      </c>
      <c r="T21">
        <v>0.99990000000000001</v>
      </c>
      <c r="U21">
        <v>0.57267361111111115</v>
      </c>
      <c r="V21" s="1">
        <v>1462.2335879629629</v>
      </c>
    </row>
    <row r="22" spans="1:22">
      <c r="A22">
        <v>75</v>
      </c>
      <c r="B22">
        <v>54.2</v>
      </c>
      <c r="C22" t="s">
        <v>23</v>
      </c>
      <c r="D22" t="s">
        <v>1</v>
      </c>
      <c r="E22">
        <v>0</v>
      </c>
      <c r="F22">
        <v>10843</v>
      </c>
      <c r="G22">
        <v>241633</v>
      </c>
      <c r="H22">
        <v>101532</v>
      </c>
      <c r="I22">
        <v>520</v>
      </c>
      <c r="J22" s="9">
        <v>1.44</v>
      </c>
      <c r="K22" s="9">
        <v>45.1</v>
      </c>
      <c r="L22" s="9">
        <v>5.9820000000000002</v>
      </c>
      <c r="M22" s="9">
        <v>0.2</v>
      </c>
      <c r="N22">
        <v>31.395</v>
      </c>
      <c r="O22">
        <v>7.5385</v>
      </c>
      <c r="P22" t="s">
        <v>2</v>
      </c>
      <c r="Q22">
        <v>0.99560000000000004</v>
      </c>
      <c r="R22">
        <v>0.99219999999999997</v>
      </c>
      <c r="S22">
        <v>1.0682</v>
      </c>
      <c r="T22">
        <v>0.99990000000000001</v>
      </c>
      <c r="U22">
        <v>0.57267361111111115</v>
      </c>
      <c r="V22" s="1">
        <v>1462.2440856481483</v>
      </c>
    </row>
    <row r="23" spans="1:22">
      <c r="A23">
        <v>76</v>
      </c>
      <c r="B23">
        <v>52.5</v>
      </c>
      <c r="C23" t="s">
        <v>24</v>
      </c>
      <c r="D23" t="s">
        <v>1</v>
      </c>
      <c r="E23">
        <v>0</v>
      </c>
      <c r="F23">
        <v>9692</v>
      </c>
      <c r="G23">
        <v>243447</v>
      </c>
      <c r="H23">
        <v>101647</v>
      </c>
      <c r="I23">
        <v>483</v>
      </c>
      <c r="J23" s="9">
        <v>1.32</v>
      </c>
      <c r="K23" s="9">
        <v>46.91</v>
      </c>
      <c r="L23" s="9">
        <v>6.1829999999999998</v>
      </c>
      <c r="M23" s="9">
        <v>0.192</v>
      </c>
      <c r="N23">
        <v>35.417299999999997</v>
      </c>
      <c r="O23">
        <v>7.5867000000000004</v>
      </c>
      <c r="P23" t="s">
        <v>2</v>
      </c>
      <c r="Q23">
        <v>0.99560000000000004</v>
      </c>
      <c r="R23">
        <v>0.99219999999999997</v>
      </c>
      <c r="S23">
        <v>1.0682</v>
      </c>
      <c r="T23">
        <v>0.99990000000000001</v>
      </c>
      <c r="U23">
        <v>0.57267361111111115</v>
      </c>
      <c r="V23" s="1">
        <v>1462.2545254629629</v>
      </c>
    </row>
    <row r="24" spans="1:22">
      <c r="A24">
        <v>77</v>
      </c>
      <c r="B24">
        <v>54.5</v>
      </c>
      <c r="C24" t="s">
        <v>25</v>
      </c>
      <c r="D24" t="s">
        <v>1</v>
      </c>
      <c r="E24">
        <v>0</v>
      </c>
      <c r="F24">
        <v>9832</v>
      </c>
      <c r="G24">
        <v>247310</v>
      </c>
      <c r="H24">
        <v>103829</v>
      </c>
      <c r="I24">
        <v>553</v>
      </c>
      <c r="J24" s="9">
        <v>1.29</v>
      </c>
      <c r="K24" s="9">
        <v>45.91</v>
      </c>
      <c r="L24" s="9">
        <v>6.0860000000000003</v>
      </c>
      <c r="M24" s="9">
        <v>0.21199999999999999</v>
      </c>
      <c r="N24">
        <v>35.468499999999999</v>
      </c>
      <c r="O24">
        <v>7.5434000000000001</v>
      </c>
      <c r="P24" t="s">
        <v>2</v>
      </c>
      <c r="Q24">
        <v>0.99560000000000004</v>
      </c>
      <c r="R24">
        <v>0.99219999999999997</v>
      </c>
      <c r="S24">
        <v>1.0682</v>
      </c>
      <c r="T24">
        <v>0.99990000000000001</v>
      </c>
      <c r="U24">
        <v>0.57267361111111115</v>
      </c>
      <c r="V24" s="1">
        <v>1462.2649537037037</v>
      </c>
    </row>
    <row r="25" spans="1:22">
      <c r="A25">
        <v>78</v>
      </c>
      <c r="B25">
        <v>52.9</v>
      </c>
      <c r="C25" t="s">
        <v>26</v>
      </c>
      <c r="D25" t="s">
        <v>1</v>
      </c>
      <c r="E25">
        <v>0</v>
      </c>
      <c r="F25">
        <v>7995</v>
      </c>
      <c r="G25">
        <v>240048</v>
      </c>
      <c r="H25">
        <v>101378</v>
      </c>
      <c r="I25">
        <v>473</v>
      </c>
      <c r="J25" s="9">
        <v>1.08</v>
      </c>
      <c r="K25" s="9">
        <v>45.9</v>
      </c>
      <c r="L25" s="9">
        <v>6.12</v>
      </c>
      <c r="M25" s="9">
        <v>0.186</v>
      </c>
      <c r="N25">
        <v>42.381900000000002</v>
      </c>
      <c r="O25">
        <v>7.5003000000000002</v>
      </c>
      <c r="P25" t="s">
        <v>2</v>
      </c>
      <c r="Q25">
        <v>0.99560000000000004</v>
      </c>
      <c r="R25">
        <v>0.99219999999999997</v>
      </c>
      <c r="S25">
        <v>1.0682</v>
      </c>
      <c r="T25">
        <v>0.99990000000000001</v>
      </c>
      <c r="U25">
        <v>0.57267361111111115</v>
      </c>
      <c r="V25" s="1">
        <v>1462.2752662037037</v>
      </c>
    </row>
    <row r="26" spans="1:22">
      <c r="A26">
        <v>79</v>
      </c>
      <c r="B26">
        <v>53.8</v>
      </c>
      <c r="C26" t="s">
        <v>27</v>
      </c>
      <c r="D26" t="s">
        <v>1</v>
      </c>
      <c r="E26">
        <v>0</v>
      </c>
      <c r="F26">
        <v>8617</v>
      </c>
      <c r="G26">
        <v>240930</v>
      </c>
      <c r="H26">
        <v>100821</v>
      </c>
      <c r="I26">
        <v>520</v>
      </c>
      <c r="J26" s="9">
        <v>1.1499999999999999</v>
      </c>
      <c r="K26" s="9">
        <v>45.3</v>
      </c>
      <c r="L26" s="9">
        <v>5.984</v>
      </c>
      <c r="M26" s="9">
        <v>0.20200000000000001</v>
      </c>
      <c r="N26">
        <v>39.449599999999997</v>
      </c>
      <c r="O26">
        <v>7.5702999999999996</v>
      </c>
      <c r="P26" t="s">
        <v>2</v>
      </c>
      <c r="Q26">
        <v>0.99560000000000004</v>
      </c>
      <c r="R26">
        <v>0.99219999999999997</v>
      </c>
      <c r="S26">
        <v>1.0682</v>
      </c>
      <c r="T26">
        <v>0.99990000000000001</v>
      </c>
      <c r="U26">
        <v>0.57267361111111115</v>
      </c>
      <c r="V26" s="1" t="s">
        <v>28</v>
      </c>
    </row>
    <row r="27" spans="1:22">
      <c r="A27">
        <v>80</v>
      </c>
      <c r="B27">
        <v>51.3</v>
      </c>
      <c r="C27" t="s">
        <v>29</v>
      </c>
      <c r="D27" t="s">
        <v>1</v>
      </c>
      <c r="E27">
        <v>0</v>
      </c>
      <c r="F27">
        <v>8046</v>
      </c>
      <c r="G27">
        <v>231143</v>
      </c>
      <c r="H27">
        <v>96770</v>
      </c>
      <c r="I27">
        <v>461</v>
      </c>
      <c r="J27" s="9">
        <v>1.1200000000000001</v>
      </c>
      <c r="K27" s="9">
        <v>45.56</v>
      </c>
      <c r="L27" s="9">
        <v>6.0190000000000001</v>
      </c>
      <c r="M27" s="9">
        <v>0.187</v>
      </c>
      <c r="N27">
        <v>40.537500000000001</v>
      </c>
      <c r="O27">
        <v>7.5693999999999999</v>
      </c>
      <c r="P27" t="s">
        <v>2</v>
      </c>
      <c r="Q27">
        <v>0.99560000000000004</v>
      </c>
      <c r="R27">
        <v>0.99219999999999997</v>
      </c>
      <c r="S27">
        <v>1.0682</v>
      </c>
      <c r="T27">
        <v>0.99990000000000001</v>
      </c>
      <c r="U27">
        <v>0.57267361111111115</v>
      </c>
      <c r="V27" s="1">
        <v>1462.2959606481481</v>
      </c>
    </row>
    <row r="28" spans="1:22">
      <c r="A28">
        <v>81</v>
      </c>
      <c r="B28">
        <v>53.3</v>
      </c>
      <c r="C28" t="s">
        <v>30</v>
      </c>
      <c r="D28" t="s">
        <v>1</v>
      </c>
      <c r="E28">
        <v>0</v>
      </c>
      <c r="F28">
        <v>10236</v>
      </c>
      <c r="G28">
        <v>246275</v>
      </c>
      <c r="H28">
        <v>103413</v>
      </c>
      <c r="I28">
        <v>580</v>
      </c>
      <c r="J28" s="9">
        <v>1.38</v>
      </c>
      <c r="K28" s="9">
        <v>46.74</v>
      </c>
      <c r="L28" s="9">
        <v>6.1980000000000004</v>
      </c>
      <c r="M28" s="9">
        <v>0.22700000000000001</v>
      </c>
      <c r="N28">
        <v>33.914499999999997</v>
      </c>
      <c r="O28">
        <v>7.5423999999999998</v>
      </c>
      <c r="P28" t="s">
        <v>2</v>
      </c>
      <c r="Q28">
        <v>0.99560000000000004</v>
      </c>
      <c r="R28">
        <v>0.99219999999999997</v>
      </c>
      <c r="S28">
        <v>1.0682</v>
      </c>
      <c r="T28">
        <v>0.99990000000000001</v>
      </c>
      <c r="U28">
        <v>0.57267361111111115</v>
      </c>
      <c r="V28" s="1">
        <v>1462.3064699074075</v>
      </c>
    </row>
    <row r="29" spans="1:22">
      <c r="A29">
        <v>82</v>
      </c>
      <c r="B29">
        <v>51.8</v>
      </c>
      <c r="C29" t="s">
        <v>31</v>
      </c>
      <c r="D29" t="s">
        <v>1</v>
      </c>
      <c r="E29">
        <v>0</v>
      </c>
      <c r="F29">
        <v>9964</v>
      </c>
      <c r="G29">
        <v>236404</v>
      </c>
      <c r="H29">
        <v>99481</v>
      </c>
      <c r="I29">
        <v>500</v>
      </c>
      <c r="J29" s="9">
        <v>1.38</v>
      </c>
      <c r="K29" s="9">
        <v>46.16</v>
      </c>
      <c r="L29" s="9">
        <v>6.1310000000000002</v>
      </c>
      <c r="M29" s="9">
        <v>0.20100000000000001</v>
      </c>
      <c r="N29">
        <v>33.439500000000002</v>
      </c>
      <c r="O29">
        <v>7.5286999999999997</v>
      </c>
      <c r="P29" t="s">
        <v>2</v>
      </c>
      <c r="Q29">
        <v>0.99560000000000004</v>
      </c>
      <c r="R29">
        <v>0.99219999999999997</v>
      </c>
      <c r="S29">
        <v>1.0682</v>
      </c>
      <c r="T29">
        <v>0.99990000000000001</v>
      </c>
      <c r="U29">
        <v>0.57267361111111115</v>
      </c>
      <c r="V29" s="1">
        <v>1462.3168518518519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25" sqref="A2:A25"/>
    </sheetView>
  </sheetViews>
  <sheetFormatPr baseColWidth="10" defaultRowHeight="15" x14ac:dyDescent="0"/>
  <sheetData>
    <row r="1" spans="1:4">
      <c r="C1" t="s">
        <v>57</v>
      </c>
      <c r="D1" t="s">
        <v>58</v>
      </c>
    </row>
    <row r="2" spans="1:4">
      <c r="A2" t="s">
        <v>54</v>
      </c>
      <c r="C2" s="2">
        <v>2.5099999999999998</v>
      </c>
      <c r="D2" s="3">
        <v>47.04</v>
      </c>
    </row>
    <row r="3" spans="1:4">
      <c r="A3" t="s">
        <v>54</v>
      </c>
      <c r="C3" s="4">
        <v>2.39</v>
      </c>
      <c r="D3" s="5">
        <v>46.64</v>
      </c>
    </row>
    <row r="4" spans="1:4">
      <c r="A4" t="s">
        <v>54</v>
      </c>
      <c r="C4" s="4">
        <v>2.69</v>
      </c>
      <c r="D4" s="5">
        <v>46.63</v>
      </c>
    </row>
    <row r="5" spans="1:4">
      <c r="A5" t="s">
        <v>55</v>
      </c>
      <c r="C5" s="4">
        <v>2.59</v>
      </c>
      <c r="D5" s="5">
        <v>43.6</v>
      </c>
    </row>
    <row r="6" spans="1:4">
      <c r="A6" t="s">
        <v>55</v>
      </c>
      <c r="C6" s="4">
        <v>2.48</v>
      </c>
      <c r="D6" s="5">
        <v>44</v>
      </c>
    </row>
    <row r="7" spans="1:4">
      <c r="A7" t="s">
        <v>55</v>
      </c>
      <c r="C7" s="4">
        <v>2.58</v>
      </c>
      <c r="D7" s="5">
        <v>43.82</v>
      </c>
    </row>
    <row r="8" spans="1:4">
      <c r="A8" t="s">
        <v>56</v>
      </c>
      <c r="C8" s="4">
        <v>2.75</v>
      </c>
      <c r="D8" s="5">
        <v>48.12</v>
      </c>
    </row>
    <row r="9" spans="1:4">
      <c r="A9" t="s">
        <v>56</v>
      </c>
      <c r="C9" s="4">
        <v>2.58</v>
      </c>
      <c r="D9" s="5">
        <v>48.39</v>
      </c>
    </row>
    <row r="10" spans="1:4">
      <c r="A10" t="s">
        <v>56</v>
      </c>
      <c r="C10" s="4">
        <v>2.82</v>
      </c>
      <c r="D10" s="5">
        <v>47.66</v>
      </c>
    </row>
    <row r="11" spans="1:4">
      <c r="A11" t="s">
        <v>16</v>
      </c>
      <c r="C11" s="4">
        <v>1.88</v>
      </c>
      <c r="D11" s="5">
        <v>48.65</v>
      </c>
    </row>
    <row r="12" spans="1:4">
      <c r="A12" t="s">
        <v>17</v>
      </c>
      <c r="C12" s="4">
        <v>2.2999999999999998</v>
      </c>
      <c r="D12" s="5">
        <v>48.93</v>
      </c>
    </row>
    <row r="13" spans="1:4">
      <c r="A13" t="s">
        <v>18</v>
      </c>
      <c r="C13" s="4">
        <v>1.77</v>
      </c>
      <c r="D13" s="5">
        <v>48.51</v>
      </c>
    </row>
    <row r="14" spans="1:4">
      <c r="A14" t="s">
        <v>19</v>
      </c>
      <c r="C14" s="4">
        <v>2.0099999999999998</v>
      </c>
      <c r="D14" s="5">
        <v>49.26</v>
      </c>
    </row>
    <row r="15" spans="1:4">
      <c r="A15" t="s">
        <v>20</v>
      </c>
      <c r="C15" s="4">
        <v>1.79</v>
      </c>
      <c r="D15" s="5">
        <v>49.24</v>
      </c>
    </row>
    <row r="16" spans="1:4">
      <c r="A16" t="s">
        <v>21</v>
      </c>
      <c r="C16" s="4">
        <v>1.98</v>
      </c>
      <c r="D16" s="5">
        <v>48.75</v>
      </c>
    </row>
    <row r="17" spans="1:4">
      <c r="A17" t="s">
        <v>22</v>
      </c>
      <c r="C17" s="4">
        <v>1.64</v>
      </c>
      <c r="D17" s="5">
        <v>49.4</v>
      </c>
    </row>
    <row r="18" spans="1:4">
      <c r="A18" t="s">
        <v>23</v>
      </c>
      <c r="C18" s="4">
        <v>1.63</v>
      </c>
      <c r="D18" s="5">
        <v>49.45</v>
      </c>
    </row>
    <row r="19" spans="1:4">
      <c r="A19" t="s">
        <v>24</v>
      </c>
      <c r="C19" s="4">
        <v>1.7</v>
      </c>
      <c r="D19" s="5">
        <v>49.64</v>
      </c>
    </row>
    <row r="20" spans="1:4">
      <c r="A20" t="s">
        <v>25</v>
      </c>
      <c r="C20" s="4">
        <v>1.39</v>
      </c>
      <c r="D20" s="5">
        <v>48.99</v>
      </c>
    </row>
    <row r="21" spans="1:4">
      <c r="A21" t="s">
        <v>26</v>
      </c>
      <c r="C21" s="4">
        <v>1.2</v>
      </c>
      <c r="D21" s="5">
        <v>49.29</v>
      </c>
    </row>
    <row r="22" spans="1:4">
      <c r="A22" t="s">
        <v>27</v>
      </c>
      <c r="C22" s="4">
        <v>1.1399999999999999</v>
      </c>
      <c r="D22" s="5">
        <v>49.28</v>
      </c>
    </row>
    <row r="23" spans="1:4">
      <c r="A23" t="s">
        <v>29</v>
      </c>
      <c r="C23" s="4">
        <v>1.63</v>
      </c>
      <c r="D23" s="5">
        <v>49.63</v>
      </c>
    </row>
    <row r="24" spans="1:4">
      <c r="A24" t="s">
        <v>30</v>
      </c>
      <c r="C24" s="4">
        <v>1.5</v>
      </c>
      <c r="D24" s="5">
        <v>49.25</v>
      </c>
    </row>
    <row r="25" spans="1:4">
      <c r="A25" t="s">
        <v>31</v>
      </c>
      <c r="C25" s="4">
        <v>1.63</v>
      </c>
      <c r="D25" s="5">
        <v>49.02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K18" sqref="K18"/>
    </sheetView>
  </sheetViews>
  <sheetFormatPr baseColWidth="10" defaultRowHeight="15" x14ac:dyDescent="0"/>
  <cols>
    <col min="3" max="4" width="12.5" bestFit="1" customWidth="1"/>
    <col min="5" max="5" width="14.1640625" customWidth="1"/>
    <col min="6" max="6" width="15.1640625" customWidth="1"/>
    <col min="7" max="7" width="14.5" bestFit="1" customWidth="1"/>
  </cols>
  <sheetData>
    <row r="1" spans="1:7">
      <c r="A1" s="10"/>
      <c r="B1" s="11"/>
      <c r="C1" s="11" t="s">
        <v>80</v>
      </c>
      <c r="D1" s="11" t="s">
        <v>81</v>
      </c>
      <c r="E1" s="11" t="s">
        <v>63</v>
      </c>
      <c r="F1" s="11" t="s">
        <v>64</v>
      </c>
      <c r="G1" s="12" t="s">
        <v>59</v>
      </c>
    </row>
    <row r="2" spans="1:7">
      <c r="A2" s="13" t="s">
        <v>54</v>
      </c>
      <c r="B2" s="14"/>
      <c r="C2" s="15">
        <f>('Macrocube hangøvej'!J2-'macrocube agro'!C2)/'macrocube agro'!C2*100</f>
        <v>17.131474103585663</v>
      </c>
      <c r="D2" s="15">
        <f>('Macrocube hangøvej'!K2-'macrocube agro'!D2)/'macrocube agro'!D2*100</f>
        <v>-6.9727891156462611</v>
      </c>
      <c r="E2" s="16">
        <f>AVERAGE(C2:C4)</f>
        <v>8.9950361201081783</v>
      </c>
      <c r="F2" s="16">
        <f>AVERAGE(D2:D4)</f>
        <v>-7.2346974438220997</v>
      </c>
      <c r="G2" s="17" t="s">
        <v>60</v>
      </c>
    </row>
    <row r="3" spans="1:7">
      <c r="A3" s="13" t="s">
        <v>54</v>
      </c>
      <c r="B3" s="14"/>
      <c r="C3" s="15">
        <f>('Macrocube hangøvej'!J3-'macrocube agro'!C3)/'macrocube agro'!C3*100</f>
        <v>5.0209205020920358</v>
      </c>
      <c r="D3" s="15">
        <f>('Macrocube hangøvej'!K3-'macrocube agro'!D3)/'macrocube agro'!D3*100</f>
        <v>-7.9331046312178453</v>
      </c>
      <c r="E3" s="16"/>
      <c r="F3" s="16"/>
      <c r="G3" s="17" t="str">
        <f>G2</f>
        <v>Råmaterial</v>
      </c>
    </row>
    <row r="4" spans="1:7">
      <c r="A4" s="13" t="s">
        <v>54</v>
      </c>
      <c r="B4" s="14"/>
      <c r="C4" s="15">
        <f>('Macrocube hangøvej'!J4-'macrocube agro'!C4)/'macrocube agro'!C4*100</f>
        <v>4.8327137546468366</v>
      </c>
      <c r="D4" s="15">
        <f>('Macrocube hangøvej'!K4-'macrocube agro'!D4)/'macrocube agro'!D4*100</f>
        <v>-6.7981985846021917</v>
      </c>
      <c r="E4" s="16"/>
      <c r="F4" s="16"/>
      <c r="G4" s="17" t="str">
        <f t="shared" ref="G4:G10" si="0">G3</f>
        <v>Råmaterial</v>
      </c>
    </row>
    <row r="5" spans="1:7">
      <c r="A5" s="13" t="s">
        <v>55</v>
      </c>
      <c r="B5" s="14"/>
      <c r="C5" s="15">
        <f>('Macrocube hangøvej'!J5-'macrocube agro'!C5)/'macrocube agro'!C5*100</f>
        <v>5.4054054054054106</v>
      </c>
      <c r="D5" s="15">
        <f>('Macrocube hangøvej'!K5-'macrocube agro'!D5)/'macrocube agro'!D5*100</f>
        <v>6.7201834862385317</v>
      </c>
      <c r="E5" s="16">
        <f>AVERAGE(C5:C7)</f>
        <v>6.1591411366355127</v>
      </c>
      <c r="F5" s="16">
        <f>AVERAGE(D5:D7)</f>
        <v>6.1033413855833798</v>
      </c>
      <c r="G5" s="17" t="str">
        <f t="shared" si="0"/>
        <v>Råmaterial</v>
      </c>
    </row>
    <row r="6" spans="1:7">
      <c r="A6" s="13" t="s">
        <v>55</v>
      </c>
      <c r="B6" s="14"/>
      <c r="C6" s="15">
        <f>('Macrocube hangøvej'!J6-'macrocube agro'!C6)/'macrocube agro'!C6*100</f>
        <v>7.2580645161290382</v>
      </c>
      <c r="D6" s="15">
        <f>('Macrocube hangøvej'!K6-'macrocube agro'!D6)/'macrocube agro'!D6*100</f>
        <v>6.295454545454553</v>
      </c>
      <c r="E6" s="16"/>
      <c r="F6" s="16"/>
      <c r="G6" s="17" t="str">
        <f t="shared" si="0"/>
        <v>Råmaterial</v>
      </c>
    </row>
    <row r="7" spans="1:7">
      <c r="A7" s="13" t="s">
        <v>55</v>
      </c>
      <c r="B7" s="14"/>
      <c r="C7" s="15">
        <f>('Macrocube hangøvej'!J7-'macrocube agro'!C7)/'macrocube agro'!C7*100</f>
        <v>5.8139534883720891</v>
      </c>
      <c r="D7" s="15">
        <f>('Macrocube hangøvej'!K7-'macrocube agro'!D7)/'macrocube agro'!D7*100</f>
        <v>5.2943861250570521</v>
      </c>
      <c r="E7" s="16"/>
      <c r="F7" s="16"/>
      <c r="G7" s="17" t="str">
        <f t="shared" si="0"/>
        <v>Råmaterial</v>
      </c>
    </row>
    <row r="8" spans="1:7">
      <c r="A8" s="13" t="s">
        <v>56</v>
      </c>
      <c r="B8" s="14"/>
      <c r="C8" s="15">
        <f>('Macrocube hangøvej'!J8-'macrocube agro'!C8)/'macrocube agro'!C8*100</f>
        <v>4.727272727272724</v>
      </c>
      <c r="D8" s="15">
        <f>('Macrocube hangøvej'!K8-'macrocube agro'!D8)/'macrocube agro'!D8*100</f>
        <v>-14.526184538653355</v>
      </c>
      <c r="E8" s="16">
        <f>AVERAGE(C8:C10)</f>
        <v>5.6661418739597815</v>
      </c>
      <c r="F8" s="16">
        <f>AVERAGE(D8:D10)</f>
        <v>-14.853245240611193</v>
      </c>
      <c r="G8" s="17" t="str">
        <f t="shared" si="0"/>
        <v>Råmaterial</v>
      </c>
    </row>
    <row r="9" spans="1:7">
      <c r="A9" s="13" t="s">
        <v>56</v>
      </c>
      <c r="B9" s="14"/>
      <c r="C9" s="15">
        <f>('Macrocube hangøvej'!J9-'macrocube agro'!C9)/'macrocube agro'!C9*100</f>
        <v>10.852713178294564</v>
      </c>
      <c r="D9" s="15">
        <f>('Macrocube hangøvej'!K9-'macrocube agro'!D9)/'macrocube agro'!D9*100</f>
        <v>-15.89171316387683</v>
      </c>
      <c r="E9" s="16"/>
      <c r="F9" s="16"/>
      <c r="G9" s="17" t="str">
        <f t="shared" si="0"/>
        <v>Råmaterial</v>
      </c>
    </row>
    <row r="10" spans="1:7">
      <c r="A10" s="13" t="s">
        <v>56</v>
      </c>
      <c r="B10" s="14"/>
      <c r="C10" s="15">
        <f>('Macrocube hangøvej'!J10-'macrocube agro'!C10)/'macrocube agro'!C10*100</f>
        <v>1.4184397163120581</v>
      </c>
      <c r="D10" s="15">
        <f>('Macrocube hangøvej'!K10-'macrocube agro'!D10)/'macrocube agro'!D10*100</f>
        <v>-14.141838019303391</v>
      </c>
      <c r="E10" s="16"/>
      <c r="F10" s="16"/>
      <c r="G10" s="17" t="str">
        <f t="shared" si="0"/>
        <v>Råmaterial</v>
      </c>
    </row>
    <row r="11" spans="1:7">
      <c r="A11" s="13" t="s">
        <v>61</v>
      </c>
      <c r="B11" s="14"/>
      <c r="C11" s="15" t="s">
        <v>62</v>
      </c>
      <c r="D11" s="15" t="s">
        <v>62</v>
      </c>
      <c r="E11" s="15"/>
      <c r="F11" s="15"/>
      <c r="G11" s="17" t="s">
        <v>60</v>
      </c>
    </row>
    <row r="12" spans="1:7">
      <c r="A12" s="13" t="s">
        <v>61</v>
      </c>
      <c r="B12" s="14"/>
      <c r="C12" s="15" t="s">
        <v>62</v>
      </c>
      <c r="D12" s="15" t="s">
        <v>62</v>
      </c>
      <c r="E12" s="15"/>
      <c r="F12" s="15"/>
      <c r="G12" s="17" t="s">
        <v>60</v>
      </c>
    </row>
    <row r="13" spans="1:7">
      <c r="A13" s="13" t="s">
        <v>61</v>
      </c>
      <c r="B13" s="14"/>
      <c r="C13" s="15" t="s">
        <v>62</v>
      </c>
      <c r="D13" s="15" t="s">
        <v>62</v>
      </c>
      <c r="E13" s="15"/>
      <c r="F13" s="15"/>
      <c r="G13" s="17" t="s">
        <v>60</v>
      </c>
    </row>
    <row r="14" spans="1:7">
      <c r="A14" s="13" t="s">
        <v>16</v>
      </c>
      <c r="B14" s="14"/>
      <c r="C14" s="15">
        <f>(('Macrocube hangøvej'!J15-'macrocube agro'!C11)/'macrocube agro'!C11)*100</f>
        <v>-50.531914893617014</v>
      </c>
      <c r="D14" s="15">
        <f>(('Macrocube hangøvej'!K15-'macrocube agro'!D11)/'macrocube agro'!D11)*100</f>
        <v>-13.586844809866392</v>
      </c>
      <c r="E14" s="16">
        <f>AVERAGE(C14:C16)</f>
        <v>-46.142260339958632</v>
      </c>
      <c r="F14" s="16">
        <f>AVERAGE(D14:D16)</f>
        <v>-11.472872933070809</v>
      </c>
      <c r="G14" s="17" t="s">
        <v>65</v>
      </c>
    </row>
    <row r="15" spans="1:7">
      <c r="A15" s="13" t="s">
        <v>17</v>
      </c>
      <c r="B15" s="14"/>
      <c r="C15" s="15">
        <f>(('Macrocube hangøvej'!J16-'macrocube agro'!C12)/'macrocube agro'!C12)*100</f>
        <v>-46.086956521739125</v>
      </c>
      <c r="D15" s="15">
        <f>(('Macrocube hangøvej'!K16-'macrocube agro'!D12)/'macrocube agro'!D12)*100</f>
        <v>-8.2158185162477064</v>
      </c>
      <c r="E15" s="16"/>
      <c r="F15" s="16"/>
      <c r="G15" s="17" t="s">
        <v>66</v>
      </c>
    </row>
    <row r="16" spans="1:7">
      <c r="A16" s="13" t="s">
        <v>18</v>
      </c>
      <c r="B16" s="14"/>
      <c r="C16" s="15">
        <f>(('Macrocube hangøvej'!J17-'macrocube agro'!C13)/'macrocube agro'!C13)*100</f>
        <v>-41.807909604519772</v>
      </c>
      <c r="D16" s="15">
        <f>(('Macrocube hangøvej'!K17-'macrocube agro'!D13)/'macrocube agro'!D13)*100</f>
        <v>-12.615955473098325</v>
      </c>
      <c r="E16" s="16"/>
      <c r="F16" s="16"/>
      <c r="G16" s="17" t="s">
        <v>67</v>
      </c>
    </row>
    <row r="17" spans="1:7">
      <c r="A17" s="13" t="s">
        <v>19</v>
      </c>
      <c r="B17" s="14"/>
      <c r="C17" s="15">
        <f>(('Macrocube hangøvej'!J18-'macrocube agro'!C14)/'macrocube agro'!C14)*100</f>
        <v>-34.328358208955208</v>
      </c>
      <c r="D17" s="15">
        <f>(('Macrocube hangøvej'!K18-'macrocube agro'!D14)/'macrocube agro'!D14)*100</f>
        <v>-8.1201786439301671</v>
      </c>
      <c r="E17" s="16">
        <f>AVERAGE(C17:C19)</f>
        <v>-25.995200342736396</v>
      </c>
      <c r="F17" s="16">
        <f>AVERAGE(D17:D19)</f>
        <v>-6.4602640929578738</v>
      </c>
      <c r="G17" s="17" t="s">
        <v>69</v>
      </c>
    </row>
    <row r="18" spans="1:7">
      <c r="A18" s="13" t="s">
        <v>20</v>
      </c>
      <c r="B18" s="14"/>
      <c r="C18" s="15">
        <f>(('Macrocube hangøvej'!J19-'macrocube agro'!C15)/'macrocube agro'!C15)*100</f>
        <v>-12.849162011173181</v>
      </c>
      <c r="D18" s="15">
        <f>(('Macrocube hangøvej'!K19-'macrocube agro'!D15)/'macrocube agro'!D15)*100</f>
        <v>-6.2144597887896067</v>
      </c>
      <c r="E18" s="16"/>
      <c r="F18" s="16"/>
      <c r="G18" s="17" t="s">
        <v>68</v>
      </c>
    </row>
    <row r="19" spans="1:7">
      <c r="A19" s="13" t="s">
        <v>21</v>
      </c>
      <c r="B19" s="14"/>
      <c r="C19" s="15">
        <f>(('Macrocube hangøvej'!J20-'macrocube agro'!C16)/'macrocube agro'!C16)*100</f>
        <v>-30.808080808080803</v>
      </c>
      <c r="D19" s="15">
        <f>(('Macrocube hangøvej'!K20-'macrocube agro'!D16)/'macrocube agro'!D16)*100</f>
        <v>-5.0461538461538478</v>
      </c>
      <c r="E19" s="16"/>
      <c r="F19" s="16"/>
      <c r="G19" s="17" t="s">
        <v>70</v>
      </c>
    </row>
    <row r="20" spans="1:7">
      <c r="A20" s="13" t="s">
        <v>22</v>
      </c>
      <c r="B20" s="14"/>
      <c r="C20" s="15">
        <f>(('Macrocube hangøvej'!J21-'macrocube agro'!C17)/'macrocube agro'!C17)*100</f>
        <v>5.4878048780487854</v>
      </c>
      <c r="D20" s="15">
        <f>(('Macrocube hangøvej'!K21-'macrocube agro'!D17)/'macrocube agro'!D17)*100</f>
        <v>-5.2631578947368451</v>
      </c>
      <c r="E20" s="16">
        <f>AVERAGE(C20:C22)</f>
        <v>-9.5071926720710689</v>
      </c>
      <c r="F20" s="16">
        <f>AVERAGE(D20:D22)</f>
        <v>-6.519839800781301</v>
      </c>
      <c r="G20" s="17" t="s">
        <v>71</v>
      </c>
    </row>
    <row r="21" spans="1:7">
      <c r="A21" s="13" t="s">
        <v>23</v>
      </c>
      <c r="B21" s="14"/>
      <c r="C21" s="15">
        <f>(('Macrocube hangøvej'!J22-'macrocube agro'!C18)/'macrocube agro'!C18)*100</f>
        <v>-11.656441717791409</v>
      </c>
      <c r="D21" s="15">
        <f>(('Macrocube hangøvej'!K22-'macrocube agro'!D18)/'macrocube agro'!D18)*100</f>
        <v>-8.7967644084934307</v>
      </c>
      <c r="E21" s="16"/>
      <c r="F21" s="16"/>
      <c r="G21" s="17" t="s">
        <v>72</v>
      </c>
    </row>
    <row r="22" spans="1:7">
      <c r="A22" s="13" t="s">
        <v>24</v>
      </c>
      <c r="B22" s="14"/>
      <c r="C22" s="15">
        <f>(('Macrocube hangøvej'!J23-'macrocube agro'!C19)/'macrocube agro'!C19)*100</f>
        <v>-22.352941176470583</v>
      </c>
      <c r="D22" s="15">
        <f>(('Macrocube hangøvej'!K23-'macrocube agro'!D19)/'macrocube agro'!D19)*100</f>
        <v>-5.4995970991136263</v>
      </c>
      <c r="E22" s="16"/>
      <c r="F22" s="16"/>
      <c r="G22" s="17" t="s">
        <v>73</v>
      </c>
    </row>
    <row r="23" spans="1:7">
      <c r="A23" s="13" t="s">
        <v>25</v>
      </c>
      <c r="B23" s="14"/>
      <c r="C23" s="15">
        <f>(('Macrocube hangøvej'!J24-'macrocube agro'!C20)/'macrocube agro'!C20)*100</f>
        <v>-7.1942446043165384</v>
      </c>
      <c r="D23" s="15">
        <f>(('Macrocube hangøvej'!K24-'macrocube agro'!D20)/'macrocube agro'!D20)*100</f>
        <v>-6.286997346397234</v>
      </c>
      <c r="E23" s="16">
        <f>AVERAGE(C23:C25)</f>
        <v>-5.4390172072867964</v>
      </c>
      <c r="F23" s="16">
        <f>AVERAGE(D23:D25)</f>
        <v>-7.080319619875115</v>
      </c>
      <c r="G23" s="17" t="s">
        <v>74</v>
      </c>
    </row>
    <row r="24" spans="1:7">
      <c r="A24" s="13" t="s">
        <v>26</v>
      </c>
      <c r="B24" s="14"/>
      <c r="C24" s="15">
        <f>(('Macrocube hangøvej'!J25-'macrocube agro'!C21)/'macrocube agro'!C21)*100</f>
        <v>-9.9999999999999911</v>
      </c>
      <c r="D24" s="15">
        <f>(('Macrocube hangøvej'!K25-'macrocube agro'!D21)/'macrocube agro'!D21)*100</f>
        <v>-6.8776628119293983</v>
      </c>
      <c r="E24" s="16"/>
      <c r="F24" s="16"/>
      <c r="G24" s="17" t="s">
        <v>75</v>
      </c>
    </row>
    <row r="25" spans="1:7">
      <c r="A25" s="13" t="s">
        <v>27</v>
      </c>
      <c r="B25" s="14"/>
      <c r="C25" s="15">
        <f>(('Macrocube hangøvej'!J26-'macrocube agro'!C22)/'macrocube agro'!C22)*100</f>
        <v>0.87719298245614119</v>
      </c>
      <c r="D25" s="15">
        <f>(('Macrocube hangøvej'!K26-'macrocube agro'!D22)/'macrocube agro'!D22)*100</f>
        <v>-8.0762987012987093</v>
      </c>
      <c r="E25" s="16"/>
      <c r="F25" s="16"/>
      <c r="G25" s="17" t="s">
        <v>76</v>
      </c>
    </row>
    <row r="26" spans="1:7">
      <c r="A26" s="13" t="s">
        <v>29</v>
      </c>
      <c r="B26" s="14"/>
      <c r="C26" s="15">
        <f>(('Macrocube hangøvej'!J27-'macrocube agro'!C23)/'macrocube agro'!C23)*100</f>
        <v>-31.2883435582822</v>
      </c>
      <c r="D26" s="15">
        <f>(('Macrocube hangøvej'!K27-'macrocube agro'!D23)/'macrocube agro'!D23)*100</f>
        <v>-8.2006850695144067</v>
      </c>
      <c r="E26" s="16">
        <f>AVERAGE(C26:C28)</f>
        <v>-18.208588957055216</v>
      </c>
      <c r="F26" s="16">
        <f>AVERAGE(D26:D28)</f>
        <v>-6.3771616983984769</v>
      </c>
      <c r="G26" s="17" t="s">
        <v>77</v>
      </c>
    </row>
    <row r="27" spans="1:7">
      <c r="A27" s="13" t="s">
        <v>30</v>
      </c>
      <c r="B27" s="14"/>
      <c r="C27" s="15">
        <f>(('Macrocube hangøvej'!J28-'macrocube agro'!C24)/'macrocube agro'!C24)*100</f>
        <v>-8.0000000000000071</v>
      </c>
      <c r="D27" s="15">
        <f>(('Macrocube hangøvej'!K28-'macrocube agro'!D24)/'macrocube agro'!D24)*100</f>
        <v>-5.0964467005076095</v>
      </c>
      <c r="E27" s="16"/>
      <c r="F27" s="16"/>
      <c r="G27" s="17" t="s">
        <v>79</v>
      </c>
    </row>
    <row r="28" spans="1:7">
      <c r="A28" s="18" t="s">
        <v>31</v>
      </c>
      <c r="B28" s="19"/>
      <c r="C28" s="20">
        <f>(('Macrocube hangøvej'!J29-'macrocube agro'!C25)/'macrocube agro'!C25)*100</f>
        <v>-15.337423312883436</v>
      </c>
      <c r="D28" s="20">
        <f>(('Macrocube hangøvej'!K29-'macrocube agro'!D25)/'macrocube agro'!D25)*100</f>
        <v>-5.8343533251734119</v>
      </c>
      <c r="E28" s="21"/>
      <c r="F28" s="21"/>
      <c r="G28" s="22" t="s">
        <v>78</v>
      </c>
    </row>
  </sheetData>
  <mergeCells count="16">
    <mergeCell ref="E23:E25"/>
    <mergeCell ref="F23:F25"/>
    <mergeCell ref="E26:E28"/>
    <mergeCell ref="F26:F28"/>
    <mergeCell ref="E14:E16"/>
    <mergeCell ref="F14:F16"/>
    <mergeCell ref="E17:E19"/>
    <mergeCell ref="F17:F19"/>
    <mergeCell ref="E20:E22"/>
    <mergeCell ref="F20:F22"/>
    <mergeCell ref="E2:E4"/>
    <mergeCell ref="F2:F4"/>
    <mergeCell ref="E5:E7"/>
    <mergeCell ref="F5:F7"/>
    <mergeCell ref="E8:E10"/>
    <mergeCell ref="F8:F1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Macrocube hangøvej</vt:lpstr>
      <vt:lpstr>macrocube agro</vt:lpstr>
      <vt:lpstr>forskel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Mortensen</dc:creator>
  <cp:lastModifiedBy>Jacob Mortensen</cp:lastModifiedBy>
  <dcterms:created xsi:type="dcterms:W3CDTF">2019-11-13T09:17:39Z</dcterms:created>
  <dcterms:modified xsi:type="dcterms:W3CDTF">2019-11-13T09:55:49Z</dcterms:modified>
</cp:coreProperties>
</file>