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Żaba-UP\Desktop\Metody numeryczne\"/>
    </mc:Choice>
  </mc:AlternateContent>
  <xr:revisionPtr revIDLastSave="0" documentId="13_ncr:1_{3A42D821-9E38-46B2-B882-3AF064671325}" xr6:coauthVersionLast="47" xr6:coauthVersionMax="47" xr10:uidLastSave="{00000000-0000-0000-0000-000000000000}"/>
  <bookViews>
    <workbookView xWindow="-108" yWindow="-108" windowWidth="23256" windowHeight="12576" xr2:uid="{CD0CCBB5-C563-4D8C-8717-30E15CED309C}"/>
  </bookViews>
  <sheets>
    <sheet name="metoda Newtona" sheetId="2" r:id="rId1"/>
    <sheet name="wielomian Newtona" sheetId="1" r:id="rId2"/>
    <sheet name="metoda trapezów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3" l="1"/>
  <c r="F5" i="3"/>
  <c r="F2" i="3"/>
  <c r="D2" i="3"/>
  <c r="B3" i="3"/>
  <c r="B4" i="3"/>
  <c r="B5" i="3"/>
  <c r="B6" i="3"/>
  <c r="B7" i="3"/>
  <c r="B8" i="3"/>
  <c r="B9" i="3"/>
  <c r="B10" i="3"/>
  <c r="B11" i="3"/>
  <c r="B12" i="3"/>
  <c r="B2" i="3"/>
  <c r="B10" i="1" l="1"/>
  <c r="B11" i="1"/>
  <c r="B12" i="1"/>
  <c r="B13" i="1"/>
  <c r="B14" i="1"/>
  <c r="B15" i="1"/>
  <c r="B16" i="1"/>
  <c r="B17" i="1"/>
  <c r="B18" i="1"/>
  <c r="B19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21" i="1"/>
  <c r="B22" i="1"/>
  <c r="B23" i="1"/>
  <c r="B24" i="1"/>
  <c r="B25" i="1"/>
  <c r="B26" i="1"/>
  <c r="B27" i="1"/>
  <c r="B28" i="1"/>
  <c r="B29" i="1"/>
  <c r="B30" i="1"/>
  <c r="B20" i="1"/>
  <c r="B3" i="1" l="1"/>
  <c r="B4" i="1"/>
  <c r="C3" i="1" s="1"/>
  <c r="B5" i="1"/>
  <c r="B2" i="1"/>
  <c r="D11" i="2"/>
  <c r="F11" i="2" s="1"/>
  <c r="D10" i="2"/>
  <c r="F10" i="2" s="1"/>
  <c r="A8" i="2"/>
  <c r="A9" i="2" s="1"/>
  <c r="A10" i="2" s="1"/>
  <c r="B10" i="2" s="1"/>
  <c r="H18" i="2"/>
  <c r="I14" i="2"/>
  <c r="I15" i="2"/>
  <c r="I16" i="2"/>
  <c r="I17" i="2"/>
  <c r="I18" i="2"/>
  <c r="I20" i="2"/>
  <c r="I21" i="2"/>
  <c r="I19" i="2"/>
  <c r="H20" i="2"/>
  <c r="H21" i="2"/>
  <c r="H19" i="2"/>
  <c r="C19" i="1" l="1"/>
  <c r="C17" i="1"/>
  <c r="C12" i="1"/>
  <c r="C4" i="1"/>
  <c r="D3" i="1" s="1"/>
  <c r="C2" i="1"/>
  <c r="C10" i="1" s="1"/>
  <c r="D2" i="1"/>
  <c r="C54" i="1"/>
  <c r="C20" i="1"/>
  <c r="C23" i="1"/>
  <c r="C57" i="1"/>
  <c r="C26" i="1"/>
  <c r="C34" i="1"/>
  <c r="C59" i="1"/>
  <c r="C36" i="1"/>
  <c r="C52" i="1"/>
  <c r="E2" i="1"/>
  <c r="C31" i="1" s="1"/>
  <c r="A11" i="2"/>
  <c r="B9" i="2"/>
  <c r="B8" i="2"/>
  <c r="C49" i="1" l="1"/>
  <c r="C15" i="1"/>
  <c r="C21" i="1"/>
  <c r="C43" i="1"/>
  <c r="C18" i="1"/>
  <c r="C45" i="1"/>
  <c r="C41" i="1"/>
  <c r="C37" i="1"/>
  <c r="C29" i="1"/>
  <c r="C40" i="1"/>
  <c r="C14" i="1"/>
  <c r="C51" i="1"/>
  <c r="C11" i="1"/>
  <c r="C35" i="1"/>
  <c r="C48" i="1"/>
  <c r="C27" i="1"/>
  <c r="C13" i="1"/>
  <c r="C60" i="1"/>
  <c r="C50" i="1"/>
  <c r="C32" i="1"/>
  <c r="C16" i="1"/>
  <c r="C24" i="1"/>
  <c r="C46" i="1"/>
  <c r="C55" i="1"/>
  <c r="C38" i="1"/>
  <c r="C44" i="1"/>
  <c r="C58" i="1"/>
  <c r="C33" i="1"/>
  <c r="C47" i="1"/>
  <c r="C30" i="1"/>
  <c r="C25" i="1"/>
  <c r="C39" i="1"/>
  <c r="C22" i="1"/>
  <c r="C53" i="1"/>
  <c r="C28" i="1"/>
  <c r="C42" i="1"/>
  <c r="C56" i="1"/>
  <c r="A12" i="2"/>
  <c r="B11" i="2"/>
  <c r="A13" i="2" l="1"/>
  <c r="B12" i="2"/>
  <c r="A14" i="2" l="1"/>
  <c r="B13" i="2"/>
  <c r="A15" i="2" l="1"/>
  <c r="B14" i="2"/>
  <c r="B15" i="2" l="1"/>
  <c r="A16" i="2"/>
  <c r="A17" i="2" l="1"/>
  <c r="B16" i="2"/>
  <c r="A18" i="2" l="1"/>
  <c r="B17" i="2"/>
  <c r="A19" i="2" l="1"/>
  <c r="B18" i="2"/>
  <c r="A20" i="2" l="1"/>
  <c r="B19" i="2"/>
  <c r="A21" i="2" l="1"/>
  <c r="B20" i="2"/>
  <c r="A22" i="2" l="1"/>
  <c r="B21" i="2"/>
  <c r="A23" i="2" l="1"/>
  <c r="B22" i="2"/>
  <c r="B23" i="2" l="1"/>
  <c r="A24" i="2"/>
  <c r="A25" i="2" l="1"/>
  <c r="B25" i="2" s="1"/>
  <c r="B24" i="2"/>
</calcChain>
</file>

<file path=xl/sharedStrings.xml><?xml version="1.0" encoding="utf-8"?>
<sst xmlns="http://schemas.openxmlformats.org/spreadsheetml/2006/main" count="28" uniqueCount="23">
  <si>
    <t>##</t>
  </si>
  <si>
    <t>x0 = 0,5</t>
  </si>
  <si>
    <t>błąd</t>
  </si>
  <si>
    <t>tutaj x0</t>
  </si>
  <si>
    <t>tutaj formuła odnosząca się do tego, co powyżej</t>
  </si>
  <si>
    <t>wzór: x1 = x0 - ((ln(x0) + x0^2) / (1/x0 + 2x0))</t>
  </si>
  <si>
    <t>f</t>
  </si>
  <si>
    <t>błąd: niższy minus wyższy</t>
  </si>
  <si>
    <t>tu błąd mniejszy niż zadany</t>
  </si>
  <si>
    <t>wynik!</t>
  </si>
  <si>
    <t>X</t>
  </si>
  <si>
    <t>Y0</t>
  </si>
  <si>
    <t>ΔY0</t>
  </si>
  <si>
    <t>Δ2Y0</t>
  </si>
  <si>
    <t>Δ3Y0</t>
  </si>
  <si>
    <t>tu wzór</t>
  </si>
  <si>
    <t>W(x) = y0 + ((Δy0)/1! * h) * (x - x0) + ((Δ2y0)/2! * h^2) * (x - x0)*(x - x1) + ... + ((Δn y0)/n! * h^n) * (x - x0)*(x - x1)*...*(x - xn-1)</t>
  </si>
  <si>
    <t>Y</t>
  </si>
  <si>
    <t>W</t>
  </si>
  <si>
    <t>= $B$2  + (($C$2)/0,1) * (A10 - $A$2) + (($D$2)/2 * 0,1^2) * (A10 - $A$2)*(A10 - $A$3)  + (($E$2)/6 * 0,1^3) * (A10 -  $A$2)*(A10 -$A$3)*(A10 - $A$4)</t>
  </si>
  <si>
    <t>fn</t>
  </si>
  <si>
    <t>It</t>
  </si>
  <si>
    <t>wynik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</si>
</sst>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0" fontId="0" fillId="2" borderId="0" xfId="0" applyFill="1"/>
    <xf numFmtId="0" fontId="1" fillId="0" borderId="0" xfId="0" applyFont="1"/>
    <xf numFmtId="0" fontId="0" fillId="0" borderId="0" xfId="0" quotePrefix="1"/>
    <xf numFmtId="0" fontId="0" fillId="2" borderId="0" xfId="0" quotePrefix="1" applyFill="1"/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CCFFCC"/>
      <color rgb="FFFFFFCC"/>
      <color rgb="FFCCFFFF"/>
      <color rgb="FFFFCCCC"/>
      <color rgb="FFCCEC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cos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'wielomian Newtona'!$A$20:$A$60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cat>
          <c:val>
            <c:numRef>
              <c:f>'wielomian Newtona'!$B$20:$B$60</c:f>
              <c:numCache>
                <c:formatCode>General</c:formatCode>
                <c:ptCount val="41"/>
                <c:pt idx="0">
                  <c:v>1</c:v>
                </c:pt>
                <c:pt idx="1">
                  <c:v>0.99500416527802582</c:v>
                </c:pt>
                <c:pt idx="2">
                  <c:v>0.98006657784124163</c:v>
                </c:pt>
                <c:pt idx="3">
                  <c:v>0.95533648912560598</c:v>
                </c:pt>
                <c:pt idx="4">
                  <c:v>0.9210609940028851</c:v>
                </c:pt>
                <c:pt idx="5">
                  <c:v>0.87758256189037276</c:v>
                </c:pt>
                <c:pt idx="6">
                  <c:v>0.82533561490967833</c:v>
                </c:pt>
                <c:pt idx="7">
                  <c:v>0.7648421872844885</c:v>
                </c:pt>
                <c:pt idx="8">
                  <c:v>0.69670670934716539</c:v>
                </c:pt>
                <c:pt idx="9">
                  <c:v>0.62160996827066439</c:v>
                </c:pt>
                <c:pt idx="10">
                  <c:v>0.54030230586813977</c:v>
                </c:pt>
                <c:pt idx="11">
                  <c:v>0.45359612142557731</c:v>
                </c:pt>
                <c:pt idx="12">
                  <c:v>0.36235775447667362</c:v>
                </c:pt>
                <c:pt idx="13">
                  <c:v>0.26749882862458735</c:v>
                </c:pt>
                <c:pt idx="14">
                  <c:v>0.16996714290024104</c:v>
                </c:pt>
                <c:pt idx="15">
                  <c:v>7.0737201667702906E-2</c:v>
                </c:pt>
                <c:pt idx="16">
                  <c:v>-2.9199522301288815E-2</c:v>
                </c:pt>
                <c:pt idx="17">
                  <c:v>-0.12884449429552464</c:v>
                </c:pt>
                <c:pt idx="18">
                  <c:v>-0.22720209469308711</c:v>
                </c:pt>
                <c:pt idx="19">
                  <c:v>-0.32328956686350335</c:v>
                </c:pt>
                <c:pt idx="20">
                  <c:v>-0.41614683654714241</c:v>
                </c:pt>
                <c:pt idx="21">
                  <c:v>-0.50484610459985757</c:v>
                </c:pt>
                <c:pt idx="22">
                  <c:v>-0.58850111725534582</c:v>
                </c:pt>
                <c:pt idx="23">
                  <c:v>-0.6662760212798241</c:v>
                </c:pt>
                <c:pt idx="24">
                  <c:v>-0.73739371554124544</c:v>
                </c:pt>
                <c:pt idx="25">
                  <c:v>-0.8011436155469337</c:v>
                </c:pt>
                <c:pt idx="26">
                  <c:v>-0.85688875336894732</c:v>
                </c:pt>
                <c:pt idx="27">
                  <c:v>-0.90407214201706121</c:v>
                </c:pt>
                <c:pt idx="28">
                  <c:v>-0.94222234066865806</c:v>
                </c:pt>
                <c:pt idx="29">
                  <c:v>-0.97095816514959055</c:v>
                </c:pt>
                <c:pt idx="30">
                  <c:v>-0.98999249660044542</c:v>
                </c:pt>
                <c:pt idx="31">
                  <c:v>-0.99913515027327948</c:v>
                </c:pt>
                <c:pt idx="32">
                  <c:v>-0.99829477579475312</c:v>
                </c:pt>
                <c:pt idx="33">
                  <c:v>-0.98747976990886488</c:v>
                </c:pt>
                <c:pt idx="34">
                  <c:v>-0.96679819257946109</c:v>
                </c:pt>
                <c:pt idx="35">
                  <c:v>-0.93645668729079634</c:v>
                </c:pt>
                <c:pt idx="36">
                  <c:v>-0.89675841633414699</c:v>
                </c:pt>
                <c:pt idx="37">
                  <c:v>-0.84810003171040804</c:v>
                </c:pt>
                <c:pt idx="38">
                  <c:v>-0.79096771191441684</c:v>
                </c:pt>
                <c:pt idx="39">
                  <c:v>-0.72593230420014021</c:v>
                </c:pt>
                <c:pt idx="40">
                  <c:v>-0.65364362086361194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40-46F0-8260-DFD792F0D24D}"/>
            </c:ext>
          </c:extLst>
        </c:ser>
        <c:ser>
          <c:idx val="1"/>
          <c:order val="1"/>
          <c:tx>
            <c:v>num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'wielomian Newtona'!$C$20:$C$60</c:f>
              <c:numCache>
                <c:formatCode>General</c:formatCode>
                <c:ptCount val="41"/>
                <c:pt idx="0">
                  <c:v>1</c:v>
                </c:pt>
                <c:pt idx="1">
                  <c:v>1.0014456612829621</c:v>
                </c:pt>
                <c:pt idx="2">
                  <c:v>0.99000961370728091</c:v>
                </c:pt>
                <c:pt idx="3">
                  <c:v>0.96657121220360254</c:v>
                </c:pt>
                <c:pt idx="4">
                  <c:v>0.93200981170257224</c:v>
                </c:pt>
                <c:pt idx="5">
                  <c:v>0.88720476713483509</c:v>
                </c:pt>
                <c:pt idx="6">
                  <c:v>0.83303543343103703</c:v>
                </c:pt>
                <c:pt idx="7">
                  <c:v>0.7703811655218229</c:v>
                </c:pt>
                <c:pt idx="8">
                  <c:v>0.70012131833783831</c:v>
                </c:pt>
                <c:pt idx="9">
                  <c:v>0.62313524680972887</c:v>
                </c:pt>
                <c:pt idx="10">
                  <c:v>0.54030230586813977</c:v>
                </c:pt>
                <c:pt idx="11">
                  <c:v>0.45250185044371627</c:v>
                </c:pt>
                <c:pt idx="12">
                  <c:v>0.36061323546710428</c:v>
                </c:pt>
                <c:pt idx="13">
                  <c:v>0.26551581586894868</c:v>
                </c:pt>
                <c:pt idx="14">
                  <c:v>0.1680889465798952</c:v>
                </c:pt>
                <c:pt idx="15">
                  <c:v>6.9211982530588884E-2</c:v>
                </c:pt>
                <c:pt idx="16">
                  <c:v>-3.0235721348324647E-2</c:v>
                </c:pt>
                <c:pt idx="17">
                  <c:v>-0.12937481012619975</c:v>
                </c:pt>
                <c:pt idx="18">
                  <c:v>-0.22732592887239145</c:v>
                </c:pt>
                <c:pt idx="19">
                  <c:v>-0.32320972265625397</c:v>
                </c:pt>
                <c:pt idx="20">
                  <c:v>-0.41614683654714235</c:v>
                </c:pt>
                <c:pt idx="21">
                  <c:v>-0.50525791561441091</c:v>
                </c:pt>
                <c:pt idx="22">
                  <c:v>-0.58966360492741432</c:v>
                </c:pt>
                <c:pt idx="23">
                  <c:v>-0.66848454955550662</c:v>
                </c:pt>
                <c:pt idx="24">
                  <c:v>-0.74084139456804365</c:v>
                </c:pt>
                <c:pt idx="25">
                  <c:v>-0.8058547850343788</c:v>
                </c:pt>
                <c:pt idx="26">
                  <c:v>-0.86264536602386732</c:v>
                </c:pt>
                <c:pt idx="27">
                  <c:v>-0.91033378260586351</c:v>
                </c:pt>
                <c:pt idx="28">
                  <c:v>-0.94804067984972229</c:v>
                </c:pt>
                <c:pt idx="29">
                  <c:v>-0.97488670282479839</c:v>
                </c:pt>
                <c:pt idx="30">
                  <c:v>-0.98999249660044542</c:v>
                </c:pt>
                <c:pt idx="31">
                  <c:v>-0.99247870624601853</c:v>
                </c:pt>
                <c:pt idx="32">
                  <c:v>-0.98146597683087311</c:v>
                </c:pt>
                <c:pt idx="33">
                  <c:v>-0.95607495342436333</c:v>
                </c:pt>
                <c:pt idx="34">
                  <c:v>-0.9154262810958429</c:v>
                </c:pt>
                <c:pt idx="35">
                  <c:v>-0.85864060491466732</c:v>
                </c:pt>
                <c:pt idx="36">
                  <c:v>-0.7848385699501903</c:v>
                </c:pt>
                <c:pt idx="37">
                  <c:v>-0.69314082127176713</c:v>
                </c:pt>
                <c:pt idx="38">
                  <c:v>-0.58266800394875418</c:v>
                </c:pt>
                <c:pt idx="39">
                  <c:v>-0.45254076305050317</c:v>
                </c:pt>
                <c:pt idx="40">
                  <c:v>-0.30187974364636849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40-46F0-8260-DFD792F0D2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7566656"/>
        <c:axId val="749191152"/>
      </c:lineChart>
      <c:catAx>
        <c:axId val="747566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49191152"/>
        <c:crosses val="autoZero"/>
        <c:auto val="1"/>
        <c:lblAlgn val="ctr"/>
        <c:lblOffset val="100"/>
        <c:noMultiLvlLbl val="0"/>
      </c:catAx>
      <c:valAx>
        <c:axId val="74919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47566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601980</xdr:colOff>
      <xdr:row>1</xdr:row>
      <xdr:rowOff>68580</xdr:rowOff>
    </xdr:from>
    <xdr:to>
      <xdr:col>12</xdr:col>
      <xdr:colOff>434340</xdr:colOff>
      <xdr:row>5</xdr:row>
      <xdr:rowOff>137160</xdr:rowOff>
    </xdr:to>
    <xdr:sp macro="" textlink="">
      <xdr:nvSpPr>
        <xdr:cNvPr id="2" name="pole tekstowe 1">
          <a:extLst>
            <a:ext uri="{FF2B5EF4-FFF2-40B4-BE49-F238E27FC236}">
              <a16:creationId xmlns:a16="http://schemas.microsoft.com/office/drawing/2014/main" id="{BF85F256-3CB0-C73C-0C4B-DFC8E17A501F}"/>
            </a:ext>
          </a:extLst>
        </xdr:cNvPr>
        <xdr:cNvSpPr txBox="1"/>
      </xdr:nvSpPr>
      <xdr:spPr>
        <a:xfrm>
          <a:off x="6088380" y="251460"/>
          <a:ext cx="1661160" cy="800100"/>
        </a:xfrm>
        <a:prstGeom prst="rect">
          <a:avLst/>
        </a:prstGeom>
        <a:solidFill>
          <a:srgbClr val="FFCC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100"/>
            <a:t>METODA NEWTONA</a:t>
          </a:r>
        </a:p>
        <a:p>
          <a:r>
            <a:rPr lang="pl-PL" sz="1100"/>
            <a:t>Rozwiązać równanie:</a:t>
          </a:r>
        </a:p>
        <a:p>
          <a:r>
            <a:rPr lang="pl-PL" sz="1100"/>
            <a:t>ln(x) = (-x)^2</a:t>
          </a:r>
        </a:p>
        <a:p>
          <a:r>
            <a:rPr lang="pl-PL" sz="1100"/>
            <a:t>z dokładnością do 10^(-6)</a:t>
          </a:r>
        </a:p>
      </xdr:txBody>
    </xdr:sp>
    <xdr:clientData/>
  </xdr:twoCellAnchor>
  <xdr:twoCellAnchor>
    <xdr:from>
      <xdr:col>10</xdr:col>
      <xdr:colOff>7620</xdr:colOff>
      <xdr:row>6</xdr:row>
      <xdr:rowOff>160020</xdr:rowOff>
    </xdr:from>
    <xdr:to>
      <xdr:col>13</xdr:col>
      <xdr:colOff>30480</xdr:colOff>
      <xdr:row>12</xdr:row>
      <xdr:rowOff>38100</xdr:rowOff>
    </xdr:to>
    <xdr:sp macro="" textlink="">
      <xdr:nvSpPr>
        <xdr:cNvPr id="3" name="pole tekstowe 2">
          <a:extLst>
            <a:ext uri="{FF2B5EF4-FFF2-40B4-BE49-F238E27FC236}">
              <a16:creationId xmlns:a16="http://schemas.microsoft.com/office/drawing/2014/main" id="{CC15FA04-B185-0763-83A8-E1AD21DE91BB}"/>
            </a:ext>
          </a:extLst>
        </xdr:cNvPr>
        <xdr:cNvSpPr txBox="1"/>
      </xdr:nvSpPr>
      <xdr:spPr>
        <a:xfrm>
          <a:off x="6103620" y="1257300"/>
          <a:ext cx="1851660" cy="975360"/>
        </a:xfrm>
        <a:prstGeom prst="rect">
          <a:avLst/>
        </a:prstGeom>
        <a:solidFill>
          <a:srgbClr val="FFCCC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100"/>
            <a:t>Mamy wzór:</a:t>
          </a:r>
        </a:p>
        <a:p>
          <a:r>
            <a:rPr lang="pl-PL" sz="1100"/>
            <a:t>xn+1 = xn - (f(xn) / f'(xn))</a:t>
          </a:r>
        </a:p>
        <a:p>
          <a:r>
            <a:rPr lang="pl-PL" sz="1100"/>
            <a:t>x1 = b - (f(b) / f'(b))</a:t>
          </a:r>
        </a:p>
        <a:p>
          <a:r>
            <a:rPr lang="pl-PL" sz="1100"/>
            <a:t>Błąd:</a:t>
          </a:r>
        </a:p>
        <a:p>
          <a:r>
            <a:rPr lang="pl-PL" sz="1100"/>
            <a:t>|</a:t>
          </a:r>
          <a:r>
            <a:rPr lang="el-GR" sz="1100"/>
            <a:t>ε</a:t>
          </a:r>
          <a:r>
            <a:rPr lang="pl-PL" sz="1100"/>
            <a:t>| &lt;=</a:t>
          </a:r>
          <a:r>
            <a:rPr lang="pl-PL" sz="1100" baseline="0"/>
            <a:t> f(xn)/f'(xn)</a:t>
          </a:r>
          <a:endParaRPr lang="pl-PL" sz="1100"/>
        </a:p>
      </xdr:txBody>
    </xdr:sp>
    <xdr:clientData/>
  </xdr:twoCellAnchor>
  <xdr:twoCellAnchor>
    <xdr:from>
      <xdr:col>10</xdr:col>
      <xdr:colOff>15240</xdr:colOff>
      <xdr:row>13</xdr:row>
      <xdr:rowOff>15240</xdr:rowOff>
    </xdr:from>
    <xdr:to>
      <xdr:col>16</xdr:col>
      <xdr:colOff>137160</xdr:colOff>
      <xdr:row>32</xdr:row>
      <xdr:rowOff>68580</xdr:rowOff>
    </xdr:to>
    <xdr:sp macro="" textlink="">
      <xdr:nvSpPr>
        <xdr:cNvPr id="4" name="pole tekstowe 3">
          <a:extLst>
            <a:ext uri="{FF2B5EF4-FFF2-40B4-BE49-F238E27FC236}">
              <a16:creationId xmlns:a16="http://schemas.microsoft.com/office/drawing/2014/main" id="{4608189B-7F2C-31A8-48C1-438BA5392153}"/>
            </a:ext>
          </a:extLst>
        </xdr:cNvPr>
        <xdr:cNvSpPr txBox="1"/>
      </xdr:nvSpPr>
      <xdr:spPr>
        <a:xfrm>
          <a:off x="6111240" y="2392680"/>
          <a:ext cx="3779520" cy="35280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100"/>
            <a:t>ROZWIĄZANIE</a:t>
          </a:r>
        </a:p>
        <a:p>
          <a:r>
            <a:rPr lang="pl-PL" sz="1100"/>
            <a:t>1) przyrównać do zera</a:t>
          </a:r>
        </a:p>
        <a:p>
          <a:r>
            <a:rPr lang="pl-PL" sz="1100"/>
            <a:t>ln(x) + x^2 = 0</a:t>
          </a:r>
        </a:p>
        <a:p>
          <a:r>
            <a:rPr lang="pl-PL" sz="1100"/>
            <a:t>2) narysować roboczo wykresy albo</a:t>
          </a:r>
          <a:r>
            <a:rPr lang="pl-PL" sz="1100" baseline="0"/>
            <a:t> rozpisać sobie wartości</a:t>
          </a:r>
          <a:r>
            <a:rPr lang="pl-PL" sz="1100"/>
            <a:t>, żeby ustalić</a:t>
          </a:r>
          <a:r>
            <a:rPr lang="pl-PL" sz="1100" baseline="0"/>
            <a:t> jakąś całkowitą wartość w pobliżu (po lewej stronie) miejsca zerowego</a:t>
          </a:r>
        </a:p>
        <a:p>
          <a:r>
            <a:rPr lang="pl-PL" sz="1100" baseline="0"/>
            <a:t>3) miejsce zerowe jest za 0,5</a:t>
          </a:r>
        </a:p>
        <a:p>
          <a:r>
            <a:rPr lang="pl-PL" sz="1100" baseline="0"/>
            <a:t>x0 = 0,5</a:t>
          </a:r>
        </a:p>
        <a:p>
          <a:r>
            <a:rPr lang="pl-PL" sz="1100" baseline="0"/>
            <a:t>4) rozpisać sobie pochodne</a:t>
          </a:r>
        </a:p>
        <a:p>
          <a:r>
            <a:rPr lang="pl-PL" sz="1100"/>
            <a:t>nasz</a:t>
          </a:r>
          <a:r>
            <a:rPr lang="pl-PL" sz="1100" baseline="0"/>
            <a:t>a f(x) to </a:t>
          </a:r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ln(x) + x^2</a:t>
          </a:r>
        </a:p>
        <a:p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f'</a:t>
          </a:r>
          <a:r>
            <a:rPr lang="pl-P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ln(x) = 1/x</a:t>
          </a:r>
        </a:p>
        <a:p>
          <a:r>
            <a:rPr lang="pl-P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f' x^2 = 2x</a:t>
          </a:r>
        </a:p>
        <a:p>
          <a:r>
            <a:rPr lang="pl-P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f'(x) = 1/x + 2x</a:t>
          </a:r>
        </a:p>
        <a:p>
          <a:r>
            <a:rPr lang="pl-P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5) podstawić do wzoru</a:t>
          </a:r>
        </a:p>
        <a:p>
          <a:r>
            <a:rPr lang="pl-P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x1 = x0 - ((</a:t>
          </a:r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ln(x0) + x0^2)</a:t>
          </a:r>
          <a:r>
            <a:rPr lang="pl-P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 (1/x0 + 2x0))</a:t>
          </a:r>
        </a:p>
        <a:p>
          <a:r>
            <a:rPr lang="pl-P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6) zapisać x0, poniżej w komórce formuła ze wzoru odwołująca się do pola powyżej, formułę przeciągnąć kilka komórek w dół</a:t>
          </a:r>
        </a:p>
        <a:p>
          <a:r>
            <a:rPr lang="pl-P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7) w kolumnie obok wyliczyć błąd, czyli niższa komórka minus wyższa - kiedy ten błąd będzie zgodny z zadanym, to ten x obok jest rozwiązniem</a:t>
          </a:r>
          <a:endParaRPr lang="pl-PL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579120</xdr:colOff>
      <xdr:row>8</xdr:row>
      <xdr:rowOff>175260</xdr:rowOff>
    </xdr:from>
    <xdr:to>
      <xdr:col>17</xdr:col>
      <xdr:colOff>563880</xdr:colOff>
      <xdr:row>15</xdr:row>
      <xdr:rowOff>45720</xdr:rowOff>
    </xdr:to>
    <xdr:sp macro="" textlink="">
      <xdr:nvSpPr>
        <xdr:cNvPr id="2" name="pole tekstowe 1">
          <a:extLst>
            <a:ext uri="{FF2B5EF4-FFF2-40B4-BE49-F238E27FC236}">
              <a16:creationId xmlns:a16="http://schemas.microsoft.com/office/drawing/2014/main" id="{E6C1D371-688E-C57F-C9D2-B7E877A89A3E}"/>
            </a:ext>
          </a:extLst>
        </xdr:cNvPr>
        <xdr:cNvSpPr txBox="1"/>
      </xdr:nvSpPr>
      <xdr:spPr>
        <a:xfrm>
          <a:off x="3627120" y="1638300"/>
          <a:ext cx="7299960" cy="1150620"/>
        </a:xfrm>
        <a:prstGeom prst="rect">
          <a:avLst/>
        </a:prstGeom>
        <a:solidFill>
          <a:srgbClr val="CCEC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100"/>
            <a:t>WIELOMIAN INTERPOLACYJNY NEWTONA - wzór</a:t>
          </a:r>
        </a:p>
        <a:p>
          <a:r>
            <a:rPr lang="pl-PL" sz="1100"/>
            <a:t>n-stopnia, n</a:t>
          </a:r>
          <a:r>
            <a:rPr lang="pl-PL" sz="1100" baseline="0"/>
            <a:t> iloczynów, h = różnica między kolejnymi punktami węzłowymi</a:t>
          </a:r>
        </a:p>
        <a:p>
          <a:r>
            <a:rPr lang="pl-PL" sz="1100" baseline="0"/>
            <a:t>W(x) = y0 + ((</a:t>
          </a:r>
          <a:r>
            <a:rPr lang="el-GR" sz="1100" baseline="0"/>
            <a:t>Δ</a:t>
          </a:r>
          <a:r>
            <a:rPr lang="pl-PL" sz="1100" baseline="0"/>
            <a:t>y0)/1! * h) * (x - x0) + </a:t>
          </a:r>
          <a:r>
            <a:rPr lang="pl-P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((</a:t>
          </a:r>
          <a:r>
            <a:rPr lang="el-G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Δ</a:t>
          </a:r>
          <a:r>
            <a:rPr lang="pl-P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2y0)/2! * h^2) * (x - x0)*(x - x1) + ... + ((</a:t>
          </a:r>
          <a:r>
            <a:rPr lang="el-G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Δ</a:t>
          </a:r>
          <a:r>
            <a:rPr lang="pl-P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 y0)/n! * h^n) * (x - x0)*(x - x1)*...*(x - xn-1)</a:t>
          </a:r>
        </a:p>
        <a:p>
          <a:r>
            <a:rPr lang="pl-P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 = punkt węzłowy</a:t>
          </a:r>
        </a:p>
        <a:p>
          <a:r>
            <a:rPr lang="pl-P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 = wartość funkcji w punkcie</a:t>
          </a:r>
        </a:p>
        <a:p>
          <a:r>
            <a:rPr lang="el-G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Δ</a:t>
          </a:r>
          <a:r>
            <a:rPr lang="pl-P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 = różnica między ostatnimi dwoma y</a:t>
          </a:r>
          <a:endParaRPr lang="pl-PL" sz="1100"/>
        </a:p>
      </xdr:txBody>
    </xdr:sp>
    <xdr:clientData/>
  </xdr:twoCellAnchor>
  <xdr:twoCellAnchor>
    <xdr:from>
      <xdr:col>6</xdr:col>
      <xdr:colOff>15240</xdr:colOff>
      <xdr:row>0</xdr:row>
      <xdr:rowOff>106680</xdr:rowOff>
    </xdr:from>
    <xdr:to>
      <xdr:col>13</xdr:col>
      <xdr:colOff>243840</xdr:colOff>
      <xdr:row>7</xdr:row>
      <xdr:rowOff>137160</xdr:rowOff>
    </xdr:to>
    <xdr:sp macro="" textlink="">
      <xdr:nvSpPr>
        <xdr:cNvPr id="3" name="pole tekstowe 2">
          <a:extLst>
            <a:ext uri="{FF2B5EF4-FFF2-40B4-BE49-F238E27FC236}">
              <a16:creationId xmlns:a16="http://schemas.microsoft.com/office/drawing/2014/main" id="{2A04ACA6-0029-A569-C047-AD9AEA0FEAFB}"/>
            </a:ext>
          </a:extLst>
        </xdr:cNvPr>
        <xdr:cNvSpPr txBox="1"/>
      </xdr:nvSpPr>
      <xdr:spPr>
        <a:xfrm>
          <a:off x="3672840" y="106680"/>
          <a:ext cx="4495800" cy="1310640"/>
        </a:xfrm>
        <a:prstGeom prst="rect">
          <a:avLst/>
        </a:prstGeom>
        <a:solidFill>
          <a:srgbClr val="CC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100"/>
            <a:t>Wielomian interpolacyjny Newtona</a:t>
          </a:r>
        </a:p>
        <a:p>
          <a:r>
            <a:rPr lang="pl-PL" sz="1100"/>
            <a:t>f(x) = cos(x)</a:t>
          </a:r>
        </a:p>
        <a:p>
          <a:r>
            <a:rPr lang="pl-PL" sz="1100"/>
            <a:t>Punkty węzłowe Xw = 0, 1,</a:t>
          </a:r>
          <a:r>
            <a:rPr lang="pl-PL" sz="1100" baseline="0"/>
            <a:t> 2, 3</a:t>
          </a:r>
        </a:p>
        <a:p>
          <a:r>
            <a:rPr lang="pl-PL" sz="1100" baseline="0"/>
            <a:t>Oszacować błąd maksymalny dla x0 = 2,5</a:t>
          </a:r>
        </a:p>
        <a:p>
          <a:r>
            <a:rPr lang="pl-PL" sz="1100" baseline="0"/>
            <a:t>Porównać z błędem rzeczywistym, tzn. narysować w jednym układzie współrzędnych (H = 0,1) wielomian interpolacyjny i f(x).</a:t>
          </a:r>
        </a:p>
        <a:p>
          <a:r>
            <a:rPr lang="pl-PL" sz="1100" baseline="0"/>
            <a:t>Dla x </a:t>
          </a:r>
          <a:r>
            <a:rPr lang="az-Cyrl-AZ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Є</a:t>
          </a:r>
          <a:r>
            <a:rPr lang="pl-PL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[-1, 4]</a:t>
          </a:r>
          <a:r>
            <a:rPr lang="pl-PL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odczytać odpowiednie wartości z wykresu.</a:t>
          </a:r>
          <a:endParaRPr lang="pl-PL" sz="1100"/>
        </a:p>
      </xdr:txBody>
    </xdr:sp>
    <xdr:clientData/>
  </xdr:twoCellAnchor>
  <xdr:twoCellAnchor>
    <xdr:from>
      <xdr:col>6</xdr:col>
      <xdr:colOff>7620</xdr:colOff>
      <xdr:row>16</xdr:row>
      <xdr:rowOff>30480</xdr:rowOff>
    </xdr:from>
    <xdr:to>
      <xdr:col>14</xdr:col>
      <xdr:colOff>205740</xdr:colOff>
      <xdr:row>28</xdr:row>
      <xdr:rowOff>160020</xdr:rowOff>
    </xdr:to>
    <xdr:sp macro="" textlink="">
      <xdr:nvSpPr>
        <xdr:cNvPr id="4" name="pole tekstowe 3">
          <a:extLst>
            <a:ext uri="{FF2B5EF4-FFF2-40B4-BE49-F238E27FC236}">
              <a16:creationId xmlns:a16="http://schemas.microsoft.com/office/drawing/2014/main" id="{1BCA2979-6DEA-981B-59AD-485CF28038B4}"/>
            </a:ext>
          </a:extLst>
        </xdr:cNvPr>
        <xdr:cNvSpPr txBox="1"/>
      </xdr:nvSpPr>
      <xdr:spPr>
        <a:xfrm>
          <a:off x="3665220" y="2956560"/>
          <a:ext cx="5074920" cy="2324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100"/>
            <a:t>1) zbudować macierz trójkątną dla tylu x</a:t>
          </a:r>
          <a:r>
            <a:rPr lang="pl-PL" sz="1100" baseline="0"/>
            <a:t> i </a:t>
          </a:r>
          <a:r>
            <a:rPr lang="el-G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Δ</a:t>
          </a:r>
          <a:r>
            <a:rPr lang="pl-PL" sz="1100" baseline="0"/>
            <a:t>y, ile podaje zadanie</a:t>
          </a:r>
        </a:p>
        <a:p>
          <a:r>
            <a:rPr lang="pl-PL" sz="1100" baseline="0"/>
            <a:t>w słupku wszystkie zadane x, y0 to wartość funkcji dla danego x</a:t>
          </a:r>
        </a:p>
        <a:p>
          <a:r>
            <a:rPr lang="el-G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Δ</a:t>
          </a:r>
          <a:r>
            <a:rPr lang="pl-P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 to </a:t>
          </a:r>
          <a:r>
            <a:rPr lang="el-G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Δ</a:t>
          </a:r>
          <a:r>
            <a:rPr lang="pl-P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 większe minus </a:t>
          </a:r>
          <a:r>
            <a:rPr lang="el-G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Δ</a:t>
          </a:r>
          <a:r>
            <a:rPr lang="pl-P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 mniejsze</a:t>
          </a:r>
        </a:p>
        <a:p>
          <a:r>
            <a:rPr lang="pl-P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ważna jest tylko pierwsza linijka macierzy - do dalszych obliczeń</a:t>
          </a:r>
        </a:p>
        <a:p>
          <a:r>
            <a:rPr lang="pl-P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ile punktów węzłowych, tyle członów równania</a:t>
          </a:r>
        </a:p>
        <a:p>
          <a:r>
            <a:rPr lang="pl-P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wypisać w słupku liczby, żeby obejmowały wszystkie punkty węzłowe oraz żeby znalazła się tam liczba, dla której trzeba odczytać wartość</a:t>
          </a:r>
        </a:p>
        <a:p>
          <a:r>
            <a:rPr lang="pl-P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4) obok w słupku Y dla tych wszystkich X, po prostu wynik f(x), czyli tutaj cos(x)</a:t>
          </a:r>
        </a:p>
        <a:p>
          <a:r>
            <a:rPr lang="pl-P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5) w słupku W obok przepisać wzór na formułę, gdzie y0 oraz wszystkie </a:t>
          </a:r>
          <a:r>
            <a:rPr lang="el-G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Δ</a:t>
          </a:r>
          <a:r>
            <a:rPr lang="pl-P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y, x0, x1, x2 są stałe i pobierane z macierzy, x to x z pierwszego słupka</a:t>
          </a:r>
        </a:p>
        <a:p>
          <a:r>
            <a:rPr lang="pl-P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6) h to jest różnica między punktami podanymi w zadaniu, czyli tutaj h = 1</a:t>
          </a:r>
        </a:p>
        <a:p>
          <a:r>
            <a:rPr lang="pl-P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7) sprawdzić punkty węzłowe (tu musi być identyczna wartość Y oraz W)</a:t>
          </a:r>
        </a:p>
        <a:p>
          <a:r>
            <a:rPr lang="pl-P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8) sprawdzić wartość w zadanym punkcie</a:t>
          </a:r>
        </a:p>
        <a:p>
          <a:endParaRPr lang="pl-PL" sz="1100"/>
        </a:p>
      </xdr:txBody>
    </xdr:sp>
    <xdr:clientData/>
  </xdr:twoCellAnchor>
  <xdr:twoCellAnchor>
    <xdr:from>
      <xdr:col>5</xdr:col>
      <xdr:colOff>175260</xdr:colOff>
      <xdr:row>39</xdr:row>
      <xdr:rowOff>49530</xdr:rowOff>
    </xdr:from>
    <xdr:to>
      <xdr:col>15</xdr:col>
      <xdr:colOff>251460</xdr:colOff>
      <xdr:row>59</xdr:row>
      <xdr:rowOff>114300</xdr:rowOff>
    </xdr:to>
    <xdr:graphicFrame macro="">
      <xdr:nvGraphicFramePr>
        <xdr:cNvPr id="8" name="Wykres 7">
          <a:extLst>
            <a:ext uri="{FF2B5EF4-FFF2-40B4-BE49-F238E27FC236}">
              <a16:creationId xmlns:a16="http://schemas.microsoft.com/office/drawing/2014/main" id="{220B6A6A-E238-0E82-229F-C87D7BF75D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586740</xdr:colOff>
      <xdr:row>8</xdr:row>
      <xdr:rowOff>129540</xdr:rowOff>
    </xdr:from>
    <xdr:to>
      <xdr:col>17</xdr:col>
      <xdr:colOff>190500</xdr:colOff>
      <xdr:row>12</xdr:row>
      <xdr:rowOff>22860</xdr:rowOff>
    </xdr:to>
    <xdr:sp macro="" textlink="">
      <xdr:nvSpPr>
        <xdr:cNvPr id="2" name="pole tekstowe 1">
          <a:extLst>
            <a:ext uri="{FF2B5EF4-FFF2-40B4-BE49-F238E27FC236}">
              <a16:creationId xmlns:a16="http://schemas.microsoft.com/office/drawing/2014/main" id="{20867118-D182-2710-AAD2-4A7348322DBA}"/>
            </a:ext>
          </a:extLst>
        </xdr:cNvPr>
        <xdr:cNvSpPr txBox="1"/>
      </xdr:nvSpPr>
      <xdr:spPr>
        <a:xfrm>
          <a:off x="6682740" y="1592580"/>
          <a:ext cx="3870960" cy="624840"/>
        </a:xfrm>
        <a:prstGeom prst="rect">
          <a:avLst/>
        </a:prstGeom>
        <a:solidFill>
          <a:srgbClr val="FFFFC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100"/>
            <a:t>Policzyć metodą trapezów całkę oznaczoną od 1 do 2 ln(x) dx</a:t>
          </a:r>
        </a:p>
        <a:p>
          <a:r>
            <a:rPr lang="pl-PL" sz="1100"/>
            <a:t>Oszacować błąd maksymalny dla tej całki oraz dla całki</a:t>
          </a:r>
          <a:r>
            <a:rPr lang="pl-PL" sz="1100" baseline="0"/>
            <a:t> oznaczonej od 0 do 1 ln(x) dx.</a:t>
          </a:r>
          <a:endParaRPr lang="pl-PL" sz="1100"/>
        </a:p>
      </xdr:txBody>
    </xdr:sp>
    <xdr:clientData/>
  </xdr:twoCellAnchor>
  <xdr:twoCellAnchor>
    <xdr:from>
      <xdr:col>10</xdr:col>
      <xdr:colOff>586740</xdr:colOff>
      <xdr:row>1</xdr:row>
      <xdr:rowOff>0</xdr:rowOff>
    </xdr:from>
    <xdr:to>
      <xdr:col>17</xdr:col>
      <xdr:colOff>259080</xdr:colOff>
      <xdr:row>7</xdr:row>
      <xdr:rowOff>22860</xdr:rowOff>
    </xdr:to>
    <xdr:sp macro="" textlink="">
      <xdr:nvSpPr>
        <xdr:cNvPr id="3" name="pole tekstowe 2">
          <a:extLst>
            <a:ext uri="{FF2B5EF4-FFF2-40B4-BE49-F238E27FC236}">
              <a16:creationId xmlns:a16="http://schemas.microsoft.com/office/drawing/2014/main" id="{8755AF80-0BDB-BAE7-14B0-3C59D9CD7650}"/>
            </a:ext>
          </a:extLst>
        </xdr:cNvPr>
        <xdr:cNvSpPr txBox="1"/>
      </xdr:nvSpPr>
      <xdr:spPr>
        <a:xfrm>
          <a:off x="6682740" y="182880"/>
          <a:ext cx="3939540" cy="1120140"/>
        </a:xfrm>
        <a:prstGeom prst="rect">
          <a:avLst/>
        </a:prstGeom>
        <a:solidFill>
          <a:srgbClr val="CCFFC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100"/>
            <a:t>CAŁKA METODĄ</a:t>
          </a:r>
          <a:r>
            <a:rPr lang="pl-PL" sz="1100" baseline="0"/>
            <a:t> TRAPEZÓW</a:t>
          </a:r>
        </a:p>
        <a:p>
          <a:r>
            <a:rPr lang="pl-PL" sz="1100" baseline="0"/>
            <a:t>It = 1/2 * h * (f0 + fn) + h * n-1</a:t>
          </a:r>
          <a:r>
            <a:rPr lang="el-GR" sz="1100" baseline="0"/>
            <a:t>Σ</a:t>
          </a:r>
          <a:r>
            <a:rPr lang="pl-PL" sz="1100" baseline="0"/>
            <a:t>i=1</a:t>
          </a:r>
          <a:r>
            <a:rPr lang="el-GR" sz="1100" baseline="0"/>
            <a:t> </a:t>
          </a:r>
          <a:r>
            <a:rPr lang="pl-PL" sz="1100" baseline="0"/>
            <a:t>f1</a:t>
          </a:r>
        </a:p>
        <a:p>
          <a:r>
            <a:rPr lang="pl-PL" sz="1100" baseline="0"/>
            <a:t>|f''(c)| = sup|f''(x)|</a:t>
          </a:r>
        </a:p>
        <a:p>
          <a:r>
            <a:rPr lang="pl-PL" sz="1100" baseline="0"/>
            <a:t>|et| = 1/12 * ((b-a)^3)/n^2 * f''(c)</a:t>
          </a:r>
        </a:p>
        <a:p>
          <a:r>
            <a:rPr lang="pl-PL" sz="1100" baseline="0"/>
            <a:t>c e [a,b]</a:t>
          </a:r>
        </a:p>
        <a:p>
          <a:r>
            <a:rPr lang="pl-PL" sz="1100" baseline="0"/>
            <a:t>n+1 punktów</a:t>
          </a:r>
          <a:endParaRPr lang="pl-PL" sz="1100"/>
        </a:p>
      </xdr:txBody>
    </xdr:sp>
    <xdr:clientData/>
  </xdr:twoCellAnchor>
  <xdr:twoCellAnchor>
    <xdr:from>
      <xdr:col>11</xdr:col>
      <xdr:colOff>7620</xdr:colOff>
      <xdr:row>13</xdr:row>
      <xdr:rowOff>30480</xdr:rowOff>
    </xdr:from>
    <xdr:to>
      <xdr:col>17</xdr:col>
      <xdr:colOff>243840</xdr:colOff>
      <xdr:row>27</xdr:row>
      <xdr:rowOff>160020</xdr:rowOff>
    </xdr:to>
    <xdr:sp macro="" textlink="">
      <xdr:nvSpPr>
        <xdr:cNvPr id="4" name="pole tekstowe 3">
          <a:extLst>
            <a:ext uri="{FF2B5EF4-FFF2-40B4-BE49-F238E27FC236}">
              <a16:creationId xmlns:a16="http://schemas.microsoft.com/office/drawing/2014/main" id="{B75DEBB6-D46B-9299-4588-F218CB454B23}"/>
            </a:ext>
          </a:extLst>
        </xdr:cNvPr>
        <xdr:cNvSpPr txBox="1"/>
      </xdr:nvSpPr>
      <xdr:spPr>
        <a:xfrm>
          <a:off x="6713220" y="2407920"/>
          <a:ext cx="3893820" cy="26898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100"/>
            <a:t>1)</a:t>
          </a:r>
          <a:r>
            <a:rPr lang="pl-PL" sz="1100" baseline="0"/>
            <a:t> wypisać słupek liczb jak zadany zakres całki, czyli od 1 do 2</a:t>
          </a:r>
        </a:p>
        <a:p>
          <a:r>
            <a:rPr lang="pl-PL" sz="1100" baseline="0"/>
            <a:t>2) obok w słupku formuła dla wartości funkcji, czyli ln(x)</a:t>
          </a:r>
        </a:p>
        <a:p>
          <a:r>
            <a:rPr lang="pl-PL" sz="1100" baseline="0"/>
            <a:t>3) formuła: h to różnica między punktami z pierwszego słupka, f0 i fn to pierwszy i ostatni element z drugiego słupka, suma obejmuje wszystkie wartości funkcji pomiędzy nimi</a:t>
          </a:r>
        </a:p>
        <a:p>
          <a:r>
            <a:rPr lang="pl-PL" sz="1100" baseline="0"/>
            <a:t>4) do błędu potrzebna druga pochodna, czyli</a:t>
          </a:r>
        </a:p>
        <a:p>
          <a:r>
            <a:rPr lang="pl-PL" sz="1100" baseline="0"/>
            <a:t>f(x) = ln(x)</a:t>
          </a:r>
        </a:p>
        <a:p>
          <a:r>
            <a:rPr lang="pl-PL" sz="1100" baseline="0"/>
            <a:t>f'(x) = 1/x</a:t>
          </a:r>
        </a:p>
        <a:p>
          <a:r>
            <a:rPr lang="pl-PL" sz="1100" baseline="0"/>
            <a:t>f''(x) = -(1/x^2)</a:t>
          </a:r>
        </a:p>
        <a:p>
          <a:r>
            <a:rPr lang="pl-PL" sz="1100" baseline="0"/>
            <a:t>maksimum bezwzględne w zadanym przedziale 1 do 2 jest dla x = 1, czyli sup = 1</a:t>
          </a:r>
        </a:p>
        <a:p>
          <a:r>
            <a:rPr lang="pl-PL" sz="1100"/>
            <a:t>to do wzoru na błąd</a:t>
          </a:r>
        </a:p>
        <a:p>
          <a:r>
            <a:rPr lang="pl-PL" sz="1100"/>
            <a:t>5) wartość faktyczna</a:t>
          </a:r>
          <a:r>
            <a:rPr lang="pl-PL" sz="1100" baseline="0"/>
            <a:t> mieści się między (wyliczona całka minus błąd) a (wyliczona całka plus błąd)</a:t>
          </a:r>
          <a:endParaRPr lang="pl-PL" sz="1100"/>
        </a:p>
      </xdr:txBody>
    </xdr: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81883-5D2E-4875-A497-9C5FCFED3631}">
  <dimension ref="A1:I25"/>
  <sheetViews>
    <sheetView tabSelected="1" workbookViewId="0">
      <selection activeCell="H1" sqref="H1"/>
    </sheetView>
  </sheetViews>
  <sheetFormatPr defaultRowHeight="14.4" x14ac:dyDescent="0.3"/>
  <sheetData>
    <row r="1" spans="1:9" x14ac:dyDescent="0.3">
      <c r="A1" t="s">
        <v>1</v>
      </c>
      <c r="B1" t="s">
        <v>5</v>
      </c>
    </row>
    <row r="3" spans="1:9" x14ac:dyDescent="0.3">
      <c r="A3">
        <v>0.5</v>
      </c>
      <c r="B3" t="s">
        <v>3</v>
      </c>
    </row>
    <row r="4" spans="1:9" x14ac:dyDescent="0.3">
      <c r="A4" t="s">
        <v>6</v>
      </c>
      <c r="B4" t="s">
        <v>4</v>
      </c>
    </row>
    <row r="5" spans="1:9" x14ac:dyDescent="0.3">
      <c r="B5" t="s">
        <v>7</v>
      </c>
    </row>
    <row r="7" spans="1:9" x14ac:dyDescent="0.3">
      <c r="A7">
        <v>0.5</v>
      </c>
    </row>
    <row r="8" spans="1:9" x14ac:dyDescent="0.3">
      <c r="A8">
        <f xml:space="preserve"> A7 - ((LN(A7) + A7^2) / (1/A7 + 2*A7))</f>
        <v>0.64771572685331513</v>
      </c>
      <c r="B8">
        <f>A8-A7</f>
        <v>0.14771572685331513</v>
      </c>
    </row>
    <row r="9" spans="1:9" x14ac:dyDescent="0.3">
      <c r="A9">
        <f t="shared" ref="A9:A25" si="0" xml:space="preserve"> A8 - ((LN(A8) + A8^2) / (1/A8 + 2*A8))</f>
        <v>0.6529168723249813</v>
      </c>
      <c r="B9">
        <f t="shared" ref="B9:B25" si="1">A9-A8</f>
        <v>5.2011454716661687E-3</v>
      </c>
    </row>
    <row r="10" spans="1:9" x14ac:dyDescent="0.3">
      <c r="A10">
        <f t="shared" si="0"/>
        <v>0.65291864041901426</v>
      </c>
      <c r="B10">
        <f>A10-A9</f>
        <v>1.7680940329611872E-6</v>
      </c>
      <c r="D10">
        <f>10^(-6)</f>
        <v>9.9999999999999995E-7</v>
      </c>
      <c r="E10" s="1">
        <v>1.76809E-6</v>
      </c>
      <c r="F10" s="1">
        <f>D10-E10</f>
        <v>-7.6809000000000004E-7</v>
      </c>
    </row>
    <row r="11" spans="1:9" x14ac:dyDescent="0.3">
      <c r="A11" s="2">
        <f t="shared" si="0"/>
        <v>0.65291864041920467</v>
      </c>
      <c r="B11">
        <f t="shared" si="1"/>
        <v>1.9040324872321435E-13</v>
      </c>
      <c r="C11" s="2" t="s">
        <v>9</v>
      </c>
      <c r="D11">
        <f>10^(-6)</f>
        <v>9.9999999999999995E-7</v>
      </c>
      <c r="E11" s="1">
        <v>1.9040299999999999E-13</v>
      </c>
      <c r="F11" s="1">
        <f>D11-E11</f>
        <v>9.9999980959700005E-7</v>
      </c>
      <c r="G11" t="s">
        <v>8</v>
      </c>
    </row>
    <row r="12" spans="1:9" x14ac:dyDescent="0.3">
      <c r="A12">
        <f t="shared" si="0"/>
        <v>0.65291864041920478</v>
      </c>
      <c r="B12">
        <f t="shared" si="1"/>
        <v>0</v>
      </c>
      <c r="F12" s="1"/>
    </row>
    <row r="13" spans="1:9" x14ac:dyDescent="0.3">
      <c r="A13">
        <f t="shared" si="0"/>
        <v>0.65291864041920467</v>
      </c>
      <c r="B13">
        <f t="shared" si="1"/>
        <v>0</v>
      </c>
    </row>
    <row r="14" spans="1:9" x14ac:dyDescent="0.3">
      <c r="A14">
        <f t="shared" si="0"/>
        <v>0.65291864041920478</v>
      </c>
      <c r="B14">
        <f t="shared" si="1"/>
        <v>0</v>
      </c>
      <c r="G14">
        <v>-3</v>
      </c>
      <c r="H14" t="s">
        <v>0</v>
      </c>
      <c r="I14">
        <f t="shared" ref="I14:I18" si="2">(G14)^2</f>
        <v>9</v>
      </c>
    </row>
    <row r="15" spans="1:9" x14ac:dyDescent="0.3">
      <c r="A15">
        <f t="shared" si="0"/>
        <v>0.65291864041920467</v>
      </c>
      <c r="B15">
        <f t="shared" si="1"/>
        <v>0</v>
      </c>
      <c r="G15">
        <v>-2</v>
      </c>
      <c r="H15" t="s">
        <v>0</v>
      </c>
      <c r="I15">
        <f t="shared" si="2"/>
        <v>4</v>
      </c>
    </row>
    <row r="16" spans="1:9" x14ac:dyDescent="0.3">
      <c r="A16">
        <f t="shared" si="0"/>
        <v>0.65291864041920478</v>
      </c>
      <c r="B16">
        <f t="shared" si="1"/>
        <v>0</v>
      </c>
      <c r="G16">
        <v>-1</v>
      </c>
      <c r="H16" t="s">
        <v>0</v>
      </c>
      <c r="I16">
        <f t="shared" si="2"/>
        <v>1</v>
      </c>
    </row>
    <row r="17" spans="1:9" x14ac:dyDescent="0.3">
      <c r="A17">
        <f t="shared" si="0"/>
        <v>0.65291864041920467</v>
      </c>
      <c r="B17">
        <f t="shared" si="1"/>
        <v>0</v>
      </c>
      <c r="G17">
        <v>0</v>
      </c>
      <c r="H17" t="s">
        <v>0</v>
      </c>
      <c r="I17">
        <f t="shared" si="2"/>
        <v>0</v>
      </c>
    </row>
    <row r="18" spans="1:9" x14ac:dyDescent="0.3">
      <c r="A18">
        <f t="shared" si="0"/>
        <v>0.65291864041920478</v>
      </c>
      <c r="B18">
        <f t="shared" si="1"/>
        <v>0</v>
      </c>
      <c r="G18">
        <v>0.5</v>
      </c>
      <c r="H18">
        <f>LN(G18)</f>
        <v>-0.69314718055994529</v>
      </c>
      <c r="I18">
        <f t="shared" si="2"/>
        <v>0.25</v>
      </c>
    </row>
    <row r="19" spans="1:9" x14ac:dyDescent="0.3">
      <c r="A19">
        <f t="shared" si="0"/>
        <v>0.65291864041920467</v>
      </c>
      <c r="B19">
        <f t="shared" si="1"/>
        <v>0</v>
      </c>
      <c r="G19">
        <v>1</v>
      </c>
      <c r="H19">
        <f>LN(G19)</f>
        <v>0</v>
      </c>
      <c r="I19">
        <f>(G19)^2</f>
        <v>1</v>
      </c>
    </row>
    <row r="20" spans="1:9" x14ac:dyDescent="0.3">
      <c r="A20">
        <f t="shared" si="0"/>
        <v>0.65291864041920478</v>
      </c>
      <c r="B20">
        <f t="shared" si="1"/>
        <v>0</v>
      </c>
      <c r="G20">
        <v>2</v>
      </c>
      <c r="H20">
        <f>LN(G20)</f>
        <v>0.69314718055994529</v>
      </c>
      <c r="I20">
        <f>(G20)^2</f>
        <v>4</v>
      </c>
    </row>
    <row r="21" spans="1:9" x14ac:dyDescent="0.3">
      <c r="A21">
        <f t="shared" si="0"/>
        <v>0.65291864041920467</v>
      </c>
      <c r="B21">
        <f t="shared" si="1"/>
        <v>0</v>
      </c>
      <c r="G21">
        <v>3</v>
      </c>
      <c r="H21">
        <f>LN(G21)</f>
        <v>1.0986122886681098</v>
      </c>
      <c r="I21">
        <f>(G21)^2</f>
        <v>9</v>
      </c>
    </row>
    <row r="22" spans="1:9" x14ac:dyDescent="0.3">
      <c r="A22">
        <f t="shared" si="0"/>
        <v>0.65291864041920478</v>
      </c>
      <c r="B22">
        <f t="shared" si="1"/>
        <v>0</v>
      </c>
    </row>
    <row r="23" spans="1:9" x14ac:dyDescent="0.3">
      <c r="A23">
        <f t="shared" si="0"/>
        <v>0.65291864041920467</v>
      </c>
      <c r="B23">
        <f t="shared" si="1"/>
        <v>0</v>
      </c>
    </row>
    <row r="24" spans="1:9" x14ac:dyDescent="0.3">
      <c r="A24">
        <f t="shared" si="0"/>
        <v>0.65291864041920478</v>
      </c>
      <c r="B24">
        <f t="shared" si="1"/>
        <v>0</v>
      </c>
    </row>
    <row r="25" spans="1:9" x14ac:dyDescent="0.3">
      <c r="A25">
        <f t="shared" si="0"/>
        <v>0.65291864041920467</v>
      </c>
      <c r="B25">
        <f t="shared" si="1"/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78809-7DCC-42EF-AD8A-A28C5300E0A7}">
  <dimension ref="A1:G60"/>
  <sheetViews>
    <sheetView workbookViewId="0">
      <selection activeCell="O2" sqref="O2"/>
    </sheetView>
  </sheetViews>
  <sheetFormatPr defaultRowHeight="14.4" x14ac:dyDescent="0.3"/>
  <sheetData>
    <row r="1" spans="1:5" x14ac:dyDescent="0.3">
      <c r="A1" t="s">
        <v>10</v>
      </c>
      <c r="B1" t="s">
        <v>11</v>
      </c>
      <c r="C1" s="3" t="s">
        <v>12</v>
      </c>
      <c r="D1" t="s">
        <v>13</v>
      </c>
      <c r="E1" t="s">
        <v>14</v>
      </c>
    </row>
    <row r="2" spans="1:5" x14ac:dyDescent="0.3">
      <c r="A2">
        <v>0</v>
      </c>
      <c r="B2">
        <f>COS(A2)</f>
        <v>1</v>
      </c>
      <c r="C2">
        <f t="shared" ref="C2:C3" si="0">B3-B2</f>
        <v>-0.45969769413186023</v>
      </c>
      <c r="D2">
        <f>C3-C2</f>
        <v>-0.49675144828342188</v>
      </c>
      <c r="E2">
        <f>D3-D2</f>
        <v>0.87935493064540093</v>
      </c>
    </row>
    <row r="3" spans="1:5" x14ac:dyDescent="0.3">
      <c r="A3">
        <v>1</v>
      </c>
      <c r="B3">
        <f t="shared" ref="B3:B5" si="1">COS(A3)</f>
        <v>0.54030230586813977</v>
      </c>
      <c r="C3">
        <f t="shared" si="0"/>
        <v>-0.95644914241528212</v>
      </c>
      <c r="D3">
        <f>C4-C3</f>
        <v>0.38260348236197905</v>
      </c>
    </row>
    <row r="4" spans="1:5" x14ac:dyDescent="0.3">
      <c r="A4">
        <v>2</v>
      </c>
      <c r="B4">
        <f t="shared" si="1"/>
        <v>-0.41614683654714241</v>
      </c>
      <c r="C4">
        <f>B5-B4</f>
        <v>-0.57384566005330306</v>
      </c>
    </row>
    <row r="5" spans="1:5" x14ac:dyDescent="0.3">
      <c r="A5">
        <v>3</v>
      </c>
      <c r="B5">
        <f t="shared" si="1"/>
        <v>-0.98999249660044542</v>
      </c>
    </row>
    <row r="7" spans="1:5" x14ac:dyDescent="0.3">
      <c r="A7" t="s">
        <v>15</v>
      </c>
      <c r="B7" t="s">
        <v>16</v>
      </c>
    </row>
    <row r="9" spans="1:5" x14ac:dyDescent="0.3">
      <c r="A9" t="s">
        <v>10</v>
      </c>
      <c r="B9" t="s">
        <v>17</v>
      </c>
      <c r="C9" t="s">
        <v>18</v>
      </c>
    </row>
    <row r="10" spans="1:5" x14ac:dyDescent="0.3">
      <c r="A10">
        <v>-1</v>
      </c>
      <c r="B10">
        <f t="shared" ref="B10:B19" si="2">COS(A10)</f>
        <v>0.54030230586813977</v>
      </c>
      <c r="C10" s="4">
        <f t="shared" ref="C10:C19" si="3" xml:space="preserve"> $B$2  + ($C$2) * (A10 - $A$2) + ($D$2/2) * (A10 - $A$2)*(A10 - $A$3)  + ($E$2/6) * (A10- $A$2)*(A10 -$A$3)*(A10 - $A$4)</f>
        <v>8.359131520303742E-2</v>
      </c>
    </row>
    <row r="11" spans="1:5" x14ac:dyDescent="0.3">
      <c r="A11">
        <v>-0.9</v>
      </c>
      <c r="B11">
        <f t="shared" si="2"/>
        <v>0.62160996827066439</v>
      </c>
      <c r="C11" s="4">
        <f t="shared" si="3"/>
        <v>0.26221858625792471</v>
      </c>
    </row>
    <row r="12" spans="1:5" x14ac:dyDescent="0.3">
      <c r="A12">
        <v>-0.8</v>
      </c>
      <c r="B12">
        <f t="shared" si="2"/>
        <v>0.69670670934716539</v>
      </c>
      <c r="C12" s="4">
        <f t="shared" si="3"/>
        <v>0.41917059914771504</v>
      </c>
    </row>
    <row r="13" spans="1:5" x14ac:dyDescent="0.3">
      <c r="A13">
        <v>-0.7</v>
      </c>
      <c r="B13">
        <f t="shared" si="2"/>
        <v>0.7648421872844885</v>
      </c>
      <c r="C13" s="4">
        <f t="shared" si="3"/>
        <v>0.55532670880305379</v>
      </c>
    </row>
    <row r="14" spans="1:5" x14ac:dyDescent="0.3">
      <c r="A14">
        <v>-0.6</v>
      </c>
      <c r="B14">
        <f t="shared" si="2"/>
        <v>0.82533561490967833</v>
      </c>
      <c r="C14" s="4">
        <f t="shared" si="3"/>
        <v>0.67156627015458681</v>
      </c>
    </row>
    <row r="15" spans="1:5" x14ac:dyDescent="0.3">
      <c r="A15">
        <v>-0.5</v>
      </c>
      <c r="B15">
        <f t="shared" si="2"/>
        <v>0.87758256189037276</v>
      </c>
      <c r="C15" s="4">
        <f t="shared" si="3"/>
        <v>0.76876863813295904</v>
      </c>
    </row>
    <row r="16" spans="1:5" x14ac:dyDescent="0.3">
      <c r="A16">
        <v>-0.4</v>
      </c>
      <c r="B16">
        <f t="shared" si="2"/>
        <v>0.9210609940028851</v>
      </c>
      <c r="C16" s="4">
        <f t="shared" si="3"/>
        <v>0.84781316766881631</v>
      </c>
    </row>
    <row r="17" spans="1:3" x14ac:dyDescent="0.3">
      <c r="A17">
        <v>-0.3</v>
      </c>
      <c r="B17">
        <f t="shared" si="2"/>
        <v>0.95533648912560598</v>
      </c>
      <c r="C17" s="4">
        <f t="shared" si="3"/>
        <v>0.90957921369280337</v>
      </c>
    </row>
    <row r="18" spans="1:3" x14ac:dyDescent="0.3">
      <c r="A18">
        <v>-0.2</v>
      </c>
      <c r="B18">
        <f t="shared" si="2"/>
        <v>0.98006657784124163</v>
      </c>
      <c r="C18" s="4">
        <f t="shared" si="3"/>
        <v>0.95494613113556603</v>
      </c>
    </row>
    <row r="19" spans="1:3" x14ac:dyDescent="0.3">
      <c r="A19">
        <v>-0.1</v>
      </c>
      <c r="B19">
        <f t="shared" si="2"/>
        <v>0.99500416527802582</v>
      </c>
      <c r="C19" s="4">
        <f t="shared" si="3"/>
        <v>0.98479327492774971</v>
      </c>
    </row>
    <row r="20" spans="1:3" x14ac:dyDescent="0.3">
      <c r="A20" s="2">
        <v>0</v>
      </c>
      <c r="B20" s="2">
        <f>COS(A20)</f>
        <v>1</v>
      </c>
      <c r="C20" s="5">
        <f xml:space="preserve"> $B$2  + ($C$2) * (A20 - $A$2) + ($D$2/2) * (A20 - $A$2)*(A20 - $A$3)  + ($E$2/6) * (A20- $A$2)*(A20 -$A$3)*(A20 - $A$4)</f>
        <v>1</v>
      </c>
    </row>
    <row r="21" spans="1:3" x14ac:dyDescent="0.3">
      <c r="A21">
        <v>0.1</v>
      </c>
      <c r="B21">
        <f t="shared" ref="B21:B60" si="4">COS(A21)</f>
        <v>0.99500416527802582</v>
      </c>
      <c r="C21" s="4">
        <f xml:space="preserve"> $B$2  + ($C$2) * (A21 - $A$2) + ($D$2/2) * (A21 - $A$2)*(A21 - $A$3)  + ($E$2/6) * (A21- $A$2)*(A21 -$A$3)*(A21 - $A$4)</f>
        <v>1.0014456612829621</v>
      </c>
    </row>
    <row r="22" spans="1:3" x14ac:dyDescent="0.3">
      <c r="A22">
        <v>0.2</v>
      </c>
      <c r="B22">
        <f t="shared" si="4"/>
        <v>0.98006657784124163</v>
      </c>
      <c r="C22" s="4">
        <f t="shared" ref="C22:C60" si="5" xml:space="preserve"> $B$2  + ($C$2) * (A22 - $A$2) + ($D$2/2) * (A22 - $A$2)*(A22 - $A$3)  + ($E$2/6) * (A22- $A$2)*(A22 -$A$3)*(A22 - $A$4)</f>
        <v>0.99000961370728091</v>
      </c>
    </row>
    <row r="23" spans="1:3" x14ac:dyDescent="0.3">
      <c r="A23">
        <v>0.3</v>
      </c>
      <c r="B23">
        <f t="shared" si="4"/>
        <v>0.95533648912560598</v>
      </c>
      <c r="C23" s="4">
        <f t="shared" si="5"/>
        <v>0.96657121220360254</v>
      </c>
    </row>
    <row r="24" spans="1:3" x14ac:dyDescent="0.3">
      <c r="A24">
        <v>0.4</v>
      </c>
      <c r="B24">
        <f t="shared" si="4"/>
        <v>0.9210609940028851</v>
      </c>
      <c r="C24" s="4">
        <f t="shared" si="5"/>
        <v>0.93200981170257224</v>
      </c>
    </row>
    <row r="25" spans="1:3" x14ac:dyDescent="0.3">
      <c r="A25">
        <v>0.5</v>
      </c>
      <c r="B25">
        <f t="shared" si="4"/>
        <v>0.87758256189037276</v>
      </c>
      <c r="C25" s="4">
        <f t="shared" si="5"/>
        <v>0.88720476713483509</v>
      </c>
    </row>
    <row r="26" spans="1:3" x14ac:dyDescent="0.3">
      <c r="A26">
        <v>0.6</v>
      </c>
      <c r="B26">
        <f t="shared" si="4"/>
        <v>0.82533561490967833</v>
      </c>
      <c r="C26" s="4">
        <f t="shared" si="5"/>
        <v>0.83303543343103703</v>
      </c>
    </row>
    <row r="27" spans="1:3" x14ac:dyDescent="0.3">
      <c r="A27">
        <v>0.7</v>
      </c>
      <c r="B27">
        <f t="shared" si="4"/>
        <v>0.7648421872844885</v>
      </c>
      <c r="C27" s="4">
        <f t="shared" si="5"/>
        <v>0.7703811655218229</v>
      </c>
    </row>
    <row r="28" spans="1:3" x14ac:dyDescent="0.3">
      <c r="A28">
        <v>0.8</v>
      </c>
      <c r="B28">
        <f t="shared" si="4"/>
        <v>0.69670670934716539</v>
      </c>
      <c r="C28" s="4">
        <f t="shared" si="5"/>
        <v>0.70012131833783831</v>
      </c>
    </row>
    <row r="29" spans="1:3" x14ac:dyDescent="0.3">
      <c r="A29">
        <v>0.9</v>
      </c>
      <c r="B29">
        <f t="shared" si="4"/>
        <v>0.62160996827066439</v>
      </c>
      <c r="C29" s="4">
        <f t="shared" si="5"/>
        <v>0.62313524680972887</v>
      </c>
    </row>
    <row r="30" spans="1:3" x14ac:dyDescent="0.3">
      <c r="A30" s="2">
        <v>1</v>
      </c>
      <c r="B30" s="2">
        <f t="shared" si="4"/>
        <v>0.54030230586813977</v>
      </c>
      <c r="C30" s="5">
        <f t="shared" si="5"/>
        <v>0.54030230586813977</v>
      </c>
    </row>
    <row r="31" spans="1:3" x14ac:dyDescent="0.3">
      <c r="A31">
        <v>1.1000000000000001</v>
      </c>
      <c r="B31">
        <f t="shared" si="4"/>
        <v>0.45359612142557731</v>
      </c>
      <c r="C31" s="4">
        <f t="shared" si="5"/>
        <v>0.45250185044371627</v>
      </c>
    </row>
    <row r="32" spans="1:3" x14ac:dyDescent="0.3">
      <c r="A32">
        <v>1.2</v>
      </c>
      <c r="B32">
        <f t="shared" si="4"/>
        <v>0.36235775447667362</v>
      </c>
      <c r="C32" s="4">
        <f t="shared" si="5"/>
        <v>0.36061323546710428</v>
      </c>
    </row>
    <row r="33" spans="1:7" x14ac:dyDescent="0.3">
      <c r="A33">
        <v>1.3</v>
      </c>
      <c r="B33">
        <f t="shared" si="4"/>
        <v>0.26749882862458735</v>
      </c>
      <c r="C33" s="4">
        <f t="shared" si="5"/>
        <v>0.26551581586894868</v>
      </c>
      <c r="G33" s="4" t="s">
        <v>19</v>
      </c>
    </row>
    <row r="34" spans="1:7" x14ac:dyDescent="0.3">
      <c r="A34">
        <v>1.4</v>
      </c>
      <c r="B34">
        <f t="shared" si="4"/>
        <v>0.16996714290024104</v>
      </c>
      <c r="C34" s="4">
        <f t="shared" si="5"/>
        <v>0.1680889465798952</v>
      </c>
    </row>
    <row r="35" spans="1:7" x14ac:dyDescent="0.3">
      <c r="A35">
        <v>1.5</v>
      </c>
      <c r="B35">
        <f t="shared" si="4"/>
        <v>7.0737201667702906E-2</v>
      </c>
      <c r="C35" s="4">
        <f t="shared" si="5"/>
        <v>6.9211982530588884E-2</v>
      </c>
    </row>
    <row r="36" spans="1:7" x14ac:dyDescent="0.3">
      <c r="A36">
        <v>1.6</v>
      </c>
      <c r="B36">
        <f t="shared" si="4"/>
        <v>-2.9199522301288815E-2</v>
      </c>
      <c r="C36" s="4">
        <f t="shared" si="5"/>
        <v>-3.0235721348324647E-2</v>
      </c>
    </row>
    <row r="37" spans="1:7" x14ac:dyDescent="0.3">
      <c r="A37">
        <v>1.7</v>
      </c>
      <c r="B37">
        <f t="shared" si="4"/>
        <v>-0.12884449429552464</v>
      </c>
      <c r="C37" s="4">
        <f t="shared" si="5"/>
        <v>-0.12937481012619975</v>
      </c>
    </row>
    <row r="38" spans="1:7" x14ac:dyDescent="0.3">
      <c r="A38">
        <v>1.8</v>
      </c>
      <c r="B38">
        <f t="shared" si="4"/>
        <v>-0.22720209469308711</v>
      </c>
      <c r="C38" s="4">
        <f t="shared" si="5"/>
        <v>-0.22732592887239145</v>
      </c>
    </row>
    <row r="39" spans="1:7" x14ac:dyDescent="0.3">
      <c r="A39">
        <v>1.9</v>
      </c>
      <c r="B39">
        <f t="shared" si="4"/>
        <v>-0.32328956686350335</v>
      </c>
      <c r="C39" s="4">
        <f t="shared" si="5"/>
        <v>-0.32320972265625397</v>
      </c>
    </row>
    <row r="40" spans="1:7" x14ac:dyDescent="0.3">
      <c r="A40" s="2">
        <v>2</v>
      </c>
      <c r="B40" s="2">
        <f t="shared" si="4"/>
        <v>-0.41614683654714241</v>
      </c>
      <c r="C40" s="5">
        <f t="shared" si="5"/>
        <v>-0.41614683654714235</v>
      </c>
    </row>
    <row r="41" spans="1:7" x14ac:dyDescent="0.3">
      <c r="A41">
        <v>2.1</v>
      </c>
      <c r="B41">
        <f t="shared" si="4"/>
        <v>-0.50484610459985757</v>
      </c>
      <c r="C41" s="4">
        <f t="shared" si="5"/>
        <v>-0.50525791561441091</v>
      </c>
    </row>
    <row r="42" spans="1:7" x14ac:dyDescent="0.3">
      <c r="A42">
        <v>2.2000000000000002</v>
      </c>
      <c r="B42">
        <f t="shared" si="4"/>
        <v>-0.58850111725534582</v>
      </c>
      <c r="C42" s="4">
        <f t="shared" si="5"/>
        <v>-0.58966360492741432</v>
      </c>
    </row>
    <row r="43" spans="1:7" x14ac:dyDescent="0.3">
      <c r="A43">
        <v>2.2999999999999998</v>
      </c>
      <c r="B43">
        <f t="shared" si="4"/>
        <v>-0.6662760212798241</v>
      </c>
      <c r="C43" s="4">
        <f t="shared" si="5"/>
        <v>-0.66848454955550662</v>
      </c>
    </row>
    <row r="44" spans="1:7" x14ac:dyDescent="0.3">
      <c r="A44">
        <v>2.4</v>
      </c>
      <c r="B44">
        <f t="shared" si="4"/>
        <v>-0.73739371554124544</v>
      </c>
      <c r="C44" s="4">
        <f t="shared" si="5"/>
        <v>-0.74084139456804365</v>
      </c>
    </row>
    <row r="45" spans="1:7" x14ac:dyDescent="0.3">
      <c r="A45">
        <v>2.5</v>
      </c>
      <c r="B45">
        <f t="shared" si="4"/>
        <v>-0.8011436155469337</v>
      </c>
      <c r="C45" s="4">
        <f t="shared" si="5"/>
        <v>-0.8058547850343788</v>
      </c>
    </row>
    <row r="46" spans="1:7" x14ac:dyDescent="0.3">
      <c r="A46">
        <v>2.6</v>
      </c>
      <c r="B46">
        <f t="shared" si="4"/>
        <v>-0.85688875336894732</v>
      </c>
      <c r="C46" s="4">
        <f t="shared" si="5"/>
        <v>-0.86264536602386732</v>
      </c>
    </row>
    <row r="47" spans="1:7" x14ac:dyDescent="0.3">
      <c r="A47">
        <v>2.7</v>
      </c>
      <c r="B47">
        <f t="shared" si="4"/>
        <v>-0.90407214201706121</v>
      </c>
      <c r="C47" s="4">
        <f t="shared" si="5"/>
        <v>-0.91033378260586351</v>
      </c>
    </row>
    <row r="48" spans="1:7" x14ac:dyDescent="0.3">
      <c r="A48">
        <v>2.8</v>
      </c>
      <c r="B48">
        <f t="shared" si="4"/>
        <v>-0.94222234066865806</v>
      </c>
      <c r="C48" s="4">
        <f t="shared" si="5"/>
        <v>-0.94804067984972229</v>
      </c>
    </row>
    <row r="49" spans="1:3" x14ac:dyDescent="0.3">
      <c r="A49">
        <v>2.9</v>
      </c>
      <c r="B49">
        <f t="shared" si="4"/>
        <v>-0.97095816514959055</v>
      </c>
      <c r="C49" s="4">
        <f t="shared" si="5"/>
        <v>-0.97488670282479839</v>
      </c>
    </row>
    <row r="50" spans="1:3" x14ac:dyDescent="0.3">
      <c r="A50" s="2">
        <v>3</v>
      </c>
      <c r="B50" s="2">
        <f t="shared" si="4"/>
        <v>-0.98999249660044542</v>
      </c>
      <c r="C50" s="5">
        <f t="shared" si="5"/>
        <v>-0.98999249660044542</v>
      </c>
    </row>
    <row r="51" spans="1:3" x14ac:dyDescent="0.3">
      <c r="A51">
        <v>3.1</v>
      </c>
      <c r="B51">
        <f t="shared" si="4"/>
        <v>-0.99913515027327948</v>
      </c>
      <c r="C51" s="4">
        <f t="shared" si="5"/>
        <v>-0.99247870624601853</v>
      </c>
    </row>
    <row r="52" spans="1:3" x14ac:dyDescent="0.3">
      <c r="A52">
        <v>3.2</v>
      </c>
      <c r="B52">
        <f t="shared" si="4"/>
        <v>-0.99829477579475312</v>
      </c>
      <c r="C52" s="4">
        <f t="shared" si="5"/>
        <v>-0.98146597683087311</v>
      </c>
    </row>
    <row r="53" spans="1:3" x14ac:dyDescent="0.3">
      <c r="A53">
        <v>3.3</v>
      </c>
      <c r="B53">
        <f t="shared" si="4"/>
        <v>-0.98747976990886488</v>
      </c>
      <c r="C53" s="4">
        <f t="shared" si="5"/>
        <v>-0.95607495342436333</v>
      </c>
    </row>
    <row r="54" spans="1:3" x14ac:dyDescent="0.3">
      <c r="A54">
        <v>3.4</v>
      </c>
      <c r="B54">
        <f t="shared" si="4"/>
        <v>-0.96679819257946109</v>
      </c>
      <c r="C54" s="4">
        <f t="shared" si="5"/>
        <v>-0.9154262810958429</v>
      </c>
    </row>
    <row r="55" spans="1:3" x14ac:dyDescent="0.3">
      <c r="A55">
        <v>3.5</v>
      </c>
      <c r="B55">
        <f t="shared" si="4"/>
        <v>-0.93645668729079634</v>
      </c>
      <c r="C55" s="4">
        <f t="shared" si="5"/>
        <v>-0.85864060491466732</v>
      </c>
    </row>
    <row r="56" spans="1:3" x14ac:dyDescent="0.3">
      <c r="A56">
        <v>3.6</v>
      </c>
      <c r="B56">
        <f t="shared" si="4"/>
        <v>-0.89675841633414699</v>
      </c>
      <c r="C56" s="4">
        <f t="shared" si="5"/>
        <v>-0.7848385699501903</v>
      </c>
    </row>
    <row r="57" spans="1:3" x14ac:dyDescent="0.3">
      <c r="A57">
        <v>3.7</v>
      </c>
      <c r="B57">
        <f t="shared" si="4"/>
        <v>-0.84810003171040804</v>
      </c>
      <c r="C57" s="4">
        <f t="shared" si="5"/>
        <v>-0.69314082127176713</v>
      </c>
    </row>
    <row r="58" spans="1:3" x14ac:dyDescent="0.3">
      <c r="A58">
        <v>3.8</v>
      </c>
      <c r="B58">
        <f t="shared" si="4"/>
        <v>-0.79096771191441684</v>
      </c>
      <c r="C58" s="4">
        <f t="shared" si="5"/>
        <v>-0.58266800394875418</v>
      </c>
    </row>
    <row r="59" spans="1:3" x14ac:dyDescent="0.3">
      <c r="A59">
        <v>3.9</v>
      </c>
      <c r="B59">
        <f t="shared" si="4"/>
        <v>-0.72593230420014021</v>
      </c>
      <c r="C59" s="4">
        <f t="shared" si="5"/>
        <v>-0.45254076305050317</v>
      </c>
    </row>
    <row r="60" spans="1:3" x14ac:dyDescent="0.3">
      <c r="A60" s="2">
        <v>4</v>
      </c>
      <c r="B60" s="2">
        <f t="shared" si="4"/>
        <v>-0.65364362086361194</v>
      </c>
      <c r="C60" s="5">
        <f t="shared" si="5"/>
        <v>-0.30187974364636849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D08EE-1579-47C9-934A-4CE2CFCDCEAE}">
  <dimension ref="A1:F12"/>
  <sheetViews>
    <sheetView workbookViewId="0">
      <selection activeCell="B15" sqref="B15"/>
    </sheetView>
  </sheetViews>
  <sheetFormatPr defaultRowHeight="14.4" x14ac:dyDescent="0.3"/>
  <sheetData>
    <row r="1" spans="1:6" x14ac:dyDescent="0.3">
      <c r="A1" t="s">
        <v>10</v>
      </c>
      <c r="B1" t="s">
        <v>20</v>
      </c>
      <c r="D1" t="s">
        <v>21</v>
      </c>
      <c r="F1" t="s">
        <v>2</v>
      </c>
    </row>
    <row r="2" spans="1:6" x14ac:dyDescent="0.3">
      <c r="A2">
        <v>1</v>
      </c>
      <c r="B2">
        <f>LN(A2)</f>
        <v>0</v>
      </c>
      <c r="D2">
        <f>1/2 * 0.1 * (B2+B12) + 0.1 * SUM(B3:B11)</f>
        <v>0.3858779367457541</v>
      </c>
      <c r="F2">
        <f>1/12 * ((2-1)^3) / 10^2 * 1</f>
        <v>8.3333333333333328E-4</v>
      </c>
    </row>
    <row r="3" spans="1:6" x14ac:dyDescent="0.3">
      <c r="A3">
        <v>1.1000000000000001</v>
      </c>
      <c r="B3">
        <f t="shared" ref="B3:B12" si="0">LN(A3)</f>
        <v>9.5310179804324935E-2</v>
      </c>
    </row>
    <row r="4" spans="1:6" x14ac:dyDescent="0.3">
      <c r="A4">
        <v>1.2</v>
      </c>
      <c r="B4">
        <f t="shared" si="0"/>
        <v>0.18232155679395459</v>
      </c>
    </row>
    <row r="5" spans="1:6" x14ac:dyDescent="0.3">
      <c r="A5">
        <v>1.3</v>
      </c>
      <c r="B5">
        <f t="shared" si="0"/>
        <v>0.26236426446749106</v>
      </c>
      <c r="D5">
        <f>D2-F2</f>
        <v>0.38504460341242075</v>
      </c>
      <c r="E5" s="6" t="s">
        <v>22</v>
      </c>
      <c r="F5">
        <f>D2+F2</f>
        <v>0.38671127007908745</v>
      </c>
    </row>
    <row r="6" spans="1:6" x14ac:dyDescent="0.3">
      <c r="A6">
        <v>1.4</v>
      </c>
      <c r="B6">
        <f t="shared" si="0"/>
        <v>0.33647223662121289</v>
      </c>
    </row>
    <row r="7" spans="1:6" x14ac:dyDescent="0.3">
      <c r="A7">
        <v>1.5</v>
      </c>
      <c r="B7">
        <f t="shared" si="0"/>
        <v>0.40546510810816438</v>
      </c>
    </row>
    <row r="8" spans="1:6" x14ac:dyDescent="0.3">
      <c r="A8">
        <v>1.6</v>
      </c>
      <c r="B8">
        <f t="shared" si="0"/>
        <v>0.47000362924573563</v>
      </c>
    </row>
    <row r="9" spans="1:6" x14ac:dyDescent="0.3">
      <c r="A9">
        <v>1.7</v>
      </c>
      <c r="B9">
        <f t="shared" si="0"/>
        <v>0.53062825106217038</v>
      </c>
    </row>
    <row r="10" spans="1:6" x14ac:dyDescent="0.3">
      <c r="A10">
        <v>1.8</v>
      </c>
      <c r="B10">
        <f t="shared" si="0"/>
        <v>0.58778666490211906</v>
      </c>
    </row>
    <row r="11" spans="1:6" x14ac:dyDescent="0.3">
      <c r="A11">
        <v>1.9</v>
      </c>
      <c r="B11">
        <f t="shared" si="0"/>
        <v>0.64185388617239469</v>
      </c>
    </row>
    <row r="12" spans="1:6" x14ac:dyDescent="0.3">
      <c r="A12">
        <v>2</v>
      </c>
      <c r="B12">
        <f t="shared" si="0"/>
        <v>0.69314718055994529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metoda Newtona</vt:lpstr>
      <vt:lpstr>wielomian Newtona</vt:lpstr>
      <vt:lpstr>metoda trapezów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Kinga Zajdel</dc:creator>
  <cp:lastModifiedBy>Kinga Zajdel</cp:lastModifiedBy>
  <dcterms:created xsi:type="dcterms:W3CDTF">2024-01-13T21:52:17Z</dcterms:created>
  <dcterms:modified xsi:type="dcterms:W3CDTF">2024-01-24T20:09:10Z</dcterms:modified>
</cp:coreProperties>
</file>