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3095" activeTab="2"/>
  </bookViews>
  <sheets>
    <sheet name="АМПУЛА 5 МЛ" sheetId="1" r:id="rId1"/>
    <sheet name="АМПУЛА 1 МЛ" sheetId="2" r:id="rId2"/>
    <sheet name="АМПУЛА 2 МЛ" sheetId="3" r:id="rId3"/>
  </sheets>
  <calcPr calcId="145621"/>
</workbook>
</file>

<file path=xl/calcChain.xml><?xml version="1.0" encoding="utf-8"?>
<calcChain xmlns="http://schemas.openxmlformats.org/spreadsheetml/2006/main">
  <c r="C6" i="3" l="1"/>
  <c r="B6" i="3"/>
  <c r="B7" i="3"/>
  <c r="B8" i="3"/>
  <c r="B10" i="3"/>
  <c r="B12" i="3"/>
  <c r="B13" i="3"/>
  <c r="B14" i="3"/>
  <c r="B15" i="3"/>
  <c r="B17" i="3"/>
  <c r="B18" i="3"/>
  <c r="B19" i="3"/>
  <c r="C19" i="3"/>
  <c r="C18" i="3"/>
  <c r="C17" i="3"/>
  <c r="C16" i="3"/>
  <c r="B16" i="3" s="1"/>
  <c r="C15" i="3"/>
  <c r="C14" i="3"/>
  <c r="C13" i="3"/>
  <c r="C12" i="3"/>
  <c r="C11" i="3"/>
  <c r="B11" i="3" s="1"/>
  <c r="C10" i="3"/>
  <c r="C9" i="3"/>
  <c r="B9" i="3" s="1"/>
  <c r="C8" i="3"/>
  <c r="C7" i="3"/>
  <c r="B17" i="2" l="1"/>
  <c r="B13" i="2"/>
  <c r="C19" i="2"/>
  <c r="B19" i="2" s="1"/>
  <c r="C18" i="2"/>
  <c r="B18" i="2" s="1"/>
  <c r="C17" i="2"/>
  <c r="C16" i="2"/>
  <c r="B16" i="2" s="1"/>
  <c r="C15" i="2"/>
  <c r="B15" i="2" s="1"/>
  <c r="C14" i="2"/>
  <c r="B14" i="2" s="1"/>
  <c r="C13" i="2"/>
  <c r="C12" i="2"/>
  <c r="B12" i="2" s="1"/>
  <c r="C11" i="2"/>
  <c r="B11" i="2" s="1"/>
  <c r="C10" i="2"/>
  <c r="B10" i="2" s="1"/>
  <c r="C9" i="2"/>
  <c r="B9" i="2" s="1"/>
  <c r="C8" i="2"/>
  <c r="B8" i="2" s="1"/>
  <c r="C7" i="2"/>
  <c r="B7" i="2" s="1"/>
  <c r="C6" i="2"/>
  <c r="B6" i="2" s="1"/>
  <c r="C19" i="1" l="1"/>
  <c r="C18" i="1"/>
  <c r="C17" i="1"/>
  <c r="C16" i="1"/>
  <c r="C15" i="1"/>
  <c r="C14" i="1"/>
  <c r="C13" i="1"/>
  <c r="C12" i="1"/>
  <c r="C11" i="1"/>
  <c r="C10" i="1"/>
  <c r="C9" i="1"/>
  <c r="C7" i="1"/>
  <c r="C8" i="1"/>
  <c r="C6" i="1"/>
  <c r="B7" i="1" l="1"/>
  <c r="B18" i="1"/>
  <c r="B6" i="1"/>
  <c r="B16" i="1" l="1"/>
  <c r="B12" i="1"/>
  <c r="B14" i="1"/>
  <c r="B10" i="1"/>
  <c r="B8" i="1"/>
  <c r="B9" i="1" l="1"/>
  <c r="B11" i="1" l="1"/>
  <c r="B13" i="1" l="1"/>
  <c r="B15" i="1" l="1"/>
  <c r="B19" i="1" l="1"/>
  <c r="B17" i="1"/>
</calcChain>
</file>

<file path=xl/sharedStrings.xml><?xml version="1.0" encoding="utf-8"?>
<sst xmlns="http://schemas.openxmlformats.org/spreadsheetml/2006/main" count="27" uniqueCount="12">
  <si>
    <t>ДЛЯ ТРАВМАТОЛОГОВ</t>
  </si>
  <si>
    <t>СЮДА ВНОСИТЬ ВЕС БОЛЬНОГО</t>
  </si>
  <si>
    <t>Значение писать ручкой на амбулаторной карте</t>
  </si>
  <si>
    <t>ВЕС</t>
  </si>
  <si>
    <t>ФЛАКОНЫ</t>
  </si>
  <si>
    <t>МЛ</t>
  </si>
  <si>
    <r>
      <t xml:space="preserve">СПРАШИВАТЬ ВНАЧАЛЕ СМЕНЫ У ПРИВИВОЧНЫХ СЕСТРИЦ ЗНАЧЕНИЕ ТИТРА </t>
    </r>
    <r>
      <rPr>
        <b/>
        <sz val="18"/>
        <color rgb="FF0070C0"/>
        <rFont val="Calibri"/>
        <family val="2"/>
        <charset val="204"/>
        <scheme val="minor"/>
      </rPr>
      <t>АИГ</t>
    </r>
    <r>
      <rPr>
        <b/>
        <sz val="11"/>
        <color rgb="FF0070C0"/>
        <rFont val="Calibri"/>
        <family val="2"/>
        <charset val="204"/>
        <scheme val="minor"/>
      </rPr>
      <t xml:space="preserve"> И ВНОСИТЬ СЮДА </t>
    </r>
  </si>
  <si>
    <t>Значение писать в ЕМИАСе в "Медикаментозное лечение"</t>
  </si>
  <si>
    <r>
      <rPr>
        <b/>
        <sz val="16"/>
        <color rgb="FFFF0000"/>
        <rFont val="Calibri"/>
        <family val="2"/>
        <charset val="204"/>
        <scheme val="minor"/>
      </rPr>
      <t>АМПУЛЫ</t>
    </r>
    <r>
      <rPr>
        <b/>
        <sz val="18"/>
        <color rgb="FFFF0000"/>
        <rFont val="Calibri"/>
        <family val="2"/>
        <charset val="204"/>
        <scheme val="minor"/>
      </rPr>
      <t xml:space="preserve"> </t>
    </r>
    <r>
      <rPr>
        <b/>
        <sz val="28"/>
        <color rgb="FFFF0000"/>
        <rFont val="Calibri"/>
        <family val="2"/>
        <charset val="204"/>
        <scheme val="minor"/>
      </rPr>
      <t>5</t>
    </r>
    <r>
      <rPr>
        <b/>
        <sz val="18"/>
        <color rgb="FFFF0000"/>
        <rFont val="Calibri"/>
        <family val="2"/>
        <charset val="204"/>
        <scheme val="minor"/>
      </rPr>
      <t xml:space="preserve"> </t>
    </r>
    <r>
      <rPr>
        <b/>
        <sz val="14"/>
        <color rgb="FFFF0000"/>
        <rFont val="Calibri"/>
        <family val="2"/>
        <charset val="204"/>
        <scheme val="minor"/>
      </rPr>
      <t>мл</t>
    </r>
  </si>
  <si>
    <r>
      <rPr>
        <b/>
        <sz val="16"/>
        <color rgb="FFFF0000"/>
        <rFont val="Calibri"/>
        <family val="2"/>
        <charset val="204"/>
        <scheme val="minor"/>
      </rPr>
      <t>АМПУЛЫ</t>
    </r>
    <r>
      <rPr>
        <b/>
        <sz val="18"/>
        <color rgb="FFFF0000"/>
        <rFont val="Calibri"/>
        <family val="2"/>
        <charset val="204"/>
        <scheme val="minor"/>
      </rPr>
      <t xml:space="preserve"> </t>
    </r>
    <r>
      <rPr>
        <b/>
        <sz val="28"/>
        <color rgb="FFFF0000"/>
        <rFont val="Calibri"/>
        <family val="2"/>
        <charset val="204"/>
        <scheme val="minor"/>
      </rPr>
      <t>1</t>
    </r>
    <r>
      <rPr>
        <b/>
        <sz val="18"/>
        <color rgb="FFFF0000"/>
        <rFont val="Calibri"/>
        <family val="2"/>
        <charset val="204"/>
        <scheme val="minor"/>
      </rPr>
      <t xml:space="preserve"> </t>
    </r>
    <r>
      <rPr>
        <b/>
        <sz val="14"/>
        <color rgb="FFFF0000"/>
        <rFont val="Calibri"/>
        <family val="2"/>
        <charset val="204"/>
        <scheme val="minor"/>
      </rPr>
      <t>мл</t>
    </r>
  </si>
  <si>
    <t xml:space="preserve">ДЛЯ ТРАВМАТОЛОГОВ </t>
  </si>
  <si>
    <r>
      <rPr>
        <b/>
        <sz val="16"/>
        <color rgb="FFFF0000"/>
        <rFont val="Calibri"/>
        <family val="2"/>
        <charset val="204"/>
        <scheme val="minor"/>
      </rPr>
      <t>АМПУЛЫ</t>
    </r>
    <r>
      <rPr>
        <b/>
        <sz val="18"/>
        <color rgb="FFFF0000"/>
        <rFont val="Calibri"/>
        <family val="2"/>
        <charset val="204"/>
        <scheme val="minor"/>
      </rPr>
      <t xml:space="preserve"> </t>
    </r>
    <r>
      <rPr>
        <b/>
        <sz val="24"/>
        <color rgb="FFFF0000"/>
        <rFont val="Calibri"/>
        <family val="2"/>
        <charset val="204"/>
        <scheme val="minor"/>
      </rPr>
      <t>2</t>
    </r>
    <r>
      <rPr>
        <b/>
        <sz val="18"/>
        <color rgb="FFFF0000"/>
        <rFont val="Calibri"/>
        <family val="2"/>
        <charset val="204"/>
        <scheme val="minor"/>
      </rPr>
      <t xml:space="preserve"> </t>
    </r>
    <r>
      <rPr>
        <b/>
        <sz val="14"/>
        <color rgb="FFFF0000"/>
        <rFont val="Calibri"/>
        <family val="2"/>
        <charset val="204"/>
        <scheme val="minor"/>
      </rPr>
      <t>мл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</si>
</sst>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8"/>
      <color rgb="FF0070C0"/>
      <name val="Calibri"/>
      <family val="2"/>
      <charset val="204"/>
      <scheme val="minor"/>
    </font>
    <font>
      <b/>
      <sz val="26"/>
      <color theme="3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b/>
      <sz val="28"/>
      <color rgb="FFFF0000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D5A3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6" fillId="0" borderId="4" xfId="0" applyFont="1" applyBorder="1" applyAlignment="1">
      <alignment vertical="center" wrapText="1"/>
    </xf>
    <xf numFmtId="0" fontId="8" fillId="3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" fontId="2" fillId="4" borderId="2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D5A3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798108</xdr:colOff>
      <xdr:row>2</xdr:row>
      <xdr:rowOff>889924</xdr:rowOff>
    </xdr:from>
    <xdr:to>
      <xdr:col>0</xdr:col>
      <xdr:colOff>1108224</xdr:colOff>
      <xdr:row>5</xdr:row>
      <xdr:rowOff>86943</xdr:rowOff>
    </xdr:to>
    <xdr:sp macro="" textlink="">
      <xdr:nvSpPr>
        <xdr:cNvPr id="3" name="Стрелка вниз 2"/>
        <xdr:cNvSpPr/>
      </xdr:nvSpPr>
      <xdr:spPr>
        <a:xfrm>
          <a:off x="798108" y="2318674"/>
          <a:ext cx="310116" cy="120679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664022</xdr:colOff>
      <xdr:row>2</xdr:row>
      <xdr:rowOff>900111</xdr:rowOff>
    </xdr:from>
    <xdr:to>
      <xdr:col>1</xdr:col>
      <xdr:colOff>974138</xdr:colOff>
      <xdr:row>5</xdr:row>
      <xdr:rowOff>146537</xdr:rowOff>
    </xdr:to>
    <xdr:sp macro="" textlink="">
      <xdr:nvSpPr>
        <xdr:cNvPr id="4" name="Стрелка вниз 3"/>
        <xdr:cNvSpPr/>
      </xdr:nvSpPr>
      <xdr:spPr>
        <a:xfrm rot="10800000">
          <a:off x="2547041" y="2328861"/>
          <a:ext cx="310116" cy="894984"/>
        </a:xfrm>
        <a:prstGeom prst="downArrow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626263</xdr:colOff>
      <xdr:row>2</xdr:row>
      <xdr:rowOff>895553</xdr:rowOff>
    </xdr:from>
    <xdr:to>
      <xdr:col>2</xdr:col>
      <xdr:colOff>936379</xdr:colOff>
      <xdr:row>5</xdr:row>
      <xdr:rowOff>121260</xdr:rowOff>
    </xdr:to>
    <xdr:sp macro="" textlink="">
      <xdr:nvSpPr>
        <xdr:cNvPr id="5" name="Стрелка вниз 4"/>
        <xdr:cNvSpPr/>
      </xdr:nvSpPr>
      <xdr:spPr>
        <a:xfrm rot="10800000">
          <a:off x="4135859" y="2324303"/>
          <a:ext cx="310116" cy="874265"/>
        </a:xfrm>
        <a:prstGeom prst="downArrow">
          <a:avLst/>
        </a:prstGeom>
        <a:solidFill>
          <a:srgbClr val="FD5A3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ru-RU" sz="11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201930</xdr:colOff>
      <xdr:row>1</xdr:row>
      <xdr:rowOff>264471</xdr:rowOff>
    </xdr:from>
    <xdr:to>
      <xdr:col>1</xdr:col>
      <xdr:colOff>1459246</xdr:colOff>
      <xdr:row>1</xdr:row>
      <xdr:rowOff>574587</xdr:rowOff>
    </xdr:to>
    <xdr:sp macro="" textlink="">
      <xdr:nvSpPr>
        <xdr:cNvPr id="6" name="Стрелка вниз 5"/>
        <xdr:cNvSpPr/>
      </xdr:nvSpPr>
      <xdr:spPr>
        <a:xfrm rot="16200000">
          <a:off x="2561480" y="209971"/>
          <a:ext cx="310116" cy="1257316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798108</xdr:colOff>
      <xdr:row>2</xdr:row>
      <xdr:rowOff>889924</xdr:rowOff>
    </xdr:from>
    <xdr:to>
      <xdr:col>0</xdr:col>
      <xdr:colOff>1108224</xdr:colOff>
      <xdr:row>5</xdr:row>
      <xdr:rowOff>86943</xdr:rowOff>
    </xdr:to>
    <xdr:sp macro="" textlink="">
      <xdr:nvSpPr>
        <xdr:cNvPr id="2" name="Стрелка вниз 1"/>
        <xdr:cNvSpPr/>
      </xdr:nvSpPr>
      <xdr:spPr>
        <a:xfrm>
          <a:off x="798108" y="2280574"/>
          <a:ext cx="310116" cy="72101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664022</xdr:colOff>
      <xdr:row>2</xdr:row>
      <xdr:rowOff>900111</xdr:rowOff>
    </xdr:from>
    <xdr:to>
      <xdr:col>1</xdr:col>
      <xdr:colOff>974138</xdr:colOff>
      <xdr:row>5</xdr:row>
      <xdr:rowOff>146537</xdr:rowOff>
    </xdr:to>
    <xdr:sp macro="" textlink="">
      <xdr:nvSpPr>
        <xdr:cNvPr id="3" name="Стрелка вниз 2"/>
        <xdr:cNvSpPr/>
      </xdr:nvSpPr>
      <xdr:spPr>
        <a:xfrm rot="10800000">
          <a:off x="2549972" y="2281236"/>
          <a:ext cx="310116" cy="779951"/>
        </a:xfrm>
        <a:prstGeom prst="downArrow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626263</xdr:colOff>
      <xdr:row>2</xdr:row>
      <xdr:rowOff>895553</xdr:rowOff>
    </xdr:from>
    <xdr:to>
      <xdr:col>2</xdr:col>
      <xdr:colOff>936379</xdr:colOff>
      <xdr:row>5</xdr:row>
      <xdr:rowOff>121260</xdr:rowOff>
    </xdr:to>
    <xdr:sp macro="" textlink="">
      <xdr:nvSpPr>
        <xdr:cNvPr id="4" name="Стрелка вниз 3"/>
        <xdr:cNvSpPr/>
      </xdr:nvSpPr>
      <xdr:spPr>
        <a:xfrm rot="10800000">
          <a:off x="4140988" y="2276678"/>
          <a:ext cx="310116" cy="759232"/>
        </a:xfrm>
        <a:prstGeom prst="downArrow">
          <a:avLst/>
        </a:prstGeom>
        <a:solidFill>
          <a:srgbClr val="FD5A3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ru-RU" sz="11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201930</xdr:colOff>
      <xdr:row>1</xdr:row>
      <xdr:rowOff>264471</xdr:rowOff>
    </xdr:from>
    <xdr:to>
      <xdr:col>1</xdr:col>
      <xdr:colOff>1459246</xdr:colOff>
      <xdr:row>1</xdr:row>
      <xdr:rowOff>574587</xdr:rowOff>
    </xdr:to>
    <xdr:sp macro="" textlink="">
      <xdr:nvSpPr>
        <xdr:cNvPr id="5" name="Стрелка вниз 4"/>
        <xdr:cNvSpPr/>
      </xdr:nvSpPr>
      <xdr:spPr>
        <a:xfrm rot="16200000">
          <a:off x="2561480" y="209971"/>
          <a:ext cx="310116" cy="1257316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798108</xdr:colOff>
      <xdr:row>2</xdr:row>
      <xdr:rowOff>889924</xdr:rowOff>
    </xdr:from>
    <xdr:to>
      <xdr:col>0</xdr:col>
      <xdr:colOff>1108224</xdr:colOff>
      <xdr:row>5</xdr:row>
      <xdr:rowOff>86943</xdr:rowOff>
    </xdr:to>
    <xdr:sp macro="" textlink="">
      <xdr:nvSpPr>
        <xdr:cNvPr id="6" name="Стрелка вниз 5"/>
        <xdr:cNvSpPr/>
      </xdr:nvSpPr>
      <xdr:spPr>
        <a:xfrm>
          <a:off x="798108" y="2280574"/>
          <a:ext cx="310116" cy="72101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664022</xdr:colOff>
      <xdr:row>2</xdr:row>
      <xdr:rowOff>900111</xdr:rowOff>
    </xdr:from>
    <xdr:to>
      <xdr:col>1</xdr:col>
      <xdr:colOff>974138</xdr:colOff>
      <xdr:row>5</xdr:row>
      <xdr:rowOff>146537</xdr:rowOff>
    </xdr:to>
    <xdr:sp macro="" textlink="">
      <xdr:nvSpPr>
        <xdr:cNvPr id="7" name="Стрелка вниз 6"/>
        <xdr:cNvSpPr/>
      </xdr:nvSpPr>
      <xdr:spPr>
        <a:xfrm rot="10800000">
          <a:off x="2549972" y="2281236"/>
          <a:ext cx="310116" cy="779951"/>
        </a:xfrm>
        <a:prstGeom prst="downArrow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626263</xdr:colOff>
      <xdr:row>2</xdr:row>
      <xdr:rowOff>895553</xdr:rowOff>
    </xdr:from>
    <xdr:to>
      <xdr:col>2</xdr:col>
      <xdr:colOff>936379</xdr:colOff>
      <xdr:row>5</xdr:row>
      <xdr:rowOff>121260</xdr:rowOff>
    </xdr:to>
    <xdr:sp macro="" textlink="">
      <xdr:nvSpPr>
        <xdr:cNvPr id="8" name="Стрелка вниз 7"/>
        <xdr:cNvSpPr/>
      </xdr:nvSpPr>
      <xdr:spPr>
        <a:xfrm rot="10800000">
          <a:off x="4140988" y="2276678"/>
          <a:ext cx="310116" cy="759232"/>
        </a:xfrm>
        <a:prstGeom prst="downArrow">
          <a:avLst/>
        </a:prstGeom>
        <a:solidFill>
          <a:srgbClr val="FD5A3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ru-RU" sz="11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201930</xdr:colOff>
      <xdr:row>1</xdr:row>
      <xdr:rowOff>264471</xdr:rowOff>
    </xdr:from>
    <xdr:to>
      <xdr:col>1</xdr:col>
      <xdr:colOff>1459246</xdr:colOff>
      <xdr:row>1</xdr:row>
      <xdr:rowOff>574587</xdr:rowOff>
    </xdr:to>
    <xdr:sp macro="" textlink="">
      <xdr:nvSpPr>
        <xdr:cNvPr id="9" name="Стрелка вниз 8"/>
        <xdr:cNvSpPr/>
      </xdr:nvSpPr>
      <xdr:spPr>
        <a:xfrm rot="16200000">
          <a:off x="2561480" y="209971"/>
          <a:ext cx="310116" cy="1257316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0" zoomScaleNormal="120" workbookViewId="0">
      <selection activeCell="B6" sqref="B6"/>
    </sheetView>
  </sheetViews>
  <sheetFormatPr defaultRowHeight="15" x14ac:dyDescent="0.25"/>
  <cols>
    <col min="1" max="1" width="28.28515625" style="11" customWidth="1"/>
    <col min="2" max="2" width="24.42578125" customWidth="1"/>
    <col min="3" max="3" width="23.42578125" customWidth="1"/>
    <col min="4" max="4" width="7.5703125" customWidth="1"/>
  </cols>
  <sheetData>
    <row r="1" spans="1:4" s="5" customFormat="1" ht="33" customHeight="1" thickBot="1" x14ac:dyDescent="0.3">
      <c r="A1" s="21" t="s">
        <v>0</v>
      </c>
      <c r="B1" s="21"/>
      <c r="C1" s="21"/>
      <c r="D1" s="12"/>
    </row>
    <row r="2" spans="1:4" s="5" customFormat="1" ht="77.25" customHeight="1" thickBot="1" x14ac:dyDescent="0.6">
      <c r="A2" s="13" t="s">
        <v>6</v>
      </c>
      <c r="B2" s="20" t="s">
        <v>8</v>
      </c>
      <c r="C2" s="14">
        <v>158</v>
      </c>
      <c r="D2" s="12"/>
    </row>
    <row r="3" spans="1:4" s="2" customFormat="1" ht="69" customHeight="1" thickBot="1" x14ac:dyDescent="0.3">
      <c r="A3" s="7" t="s">
        <v>1</v>
      </c>
      <c r="B3" s="15" t="s">
        <v>7</v>
      </c>
      <c r="C3" s="16" t="s">
        <v>2</v>
      </c>
    </row>
    <row r="4" spans="1:4" s="3" customFormat="1" ht="34.5" customHeight="1" x14ac:dyDescent="0.25">
      <c r="A4" s="8"/>
      <c r="D4" s="4"/>
    </row>
    <row r="5" spans="1:4" s="3" customFormat="1" ht="15.75" thickBot="1" x14ac:dyDescent="0.3">
      <c r="A5" s="9" t="s">
        <v>3</v>
      </c>
      <c r="B5" s="9" t="s">
        <v>4</v>
      </c>
      <c r="C5" s="9" t="s">
        <v>5</v>
      </c>
      <c r="D5" s="4"/>
    </row>
    <row r="6" spans="1:4" s="1" customFormat="1" ht="24.75" customHeight="1" thickBot="1" x14ac:dyDescent="0.3">
      <c r="A6" s="10">
        <v>60</v>
      </c>
      <c r="B6" s="17">
        <f>ROUNDUP(C6/5,0)</f>
        <v>2</v>
      </c>
      <c r="C6" s="19">
        <f>A6*20/C2</f>
        <v>7.5949367088607591</v>
      </c>
      <c r="D6" s="6"/>
    </row>
    <row r="7" spans="1:4" s="3" customFormat="1" ht="15.75" thickBot="1" x14ac:dyDescent="0.3">
      <c r="A7" s="10">
        <v>77</v>
      </c>
      <c r="B7" s="17">
        <f t="shared" ref="B7:B19" si="0">ROUNDUP(C7/5,0)</f>
        <v>2</v>
      </c>
      <c r="C7" s="19">
        <f>A7*20/C2</f>
        <v>9.7468354430379751</v>
      </c>
      <c r="D7" s="4"/>
    </row>
    <row r="8" spans="1:4" s="3" customFormat="1" ht="15.75" thickBot="1" x14ac:dyDescent="0.3">
      <c r="A8" s="10">
        <v>65</v>
      </c>
      <c r="B8" s="17">
        <f t="shared" si="0"/>
        <v>2</v>
      </c>
      <c r="C8" s="19">
        <f>A8*20/C2</f>
        <v>8.2278481012658222</v>
      </c>
      <c r="D8" s="4"/>
    </row>
    <row r="9" spans="1:4" s="3" customFormat="1" ht="15.75" thickBot="1" x14ac:dyDescent="0.3">
      <c r="A9" s="10">
        <v>86</v>
      </c>
      <c r="B9" s="17">
        <f t="shared" si="0"/>
        <v>3</v>
      </c>
      <c r="C9" s="19">
        <f>A9*20/C2</f>
        <v>10.886075949367088</v>
      </c>
      <c r="D9" s="4"/>
    </row>
    <row r="10" spans="1:4" s="3" customFormat="1" ht="15.75" thickBot="1" x14ac:dyDescent="0.3">
      <c r="A10" s="10">
        <v>85</v>
      </c>
      <c r="B10" s="17">
        <f t="shared" si="0"/>
        <v>3</v>
      </c>
      <c r="C10" s="19">
        <f>A10*20/C2</f>
        <v>10.759493670886076</v>
      </c>
      <c r="D10" s="4"/>
    </row>
    <row r="11" spans="1:4" s="3" customFormat="1" ht="15.75" thickBot="1" x14ac:dyDescent="0.3">
      <c r="A11" s="10">
        <v>100</v>
      </c>
      <c r="B11" s="17">
        <f t="shared" si="0"/>
        <v>3</v>
      </c>
      <c r="C11" s="19">
        <f>A11*20/C2</f>
        <v>12.658227848101266</v>
      </c>
      <c r="D11" s="4"/>
    </row>
    <row r="12" spans="1:4" s="3" customFormat="1" ht="15.75" thickBot="1" x14ac:dyDescent="0.3">
      <c r="A12" s="10">
        <v>65</v>
      </c>
      <c r="B12" s="17">
        <f t="shared" si="0"/>
        <v>2</v>
      </c>
      <c r="C12" s="19">
        <f>A12*20/C2</f>
        <v>8.2278481012658222</v>
      </c>
      <c r="D12" s="4"/>
    </row>
    <row r="13" spans="1:4" s="3" customFormat="1" ht="15.75" thickBot="1" x14ac:dyDescent="0.3">
      <c r="A13" s="10">
        <v>72</v>
      </c>
      <c r="B13" s="17">
        <f t="shared" si="0"/>
        <v>2</v>
      </c>
      <c r="C13" s="19">
        <f>A13*20/C2</f>
        <v>9.113924050632912</v>
      </c>
      <c r="D13" s="4"/>
    </row>
    <row r="14" spans="1:4" s="3" customFormat="1" ht="15.75" thickBot="1" x14ac:dyDescent="0.3">
      <c r="A14" s="10">
        <v>79</v>
      </c>
      <c r="B14" s="17">
        <f t="shared" si="0"/>
        <v>2</v>
      </c>
      <c r="C14" s="19">
        <f>A14*20/C2</f>
        <v>10</v>
      </c>
      <c r="D14" s="4"/>
    </row>
    <row r="15" spans="1:4" s="3" customFormat="1" ht="15.75" thickBot="1" x14ac:dyDescent="0.3">
      <c r="A15" s="10">
        <v>80</v>
      </c>
      <c r="B15" s="17">
        <f t="shared" si="0"/>
        <v>3</v>
      </c>
      <c r="C15" s="19">
        <f>A15*20/C2</f>
        <v>10.126582278481013</v>
      </c>
      <c r="D15" s="4"/>
    </row>
    <row r="16" spans="1:4" s="3" customFormat="1" ht="15.75" thickBot="1" x14ac:dyDescent="0.3">
      <c r="A16" s="10">
        <v>77</v>
      </c>
      <c r="B16" s="17">
        <f t="shared" si="0"/>
        <v>2</v>
      </c>
      <c r="C16" s="19">
        <f>A16*20/C2</f>
        <v>9.7468354430379751</v>
      </c>
      <c r="D16" s="4"/>
    </row>
    <row r="17" spans="1:4" s="3" customFormat="1" ht="15.75" thickBot="1" x14ac:dyDescent="0.3">
      <c r="A17" s="10">
        <v>112</v>
      </c>
      <c r="B17" s="17">
        <f t="shared" si="0"/>
        <v>3</v>
      </c>
      <c r="C17" s="19">
        <f>A17*20/C2</f>
        <v>14.177215189873417</v>
      </c>
      <c r="D17" s="4"/>
    </row>
    <row r="18" spans="1:4" s="3" customFormat="1" ht="15.75" thickBot="1" x14ac:dyDescent="0.3">
      <c r="A18" s="10">
        <v>47</v>
      </c>
      <c r="B18" s="17">
        <f t="shared" si="0"/>
        <v>2</v>
      </c>
      <c r="C18" s="19">
        <f>A18*20/C2</f>
        <v>5.9493670886075947</v>
      </c>
      <c r="D18" s="4"/>
    </row>
    <row r="19" spans="1:4" s="3" customFormat="1" ht="15.75" thickBot="1" x14ac:dyDescent="0.3">
      <c r="A19" s="10">
        <v>70</v>
      </c>
      <c r="B19" s="18">
        <f t="shared" si="0"/>
        <v>2</v>
      </c>
      <c r="C19" s="19">
        <f>A19*20/C2</f>
        <v>8.8607594936708853</v>
      </c>
      <c r="D19" s="4"/>
    </row>
    <row r="20" spans="1:4" x14ac:dyDescent="0.25">
      <c r="A20" s="11">
        <v>70</v>
      </c>
    </row>
    <row r="21" spans="1:4" x14ac:dyDescent="0.25">
      <c r="A21" s="11">
        <v>68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0" zoomScaleNormal="120" workbookViewId="0">
      <selection activeCell="B6" sqref="B6"/>
    </sheetView>
  </sheetViews>
  <sheetFormatPr defaultRowHeight="15" x14ac:dyDescent="0.25"/>
  <cols>
    <col min="1" max="1" width="28.28515625" style="11" customWidth="1"/>
    <col min="2" max="2" width="24.42578125" customWidth="1"/>
    <col min="3" max="3" width="23.42578125" customWidth="1"/>
    <col min="4" max="4" width="7.5703125" customWidth="1"/>
  </cols>
  <sheetData>
    <row r="1" spans="1:4" s="5" customFormat="1" ht="33" customHeight="1" thickBot="1" x14ac:dyDescent="0.3">
      <c r="A1" s="21" t="s">
        <v>10</v>
      </c>
      <c r="B1" s="21"/>
      <c r="C1" s="21"/>
      <c r="D1" s="12"/>
    </row>
    <row r="2" spans="1:4" s="5" customFormat="1" ht="77.25" customHeight="1" thickBot="1" x14ac:dyDescent="0.6">
      <c r="A2" s="13" t="s">
        <v>6</v>
      </c>
      <c r="B2" s="20" t="s">
        <v>9</v>
      </c>
      <c r="C2" s="14">
        <v>160</v>
      </c>
      <c r="D2" s="12"/>
    </row>
    <row r="3" spans="1:4" s="2" customFormat="1" ht="69" customHeight="1" thickBot="1" x14ac:dyDescent="0.3">
      <c r="A3" s="7" t="s">
        <v>1</v>
      </c>
      <c r="B3" s="15" t="s">
        <v>7</v>
      </c>
      <c r="C3" s="16" t="s">
        <v>2</v>
      </c>
    </row>
    <row r="4" spans="1:4" s="3" customFormat="1" ht="34.5" customHeight="1" x14ac:dyDescent="0.25">
      <c r="A4" s="8"/>
      <c r="D4" s="4"/>
    </row>
    <row r="5" spans="1:4" s="3" customFormat="1" ht="15.75" thickBot="1" x14ac:dyDescent="0.3">
      <c r="A5" s="9" t="s">
        <v>3</v>
      </c>
      <c r="B5" s="9" t="s">
        <v>4</v>
      </c>
      <c r="C5" s="9" t="s">
        <v>5</v>
      </c>
      <c r="D5" s="4"/>
    </row>
    <row r="6" spans="1:4" s="1" customFormat="1" ht="24.75" customHeight="1" thickBot="1" x14ac:dyDescent="0.3">
      <c r="A6" s="10">
        <v>60</v>
      </c>
      <c r="B6" s="17">
        <f>ROUNDUP(C6/1,0)</f>
        <v>8</v>
      </c>
      <c r="C6" s="19">
        <f>A6*20/C2</f>
        <v>7.5</v>
      </c>
      <c r="D6" s="6"/>
    </row>
    <row r="7" spans="1:4" s="3" customFormat="1" ht="15.75" thickBot="1" x14ac:dyDescent="0.3">
      <c r="A7" s="10">
        <v>77</v>
      </c>
      <c r="B7" s="17">
        <f t="shared" ref="B7:B19" si="0">ROUNDUP(C7/1,0)</f>
        <v>10</v>
      </c>
      <c r="C7" s="19">
        <f>A7*20/C2</f>
        <v>9.625</v>
      </c>
      <c r="D7" s="4"/>
    </row>
    <row r="8" spans="1:4" s="3" customFormat="1" ht="15.75" thickBot="1" x14ac:dyDescent="0.3">
      <c r="A8" s="10">
        <v>65</v>
      </c>
      <c r="B8" s="17">
        <f t="shared" si="0"/>
        <v>9</v>
      </c>
      <c r="C8" s="19">
        <f>A8*20/C2</f>
        <v>8.125</v>
      </c>
      <c r="D8" s="4"/>
    </row>
    <row r="9" spans="1:4" s="3" customFormat="1" ht="15.75" thickBot="1" x14ac:dyDescent="0.3">
      <c r="A9" s="10">
        <v>86</v>
      </c>
      <c r="B9" s="17">
        <f t="shared" si="0"/>
        <v>11</v>
      </c>
      <c r="C9" s="19">
        <f>A9*20/C2</f>
        <v>10.75</v>
      </c>
      <c r="D9" s="4"/>
    </row>
    <row r="10" spans="1:4" s="3" customFormat="1" ht="15.75" thickBot="1" x14ac:dyDescent="0.3">
      <c r="A10" s="10">
        <v>85</v>
      </c>
      <c r="B10" s="17">
        <f t="shared" si="0"/>
        <v>11</v>
      </c>
      <c r="C10" s="19">
        <f>A10*20/C2</f>
        <v>10.625</v>
      </c>
      <c r="D10" s="4"/>
    </row>
    <row r="11" spans="1:4" s="3" customFormat="1" ht="15.75" thickBot="1" x14ac:dyDescent="0.3">
      <c r="A11" s="10">
        <v>100</v>
      </c>
      <c r="B11" s="17">
        <f t="shared" si="0"/>
        <v>13</v>
      </c>
      <c r="C11" s="19">
        <f>A11*20/C2</f>
        <v>12.5</v>
      </c>
      <c r="D11" s="4"/>
    </row>
    <row r="12" spans="1:4" s="3" customFormat="1" ht="15.75" thickBot="1" x14ac:dyDescent="0.3">
      <c r="A12" s="10">
        <v>65</v>
      </c>
      <c r="B12" s="17">
        <f t="shared" si="0"/>
        <v>9</v>
      </c>
      <c r="C12" s="19">
        <f>A12*20/C2</f>
        <v>8.125</v>
      </c>
      <c r="D12" s="4"/>
    </row>
    <row r="13" spans="1:4" s="3" customFormat="1" ht="15.75" thickBot="1" x14ac:dyDescent="0.3">
      <c r="A13" s="10">
        <v>72</v>
      </c>
      <c r="B13" s="17">
        <f t="shared" si="0"/>
        <v>9</v>
      </c>
      <c r="C13" s="19">
        <f>A13*20/C2</f>
        <v>9</v>
      </c>
      <c r="D13" s="4"/>
    </row>
    <row r="14" spans="1:4" s="3" customFormat="1" ht="15.75" thickBot="1" x14ac:dyDescent="0.3">
      <c r="A14" s="10">
        <v>79</v>
      </c>
      <c r="B14" s="17">
        <f t="shared" si="0"/>
        <v>10</v>
      </c>
      <c r="C14" s="19">
        <f>A14*20/C2</f>
        <v>9.875</v>
      </c>
      <c r="D14" s="4"/>
    </row>
    <row r="15" spans="1:4" s="3" customFormat="1" ht="15.75" thickBot="1" x14ac:dyDescent="0.3">
      <c r="A15" s="10">
        <v>80</v>
      </c>
      <c r="B15" s="17">
        <f t="shared" si="0"/>
        <v>10</v>
      </c>
      <c r="C15" s="19">
        <f>A15*20/C2</f>
        <v>10</v>
      </c>
      <c r="D15" s="4"/>
    </row>
    <row r="16" spans="1:4" s="3" customFormat="1" ht="15.75" thickBot="1" x14ac:dyDescent="0.3">
      <c r="A16" s="10">
        <v>77</v>
      </c>
      <c r="B16" s="17">
        <f t="shared" si="0"/>
        <v>10</v>
      </c>
      <c r="C16" s="19">
        <f>A16*20/C2</f>
        <v>9.625</v>
      </c>
      <c r="D16" s="4"/>
    </row>
    <row r="17" spans="1:4" s="3" customFormat="1" ht="15.75" thickBot="1" x14ac:dyDescent="0.3">
      <c r="A17" s="10">
        <v>62</v>
      </c>
      <c r="B17" s="17">
        <f t="shared" si="0"/>
        <v>8</v>
      </c>
      <c r="C17" s="19">
        <f>A17*20/C2</f>
        <v>7.75</v>
      </c>
      <c r="D17" s="4"/>
    </row>
    <row r="18" spans="1:4" s="3" customFormat="1" ht="15.75" thickBot="1" x14ac:dyDescent="0.3">
      <c r="A18" s="10">
        <v>66</v>
      </c>
      <c r="B18" s="17">
        <f t="shared" si="0"/>
        <v>9</v>
      </c>
      <c r="C18" s="19">
        <f>A18*20/C2</f>
        <v>8.25</v>
      </c>
      <c r="D18" s="4"/>
    </row>
    <row r="19" spans="1:4" s="3" customFormat="1" x14ac:dyDescent="0.25">
      <c r="A19" s="10">
        <v>110</v>
      </c>
      <c r="B19" s="17">
        <f t="shared" si="0"/>
        <v>14</v>
      </c>
      <c r="C19" s="19">
        <f>A19*20/C2</f>
        <v>13.75</v>
      </c>
      <c r="D19" s="4"/>
    </row>
    <row r="20" spans="1:4" x14ac:dyDescent="0.25">
      <c r="A20" s="11">
        <v>110</v>
      </c>
    </row>
    <row r="21" spans="1:4" x14ac:dyDescent="0.25">
      <c r="A21" s="11">
        <v>68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19" sqref="C19"/>
    </sheetView>
  </sheetViews>
  <sheetFormatPr defaultRowHeight="15" x14ac:dyDescent="0.25"/>
  <cols>
    <col min="1" max="1" width="28.28515625" style="11" customWidth="1"/>
    <col min="2" max="2" width="24.42578125" customWidth="1"/>
    <col min="3" max="3" width="23.42578125" customWidth="1"/>
    <col min="4" max="4" width="7.5703125" customWidth="1"/>
  </cols>
  <sheetData>
    <row r="1" spans="1:4" s="5" customFormat="1" ht="33" customHeight="1" thickBot="1" x14ac:dyDescent="0.3">
      <c r="A1" s="21" t="s">
        <v>10</v>
      </c>
      <c r="B1" s="21"/>
      <c r="C1" s="21"/>
      <c r="D1" s="12"/>
    </row>
    <row r="2" spans="1:4" s="5" customFormat="1" ht="77.25" customHeight="1" thickBot="1" x14ac:dyDescent="0.55000000000000004">
      <c r="A2" s="13" t="s">
        <v>6</v>
      </c>
      <c r="B2" s="20" t="s">
        <v>11</v>
      </c>
      <c r="C2" s="14">
        <v>150</v>
      </c>
      <c r="D2" s="12"/>
    </row>
    <row r="3" spans="1:4" s="2" customFormat="1" ht="69" customHeight="1" thickBot="1" x14ac:dyDescent="0.3">
      <c r="A3" s="7" t="s">
        <v>1</v>
      </c>
      <c r="B3" s="15" t="s">
        <v>7</v>
      </c>
      <c r="C3" s="16" t="s">
        <v>2</v>
      </c>
    </row>
    <row r="4" spans="1:4" s="3" customFormat="1" ht="34.5" customHeight="1" x14ac:dyDescent="0.25">
      <c r="A4" s="8"/>
      <c r="D4" s="4"/>
    </row>
    <row r="5" spans="1:4" s="3" customFormat="1" ht="15.75" thickBot="1" x14ac:dyDescent="0.3">
      <c r="A5" s="9" t="s">
        <v>3</v>
      </c>
      <c r="B5" s="9" t="s">
        <v>4</v>
      </c>
      <c r="C5" s="9" t="s">
        <v>5</v>
      </c>
      <c r="D5" s="4"/>
    </row>
    <row r="6" spans="1:4" s="1" customFormat="1" ht="24.75" customHeight="1" thickBot="1" x14ac:dyDescent="0.3">
      <c r="A6" s="10">
        <v>70</v>
      </c>
      <c r="B6" s="17">
        <f>ROUNDUP(C6/2,0)</f>
        <v>5</v>
      </c>
      <c r="C6" s="19">
        <f>A6*20/C2</f>
        <v>9.3333333333333339</v>
      </c>
      <c r="D6" s="6"/>
    </row>
    <row r="7" spans="1:4" s="3" customFormat="1" ht="15.75" thickBot="1" x14ac:dyDescent="0.3">
      <c r="A7" s="10">
        <v>77</v>
      </c>
      <c r="B7" s="17">
        <f t="shared" ref="B7:B19" si="0">ROUNDUP(C7/2,0)</f>
        <v>6</v>
      </c>
      <c r="C7" s="19">
        <f>A7*20/C2</f>
        <v>10.266666666666667</v>
      </c>
      <c r="D7" s="4"/>
    </row>
    <row r="8" spans="1:4" s="3" customFormat="1" ht="15.75" thickBot="1" x14ac:dyDescent="0.3">
      <c r="A8" s="10">
        <v>80</v>
      </c>
      <c r="B8" s="17">
        <f t="shared" si="0"/>
        <v>6</v>
      </c>
      <c r="C8" s="19">
        <f>A8*20/C2</f>
        <v>10.666666666666666</v>
      </c>
      <c r="D8" s="4"/>
    </row>
    <row r="9" spans="1:4" s="3" customFormat="1" ht="15.75" thickBot="1" x14ac:dyDescent="0.3">
      <c r="A9" s="10">
        <v>85</v>
      </c>
      <c r="B9" s="17">
        <f t="shared" si="0"/>
        <v>6</v>
      </c>
      <c r="C9" s="19">
        <f>A9*20/C2</f>
        <v>11.333333333333334</v>
      </c>
      <c r="D9" s="4"/>
    </row>
    <row r="10" spans="1:4" s="3" customFormat="1" ht="15.75" thickBot="1" x14ac:dyDescent="0.3">
      <c r="A10" s="10">
        <v>85</v>
      </c>
      <c r="B10" s="17">
        <f t="shared" si="0"/>
        <v>6</v>
      </c>
      <c r="C10" s="19">
        <f>A10*20/C2</f>
        <v>11.333333333333334</v>
      </c>
      <c r="D10" s="4"/>
    </row>
    <row r="11" spans="1:4" s="3" customFormat="1" ht="15.75" thickBot="1" x14ac:dyDescent="0.3">
      <c r="A11" s="10">
        <v>120</v>
      </c>
      <c r="B11" s="17">
        <f t="shared" si="0"/>
        <v>8</v>
      </c>
      <c r="C11" s="19">
        <f>A11*20/C2</f>
        <v>16</v>
      </c>
      <c r="D11" s="4"/>
    </row>
    <row r="12" spans="1:4" s="3" customFormat="1" ht="15.75" thickBot="1" x14ac:dyDescent="0.3">
      <c r="A12" s="10">
        <v>65</v>
      </c>
      <c r="B12" s="17">
        <f t="shared" si="0"/>
        <v>5</v>
      </c>
      <c r="C12" s="19">
        <f>A12*20/C2</f>
        <v>8.6666666666666661</v>
      </c>
      <c r="D12" s="4"/>
    </row>
    <row r="13" spans="1:4" s="3" customFormat="1" ht="15.75" thickBot="1" x14ac:dyDescent="0.3">
      <c r="A13" s="10">
        <v>72</v>
      </c>
      <c r="B13" s="17">
        <f t="shared" si="0"/>
        <v>5</v>
      </c>
      <c r="C13" s="19">
        <f>A13*20/C2</f>
        <v>9.6</v>
      </c>
      <c r="D13" s="4"/>
    </row>
    <row r="14" spans="1:4" s="3" customFormat="1" ht="15.75" thickBot="1" x14ac:dyDescent="0.3">
      <c r="A14" s="10">
        <v>79</v>
      </c>
      <c r="B14" s="17">
        <f t="shared" si="0"/>
        <v>6</v>
      </c>
      <c r="C14" s="19">
        <f>A14*20/C2</f>
        <v>10.533333333333333</v>
      </c>
      <c r="D14" s="4"/>
    </row>
    <row r="15" spans="1:4" s="3" customFormat="1" ht="15.75" thickBot="1" x14ac:dyDescent="0.3">
      <c r="A15" s="10">
        <v>80</v>
      </c>
      <c r="B15" s="17">
        <f t="shared" si="0"/>
        <v>6</v>
      </c>
      <c r="C15" s="19">
        <f>A15*20/C2</f>
        <v>10.666666666666666</v>
      </c>
      <c r="D15" s="4"/>
    </row>
    <row r="16" spans="1:4" s="3" customFormat="1" ht="15.75" thickBot="1" x14ac:dyDescent="0.3">
      <c r="A16" s="10">
        <v>70</v>
      </c>
      <c r="B16" s="17">
        <f t="shared" si="0"/>
        <v>5</v>
      </c>
      <c r="C16" s="19">
        <f>A16*20/C2</f>
        <v>9.3333333333333339</v>
      </c>
      <c r="D16" s="4"/>
    </row>
    <row r="17" spans="1:4" s="3" customFormat="1" ht="15.75" thickBot="1" x14ac:dyDescent="0.3">
      <c r="A17" s="10">
        <v>62</v>
      </c>
      <c r="B17" s="17">
        <f t="shared" si="0"/>
        <v>5</v>
      </c>
      <c r="C17" s="19">
        <f>A17*20/C2</f>
        <v>8.2666666666666675</v>
      </c>
      <c r="D17" s="4"/>
    </row>
    <row r="18" spans="1:4" s="3" customFormat="1" ht="15.75" thickBot="1" x14ac:dyDescent="0.3">
      <c r="A18" s="10">
        <v>66</v>
      </c>
      <c r="B18" s="17">
        <f t="shared" si="0"/>
        <v>5</v>
      </c>
      <c r="C18" s="19">
        <f>A18*20/C2</f>
        <v>8.8000000000000007</v>
      </c>
      <c r="D18" s="4"/>
    </row>
    <row r="19" spans="1:4" s="3" customFormat="1" x14ac:dyDescent="0.25">
      <c r="A19" s="10">
        <v>110</v>
      </c>
      <c r="B19" s="17">
        <f t="shared" si="0"/>
        <v>8</v>
      </c>
      <c r="C19" s="19">
        <f>A19*20/C2</f>
        <v>14.666666666666666</v>
      </c>
      <c r="D19" s="4"/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АМПУЛА 5 МЛ</vt:lpstr>
      <vt:lpstr>АМПУЛА 1 МЛ</vt:lpstr>
      <vt:lpstr>АМПУЛА 2 МЛ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Доктор ПДО</dc:creator>
  <cp:lastModifiedBy>Доктор ПДО</cp:lastModifiedBy>
  <dcterms:created xsi:type="dcterms:W3CDTF">2021-07-27T06:47:17Z</dcterms:created>
  <dcterms:modified xsi:type="dcterms:W3CDTF">2021-12-13T02:53:08Z</dcterms:modified>
</cp:coreProperties>
</file>