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6-3-F048_肝癌_吴奕豪\F048\Fig 3\"/>
    </mc:Choice>
  </mc:AlternateContent>
  <xr:revisionPtr revIDLastSave="0" documentId="13_ncr:1_{12B442F7-B62B-4F35-8364-D6FC39220A33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Proinflammatory factor" sheetId="2" r:id="rId1"/>
    <sheet name="Anti-inflammatory f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I5" i="2"/>
  <c r="I4" i="2"/>
  <c r="F4" i="2"/>
  <c r="L23" i="3"/>
  <c r="M22" i="3"/>
  <c r="L22" i="3"/>
  <c r="L18" i="3"/>
  <c r="L16" i="3"/>
  <c r="L12" i="3"/>
  <c r="L11" i="3"/>
  <c r="M5" i="3"/>
  <c r="M6" i="3"/>
  <c r="L4" i="3"/>
  <c r="G24" i="2"/>
  <c r="F24" i="2"/>
  <c r="G23" i="2"/>
  <c r="F23" i="2"/>
  <c r="G22" i="2"/>
  <c r="F22" i="2"/>
  <c r="G18" i="2"/>
  <c r="J18" i="2" s="1"/>
  <c r="M18" i="2" s="1"/>
  <c r="F18" i="2"/>
  <c r="G17" i="2"/>
  <c r="J17" i="2" s="1"/>
  <c r="M17" i="2" s="1"/>
  <c r="F17" i="2"/>
  <c r="G16" i="2"/>
  <c r="J16" i="2" s="1"/>
  <c r="M16" i="2" s="1"/>
  <c r="F16" i="2"/>
  <c r="I16" i="2" s="1"/>
  <c r="L16" i="2" s="1"/>
  <c r="G12" i="2"/>
  <c r="J12" i="2" s="1"/>
  <c r="M12" i="2" s="1"/>
  <c r="F12" i="2"/>
  <c r="I12" i="2" s="1"/>
  <c r="L12" i="2" s="1"/>
  <c r="G11" i="2"/>
  <c r="F11" i="2"/>
  <c r="I11" i="2" s="1"/>
  <c r="L11" i="2" s="1"/>
  <c r="G10" i="2"/>
  <c r="J10" i="2" s="1"/>
  <c r="M10" i="2" s="1"/>
  <c r="F10" i="2"/>
  <c r="F5" i="2"/>
  <c r="G5" i="2"/>
  <c r="F6" i="2"/>
  <c r="I6" i="2" s="1"/>
  <c r="L6" i="2" s="1"/>
  <c r="G6" i="2"/>
  <c r="J6" i="2" s="1"/>
  <c r="M6" i="2" s="1"/>
  <c r="G4" i="2"/>
  <c r="J4" i="2" s="1"/>
  <c r="M4" i="2" s="1"/>
  <c r="L5" i="2"/>
  <c r="J5" i="2"/>
  <c r="M5" i="2" s="1"/>
  <c r="G24" i="3"/>
  <c r="J24" i="3" s="1"/>
  <c r="M24" i="3" s="1"/>
  <c r="F24" i="3"/>
  <c r="I24" i="3" s="1"/>
  <c r="L24" i="3" s="1"/>
  <c r="G23" i="3"/>
  <c r="J23" i="3" s="1"/>
  <c r="M23" i="3" s="1"/>
  <c r="F23" i="3"/>
  <c r="I23" i="3" s="1"/>
  <c r="G22" i="3"/>
  <c r="J22" i="3" s="1"/>
  <c r="F22" i="3"/>
  <c r="I22" i="3" s="1"/>
  <c r="G18" i="3"/>
  <c r="J18" i="3" s="1"/>
  <c r="M18" i="3" s="1"/>
  <c r="F18" i="3"/>
  <c r="I18" i="3" s="1"/>
  <c r="G17" i="3"/>
  <c r="J17" i="3" s="1"/>
  <c r="M17" i="3" s="1"/>
  <c r="F17" i="3"/>
  <c r="I17" i="3" s="1"/>
  <c r="L17" i="3" s="1"/>
  <c r="G16" i="3"/>
  <c r="J16" i="3" s="1"/>
  <c r="M16" i="3" s="1"/>
  <c r="F16" i="3"/>
  <c r="I16" i="3" s="1"/>
  <c r="G12" i="3"/>
  <c r="J12" i="3" s="1"/>
  <c r="M12" i="3" s="1"/>
  <c r="F12" i="3"/>
  <c r="I12" i="3" s="1"/>
  <c r="G11" i="3"/>
  <c r="J11" i="3" s="1"/>
  <c r="M11" i="3" s="1"/>
  <c r="F11" i="3"/>
  <c r="I11" i="3" s="1"/>
  <c r="G10" i="3"/>
  <c r="J10" i="3" s="1"/>
  <c r="M10" i="3" s="1"/>
  <c r="F10" i="3"/>
  <c r="I10" i="3" s="1"/>
  <c r="L10" i="3" s="1"/>
  <c r="F5" i="3"/>
  <c r="I5" i="3" s="1"/>
  <c r="L5" i="3" s="1"/>
  <c r="G5" i="3"/>
  <c r="J5" i="3" s="1"/>
  <c r="F6" i="3"/>
  <c r="I6" i="3" s="1"/>
  <c r="L6" i="3" s="1"/>
  <c r="G6" i="3"/>
  <c r="J6" i="3" s="1"/>
  <c r="G4" i="3"/>
  <c r="J4" i="3" s="1"/>
  <c r="M4" i="3" s="1"/>
  <c r="F4" i="3"/>
  <c r="I4" i="3" s="1"/>
  <c r="J22" i="2"/>
  <c r="M22" i="2" s="1"/>
  <c r="J23" i="2"/>
  <c r="M23" i="2" s="1"/>
  <c r="J24" i="2"/>
  <c r="M24" i="2" s="1"/>
  <c r="I23" i="2"/>
  <c r="L23" i="2" s="1"/>
  <c r="I24" i="2"/>
  <c r="L24" i="2" s="1"/>
  <c r="I17" i="2"/>
  <c r="L17" i="2" s="1"/>
  <c r="I18" i="2"/>
  <c r="L18" i="2" s="1"/>
  <c r="J11" i="2"/>
  <c r="M11" i="2" s="1"/>
  <c r="I22" i="2"/>
  <c r="L22" i="2" s="1"/>
  <c r="I10" i="2"/>
  <c r="L10" i="2" s="1"/>
</calcChain>
</file>

<file path=xl/sharedStrings.xml><?xml version="1.0" encoding="utf-8"?>
<sst xmlns="http://schemas.openxmlformats.org/spreadsheetml/2006/main" count="104" uniqueCount="14">
  <si>
    <t>CD86</t>
    <phoneticPr fontId="1" type="noConversion"/>
  </si>
  <si>
    <t>Con</t>
    <phoneticPr fontId="1" type="noConversion"/>
  </si>
  <si>
    <t>CD80</t>
    <phoneticPr fontId="1" type="noConversion"/>
  </si>
  <si>
    <t>NOS2</t>
    <phoneticPr fontId="1" type="noConversion"/>
  </si>
  <si>
    <t>TLR4</t>
    <phoneticPr fontId="1" type="noConversion"/>
  </si>
  <si>
    <t>CD163</t>
    <phoneticPr fontId="1" type="noConversion"/>
  </si>
  <si>
    <t>CD206</t>
    <phoneticPr fontId="1" type="noConversion"/>
  </si>
  <si>
    <t>YM1</t>
    <phoneticPr fontId="1" type="noConversion"/>
  </si>
  <si>
    <t>ARG1</t>
    <phoneticPr fontId="1" type="noConversion"/>
  </si>
  <si>
    <t>LPS</t>
    <phoneticPr fontId="1" type="noConversion"/>
  </si>
  <si>
    <t>CT</t>
    <phoneticPr fontId="1" type="noConversion"/>
  </si>
  <si>
    <t>ΔCT</t>
    <phoneticPr fontId="1" type="noConversion"/>
  </si>
  <si>
    <t>ΔΔCT</t>
    <phoneticPr fontId="1" type="noConversion"/>
  </si>
  <si>
    <t>2-ΔΔCT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</si>
</sst>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2408-86E0-45B6-A65D-1DF2566B5B9A}">
  <dimension ref="A1:M24"/>
  <sheetViews>
    <sheetView zoomScaleNormal="100" workbookViewId="0">
      <selection activeCell="C2" sqref="C2"/>
    </sheetView>
  </sheetViews>
  <sheetFormatPr defaultRowHeight="14" x14ac:dyDescent="0.3"/>
  <sheetData>
    <row r="1" spans="1:13" x14ac:dyDescent="0.3">
      <c r="A1" t="s">
        <v>10</v>
      </c>
      <c r="F1" t="s">
        <v>11</v>
      </c>
      <c r="I1" t="s">
        <v>12</v>
      </c>
      <c r="L1" t="s">
        <v>13</v>
      </c>
    </row>
    <row r="2" spans="1:13" x14ac:dyDescent="0.3">
      <c r="A2" t="s">
        <v>0</v>
      </c>
      <c r="F2" t="s">
        <v>0</v>
      </c>
      <c r="I2" t="s">
        <v>0</v>
      </c>
      <c r="L2" t="s">
        <v>0</v>
      </c>
    </row>
    <row r="3" spans="1:13" x14ac:dyDescent="0.3">
      <c r="A3" t="s">
        <v>1</v>
      </c>
      <c r="C3" t="s">
        <v>9</v>
      </c>
      <c r="F3" t="s">
        <v>1</v>
      </c>
      <c r="G3" t="s">
        <v>9</v>
      </c>
      <c r="I3" t="s">
        <v>1</v>
      </c>
      <c r="J3" t="s">
        <v>9</v>
      </c>
      <c r="L3" t="s">
        <v>1</v>
      </c>
      <c r="M3" t="s">
        <v>9</v>
      </c>
    </row>
    <row r="4" spans="1:13" x14ac:dyDescent="0.3">
      <c r="A4">
        <v>11.6</v>
      </c>
      <c r="B4">
        <v>20.78</v>
      </c>
      <c r="C4">
        <v>11.26</v>
      </c>
      <c r="D4">
        <v>19.119999999999997</v>
      </c>
      <c r="F4">
        <f>B4-A4</f>
        <v>9.1800000000000015</v>
      </c>
      <c r="G4">
        <f>D4-C4</f>
        <v>7.8599999999999977</v>
      </c>
      <c r="I4">
        <f>F4-9.18</f>
        <v>0</v>
      </c>
      <c r="J4">
        <f>G4-9.18</f>
        <v>-1.3200000000000021</v>
      </c>
      <c r="L4">
        <f>POWER(2,-I4)</f>
        <v>1</v>
      </c>
      <c r="M4">
        <f>POWER(2,-J4)</f>
        <v>2.4966610978032273</v>
      </c>
    </row>
    <row r="5" spans="1:13" x14ac:dyDescent="0.3">
      <c r="A5">
        <v>11.28</v>
      </c>
      <c r="B5">
        <v>20.38</v>
      </c>
      <c r="C5">
        <v>11.64</v>
      </c>
      <c r="D5">
        <v>19.75</v>
      </c>
      <c r="F5">
        <f t="shared" ref="F5:F6" si="0">B5-A5</f>
        <v>9.1</v>
      </c>
      <c r="G5">
        <f t="shared" ref="G5:G6" si="1">D5-C5</f>
        <v>8.11</v>
      </c>
      <c r="I5">
        <f>F5-9.18</f>
        <v>-8.0000000000000071E-2</v>
      </c>
      <c r="J5">
        <f t="shared" ref="J5:J6" si="2">G5-9.18</f>
        <v>-1.0700000000000003</v>
      </c>
      <c r="L5">
        <f t="shared" ref="L5:M6" si="3">POWER(2,-I5)</f>
        <v>1.0570180405613805</v>
      </c>
      <c r="M5">
        <f t="shared" si="3"/>
        <v>2.0994333672461347</v>
      </c>
    </row>
    <row r="6" spans="1:13" x14ac:dyDescent="0.3">
      <c r="A6">
        <v>11.53</v>
      </c>
      <c r="B6">
        <v>20.869999999999997</v>
      </c>
      <c r="C6">
        <v>11.3</v>
      </c>
      <c r="D6">
        <v>19.88</v>
      </c>
      <c r="F6">
        <f t="shared" si="0"/>
        <v>9.3399999999999981</v>
      </c>
      <c r="G6">
        <f t="shared" si="1"/>
        <v>8.5799999999999983</v>
      </c>
      <c r="I6">
        <f t="shared" ref="I5:I6" si="4">F6-9.18</f>
        <v>0.15999999999999837</v>
      </c>
      <c r="J6">
        <f t="shared" si="2"/>
        <v>-0.60000000000000142</v>
      </c>
      <c r="L6">
        <f t="shared" si="3"/>
        <v>0.89502507092797345</v>
      </c>
      <c r="M6">
        <f t="shared" si="3"/>
        <v>1.5157165665103995</v>
      </c>
    </row>
    <row r="8" spans="1:13" x14ac:dyDescent="0.3">
      <c r="A8" t="s">
        <v>2</v>
      </c>
      <c r="F8" t="s">
        <v>2</v>
      </c>
      <c r="I8" t="s">
        <v>2</v>
      </c>
      <c r="L8" t="s">
        <v>2</v>
      </c>
    </row>
    <row r="9" spans="1:13" x14ac:dyDescent="0.3">
      <c r="A9" t="s">
        <v>1</v>
      </c>
      <c r="C9" t="s">
        <v>9</v>
      </c>
      <c r="F9" t="s">
        <v>1</v>
      </c>
      <c r="G9" t="s">
        <v>9</v>
      </c>
      <c r="I9" t="s">
        <v>1</v>
      </c>
      <c r="J9" t="s">
        <v>9</v>
      </c>
      <c r="L9" t="s">
        <v>1</v>
      </c>
      <c r="M9" t="s">
        <v>9</v>
      </c>
    </row>
    <row r="10" spans="1:13" x14ac:dyDescent="0.3">
      <c r="A10">
        <v>11.6</v>
      </c>
      <c r="B10">
        <v>23.88</v>
      </c>
      <c r="C10">
        <v>11.26</v>
      </c>
      <c r="D10">
        <v>22.78</v>
      </c>
      <c r="F10">
        <f>B10-A10</f>
        <v>12.28</v>
      </c>
      <c r="G10">
        <f>D10-C10</f>
        <v>11.520000000000001</v>
      </c>
      <c r="I10">
        <f>F10-12.28</f>
        <v>0</v>
      </c>
      <c r="J10">
        <f>G10-12.28</f>
        <v>-0.75999999999999801</v>
      </c>
      <c r="L10">
        <f>POWER(2,-I10)</f>
        <v>1</v>
      </c>
      <c r="M10">
        <f>POWER(2,-J10)</f>
        <v>1.6934906247250519</v>
      </c>
    </row>
    <row r="11" spans="1:13" x14ac:dyDescent="0.3">
      <c r="A11">
        <v>11.28</v>
      </c>
      <c r="B11">
        <v>23.799999999999997</v>
      </c>
      <c r="C11">
        <v>11.64</v>
      </c>
      <c r="D11">
        <v>23.71</v>
      </c>
      <c r="F11">
        <f t="shared" ref="F11:F12" si="5">B11-A11</f>
        <v>12.519999999999998</v>
      </c>
      <c r="G11">
        <f t="shared" ref="G11:G12" si="6">D11-C11</f>
        <v>12.07</v>
      </c>
      <c r="I11">
        <f t="shared" ref="I11:J12" si="7">F11-12.28</f>
        <v>0.23999999999999844</v>
      </c>
      <c r="J11">
        <f t="shared" si="7"/>
        <v>-0.20999999999999908</v>
      </c>
      <c r="L11">
        <f t="shared" ref="L11:L12" si="8">POWER(2,-I11)</f>
        <v>0.84674531236252804</v>
      </c>
      <c r="M11">
        <f t="shared" ref="M11:M12" si="9">POWER(2,-J11)</f>
        <v>1.1566881839052867</v>
      </c>
    </row>
    <row r="12" spans="1:13" x14ac:dyDescent="0.3">
      <c r="A12">
        <v>11.53</v>
      </c>
      <c r="B12">
        <v>23.72</v>
      </c>
      <c r="C12">
        <v>11.3</v>
      </c>
      <c r="D12">
        <v>22.92</v>
      </c>
      <c r="F12">
        <f t="shared" si="5"/>
        <v>12.19</v>
      </c>
      <c r="G12">
        <f t="shared" si="6"/>
        <v>11.620000000000001</v>
      </c>
      <c r="I12">
        <f t="shared" si="7"/>
        <v>-8.9999999999999858E-2</v>
      </c>
      <c r="J12">
        <f t="shared" si="7"/>
        <v>-0.65999999999999837</v>
      </c>
      <c r="L12">
        <f t="shared" si="8"/>
        <v>1.0643701824533598</v>
      </c>
      <c r="M12">
        <f t="shared" si="9"/>
        <v>1.5800826237267525</v>
      </c>
    </row>
    <row r="14" spans="1:13" x14ac:dyDescent="0.3">
      <c r="A14" t="s">
        <v>3</v>
      </c>
      <c r="F14" t="s">
        <v>3</v>
      </c>
      <c r="I14" t="s">
        <v>3</v>
      </c>
      <c r="L14" t="s">
        <v>3</v>
      </c>
    </row>
    <row r="15" spans="1:13" x14ac:dyDescent="0.3">
      <c r="A15" t="s">
        <v>1</v>
      </c>
      <c r="C15" t="s">
        <v>9</v>
      </c>
      <c r="F15" t="s">
        <v>1</v>
      </c>
      <c r="G15" t="s">
        <v>9</v>
      </c>
      <c r="I15" t="s">
        <v>1</v>
      </c>
      <c r="J15" t="s">
        <v>9</v>
      </c>
      <c r="L15" t="s">
        <v>1</v>
      </c>
      <c r="M15" t="s">
        <v>9</v>
      </c>
    </row>
    <row r="16" spans="1:13" x14ac:dyDescent="0.3">
      <c r="A16">
        <v>11.6</v>
      </c>
      <c r="B16">
        <v>21.7</v>
      </c>
      <c r="C16">
        <v>11.26</v>
      </c>
      <c r="D16">
        <v>20.63</v>
      </c>
      <c r="F16">
        <f>B16-A16</f>
        <v>10.1</v>
      </c>
      <c r="G16">
        <f>D16-C16</f>
        <v>9.3699999999999992</v>
      </c>
      <c r="I16">
        <f>F16-10.1</f>
        <v>0</v>
      </c>
      <c r="J16">
        <f>G16-10.1</f>
        <v>-0.73000000000000043</v>
      </c>
      <c r="L16">
        <f>POWER(2,-I16)</f>
        <v>1</v>
      </c>
      <c r="M16">
        <f>POWER(2,-J16)</f>
        <v>1.658639091628884</v>
      </c>
    </row>
    <row r="17" spans="1:13" x14ac:dyDescent="0.3">
      <c r="A17">
        <v>11.28</v>
      </c>
      <c r="B17">
        <v>21.59</v>
      </c>
      <c r="C17">
        <v>11.64</v>
      </c>
      <c r="D17">
        <v>20.43</v>
      </c>
      <c r="F17">
        <f t="shared" ref="F17:F18" si="10">B17-A17</f>
        <v>10.31</v>
      </c>
      <c r="G17">
        <f t="shared" ref="G17:G18" si="11">D17-C17</f>
        <v>8.7899999999999991</v>
      </c>
      <c r="I17">
        <f t="shared" ref="I17:J18" si="12">F17-10.1</f>
        <v>0.21000000000000085</v>
      </c>
      <c r="J17">
        <f t="shared" si="12"/>
        <v>-1.3100000000000005</v>
      </c>
      <c r="L17">
        <f t="shared" ref="L17:L18" si="13">POWER(2,-I17)</f>
        <v>0.86453723130786475</v>
      </c>
      <c r="M17">
        <f t="shared" ref="M17:M18" si="14">POWER(2,-J17)</f>
        <v>2.4794153998779738</v>
      </c>
    </row>
    <row r="18" spans="1:13" x14ac:dyDescent="0.3">
      <c r="A18">
        <v>11.53</v>
      </c>
      <c r="B18">
        <v>21.48</v>
      </c>
      <c r="C18">
        <v>11.3</v>
      </c>
      <c r="D18">
        <v>20.490000000000002</v>
      </c>
      <c r="F18">
        <f t="shared" si="10"/>
        <v>9.9500000000000011</v>
      </c>
      <c r="G18">
        <f t="shared" si="11"/>
        <v>9.1900000000000013</v>
      </c>
      <c r="I18">
        <f t="shared" si="12"/>
        <v>-0.14999999999999858</v>
      </c>
      <c r="J18">
        <f t="shared" si="12"/>
        <v>-0.90999999999999837</v>
      </c>
      <c r="L18">
        <f t="shared" si="13"/>
        <v>1.109569472067844</v>
      </c>
      <c r="M18">
        <f t="shared" si="14"/>
        <v>1.8790454984280214</v>
      </c>
    </row>
    <row r="20" spans="1:13" x14ac:dyDescent="0.3">
      <c r="A20" t="s">
        <v>4</v>
      </c>
      <c r="F20" t="s">
        <v>4</v>
      </c>
      <c r="I20" t="s">
        <v>4</v>
      </c>
      <c r="L20" t="s">
        <v>4</v>
      </c>
    </row>
    <row r="21" spans="1:13" x14ac:dyDescent="0.3">
      <c r="A21" t="s">
        <v>1</v>
      </c>
      <c r="C21" t="s">
        <v>9</v>
      </c>
      <c r="F21" t="s">
        <v>1</v>
      </c>
      <c r="G21" t="s">
        <v>9</v>
      </c>
      <c r="I21" t="s">
        <v>1</v>
      </c>
      <c r="J21" t="s">
        <v>9</v>
      </c>
      <c r="L21" t="s">
        <v>1</v>
      </c>
      <c r="M21" t="s">
        <v>9</v>
      </c>
    </row>
    <row r="22" spans="1:13" x14ac:dyDescent="0.3">
      <c r="A22">
        <v>11.6</v>
      </c>
      <c r="B22">
        <v>24.48</v>
      </c>
      <c r="C22">
        <v>11.26</v>
      </c>
      <c r="D22">
        <v>23.75</v>
      </c>
      <c r="F22">
        <f>B22-A22</f>
        <v>12.88</v>
      </c>
      <c r="G22">
        <f>D22-C22</f>
        <v>12.49</v>
      </c>
      <c r="I22">
        <f>F22-12.88</f>
        <v>0</v>
      </c>
      <c r="J22">
        <f>G22-12.88</f>
        <v>-0.39000000000000057</v>
      </c>
      <c r="L22">
        <f>POWER(2,-I22)</f>
        <v>1</v>
      </c>
      <c r="M22">
        <f>POWER(2,-J22)</f>
        <v>1.3103934038583638</v>
      </c>
    </row>
    <row r="23" spans="1:13" x14ac:dyDescent="0.3">
      <c r="A23">
        <v>11.28</v>
      </c>
      <c r="B23">
        <v>23.98</v>
      </c>
      <c r="C23">
        <v>11.64</v>
      </c>
      <c r="D23">
        <v>23.69</v>
      </c>
      <c r="F23">
        <f t="shared" ref="F23:F24" si="15">B23-A23</f>
        <v>12.700000000000001</v>
      </c>
      <c r="G23">
        <f t="shared" ref="G23:G24" si="16">D23-C23</f>
        <v>12.05</v>
      </c>
      <c r="I23">
        <f t="shared" ref="I23:J24" si="17">F23-12.88</f>
        <v>-0.17999999999999972</v>
      </c>
      <c r="J23">
        <f t="shared" si="17"/>
        <v>-0.83000000000000007</v>
      </c>
      <c r="L23">
        <f t="shared" ref="L23:L24" si="18">POWER(2,-I23)</f>
        <v>1.1328838852957983</v>
      </c>
      <c r="M23">
        <f t="shared" ref="M23:M24" si="19">POWER(2,-J23)</f>
        <v>1.7776853623331403</v>
      </c>
    </row>
    <row r="24" spans="1:13" x14ac:dyDescent="0.3">
      <c r="A24">
        <v>11.53</v>
      </c>
      <c r="B24">
        <v>24.4</v>
      </c>
      <c r="C24">
        <v>11.3</v>
      </c>
      <c r="D24">
        <v>23.64</v>
      </c>
      <c r="F24">
        <f t="shared" si="15"/>
        <v>12.87</v>
      </c>
      <c r="G24">
        <f t="shared" si="16"/>
        <v>12.34</v>
      </c>
      <c r="I24">
        <f t="shared" si="17"/>
        <v>-1.0000000000001563E-2</v>
      </c>
      <c r="J24">
        <f t="shared" si="17"/>
        <v>-0.54000000000000092</v>
      </c>
      <c r="L24">
        <f t="shared" si="18"/>
        <v>1.00695555005672</v>
      </c>
      <c r="M24">
        <f t="shared" si="19"/>
        <v>1.4539725173203115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5C43-6F2D-452B-8EC1-59E8D40CA671}">
  <dimension ref="A1:M24"/>
  <sheetViews>
    <sheetView tabSelected="1" zoomScaleNormal="100" workbookViewId="0">
      <selection activeCell="G32" sqref="G32"/>
    </sheetView>
  </sheetViews>
  <sheetFormatPr defaultRowHeight="14" x14ac:dyDescent="0.3"/>
  <sheetData>
    <row r="1" spans="1:13" x14ac:dyDescent="0.3">
      <c r="A1" t="s">
        <v>10</v>
      </c>
      <c r="F1" t="s">
        <v>11</v>
      </c>
      <c r="I1" t="s">
        <v>12</v>
      </c>
      <c r="L1" t="s">
        <v>13</v>
      </c>
    </row>
    <row r="2" spans="1:13" x14ac:dyDescent="0.3">
      <c r="A2" t="s">
        <v>6</v>
      </c>
      <c r="F2" t="s">
        <v>6</v>
      </c>
      <c r="I2" t="s">
        <v>6</v>
      </c>
      <c r="L2" t="s">
        <v>6</v>
      </c>
    </row>
    <row r="3" spans="1:13" x14ac:dyDescent="0.3">
      <c r="A3" t="s">
        <v>1</v>
      </c>
      <c r="C3" t="s">
        <v>9</v>
      </c>
      <c r="F3" t="s">
        <v>1</v>
      </c>
      <c r="G3" t="s">
        <v>9</v>
      </c>
      <c r="I3" t="s">
        <v>1</v>
      </c>
      <c r="J3" t="s">
        <v>9</v>
      </c>
      <c r="L3" t="s">
        <v>1</v>
      </c>
      <c r="M3" t="s">
        <v>9</v>
      </c>
    </row>
    <row r="4" spans="1:13" x14ac:dyDescent="0.3">
      <c r="A4">
        <v>11.32</v>
      </c>
      <c r="B4">
        <v>17.52</v>
      </c>
      <c r="C4">
        <v>11.42</v>
      </c>
      <c r="D4">
        <v>18.89</v>
      </c>
      <c r="F4">
        <f>B4-A4</f>
        <v>6.1999999999999993</v>
      </c>
      <c r="G4">
        <f>D4-C4</f>
        <v>7.4700000000000006</v>
      </c>
      <c r="I4">
        <f>F4-6.2</f>
        <v>0</v>
      </c>
      <c r="J4">
        <f>G4-6.2</f>
        <v>1.2700000000000005</v>
      </c>
      <c r="L4">
        <f>POWER(2,-I4)</f>
        <v>1</v>
      </c>
      <c r="M4">
        <f>POWER(2,-J4)</f>
        <v>0.41465977290722067</v>
      </c>
    </row>
    <row r="5" spans="1:13" x14ac:dyDescent="0.3">
      <c r="A5">
        <v>11.52</v>
      </c>
      <c r="B5">
        <v>17.690000000000001</v>
      </c>
      <c r="C5">
        <v>11.23</v>
      </c>
      <c r="D5">
        <v>18.52</v>
      </c>
      <c r="F5">
        <f>B5-A5</f>
        <v>6.1700000000000017</v>
      </c>
      <c r="G5">
        <f t="shared" ref="G5:G6" si="0">D5-C5</f>
        <v>7.2899999999999991</v>
      </c>
      <c r="I5">
        <f t="shared" ref="I5:J6" si="1">F5-6.2</f>
        <v>-2.9999999999998472E-2</v>
      </c>
      <c r="J5">
        <f t="shared" si="1"/>
        <v>1.089999999999999</v>
      </c>
      <c r="L5">
        <f t="shared" ref="L5:M6" si="2">POWER(2,-I5)</f>
        <v>1.0210121257071922</v>
      </c>
      <c r="M5">
        <f t="shared" si="2"/>
        <v>0.46976137460700623</v>
      </c>
    </row>
    <row r="6" spans="1:13" x14ac:dyDescent="0.3">
      <c r="A6">
        <v>11.28</v>
      </c>
      <c r="B6">
        <v>17.46</v>
      </c>
      <c r="C6">
        <v>11.21</v>
      </c>
      <c r="D6">
        <v>18.28</v>
      </c>
      <c r="F6">
        <f>B6-A6</f>
        <v>6.1800000000000015</v>
      </c>
      <c r="G6">
        <f t="shared" si="0"/>
        <v>7.07</v>
      </c>
      <c r="I6">
        <f t="shared" si="1"/>
        <v>-1.9999999999998685E-2</v>
      </c>
      <c r="J6">
        <f t="shared" si="1"/>
        <v>0.87000000000000011</v>
      </c>
      <c r="L6">
        <f t="shared" si="2"/>
        <v>1.0139594797900282</v>
      </c>
      <c r="M6">
        <f t="shared" si="2"/>
        <v>0.54714685063036972</v>
      </c>
    </row>
    <row r="8" spans="1:13" x14ac:dyDescent="0.3">
      <c r="A8" t="s">
        <v>5</v>
      </c>
      <c r="F8" t="s">
        <v>5</v>
      </c>
      <c r="I8" t="s">
        <v>5</v>
      </c>
      <c r="L8" t="s">
        <v>5</v>
      </c>
    </row>
    <row r="9" spans="1:13" x14ac:dyDescent="0.3">
      <c r="A9" t="s">
        <v>1</v>
      </c>
      <c r="C9" t="s">
        <v>9</v>
      </c>
      <c r="F9" t="s">
        <v>1</v>
      </c>
      <c r="G9" t="s">
        <v>9</v>
      </c>
      <c r="I9" t="s">
        <v>1</v>
      </c>
      <c r="J9" t="s">
        <v>9</v>
      </c>
      <c r="L9" t="s">
        <v>1</v>
      </c>
      <c r="M9" t="s">
        <v>9</v>
      </c>
    </row>
    <row r="10" spans="1:13" x14ac:dyDescent="0.3">
      <c r="A10">
        <v>11.32</v>
      </c>
      <c r="B10">
        <v>20.49</v>
      </c>
      <c r="C10">
        <v>11.42</v>
      </c>
      <c r="D10">
        <v>21.33</v>
      </c>
      <c r="F10">
        <f>B10-A10</f>
        <v>9.1699999999999982</v>
      </c>
      <c r="G10">
        <f>D10-C10</f>
        <v>9.9099999999999984</v>
      </c>
      <c r="I10">
        <f>F10-9.17</f>
        <v>0</v>
      </c>
      <c r="J10">
        <f>G10-9.17</f>
        <v>0.73999999999999844</v>
      </c>
      <c r="L10">
        <f>POWER(2,-I10)</f>
        <v>1</v>
      </c>
      <c r="M10">
        <f>POWER(2,-J10)</f>
        <v>0.59873935230946496</v>
      </c>
    </row>
    <row r="11" spans="1:13" x14ac:dyDescent="0.3">
      <c r="A11">
        <v>11.52</v>
      </c>
      <c r="B11">
        <v>20.63</v>
      </c>
      <c r="C11">
        <v>11.23</v>
      </c>
      <c r="D11">
        <v>21.07</v>
      </c>
      <c r="F11">
        <f t="shared" ref="F11:F12" si="3">B11-A11</f>
        <v>9.11</v>
      </c>
      <c r="G11">
        <f t="shared" ref="G11:G12" si="4">D11-C11</f>
        <v>9.84</v>
      </c>
      <c r="I11">
        <f t="shared" ref="I11:J12" si="5">F11-9.17</f>
        <v>-6.0000000000000497E-2</v>
      </c>
      <c r="J11">
        <f t="shared" si="5"/>
        <v>0.66999999999999993</v>
      </c>
      <c r="L11">
        <f t="shared" ref="L11:L12" si="6">POWER(2,-I11)</f>
        <v>1.0424657608411216</v>
      </c>
      <c r="M11">
        <f t="shared" ref="M11:M12" si="7">POWER(2,-J11)</f>
        <v>0.62850668726091419</v>
      </c>
    </row>
    <row r="12" spans="1:13" x14ac:dyDescent="0.3">
      <c r="A12">
        <v>11.28</v>
      </c>
      <c r="B12">
        <v>20.59</v>
      </c>
      <c r="C12">
        <v>11.21</v>
      </c>
      <c r="D12">
        <v>21.590000000000003</v>
      </c>
      <c r="F12">
        <f t="shared" si="3"/>
        <v>9.31</v>
      </c>
      <c r="G12">
        <f t="shared" si="4"/>
        <v>10.380000000000003</v>
      </c>
      <c r="I12">
        <f t="shared" si="5"/>
        <v>0.14000000000000057</v>
      </c>
      <c r="J12">
        <f t="shared" si="5"/>
        <v>1.2100000000000026</v>
      </c>
      <c r="L12">
        <f t="shared" si="6"/>
        <v>0.90751915531716054</v>
      </c>
      <c r="M12">
        <f t="shared" si="7"/>
        <v>0.43226861565393176</v>
      </c>
    </row>
    <row r="14" spans="1:13" x14ac:dyDescent="0.3">
      <c r="A14" t="s">
        <v>7</v>
      </c>
      <c r="F14" t="s">
        <v>7</v>
      </c>
      <c r="I14" t="s">
        <v>7</v>
      </c>
      <c r="L14" t="s">
        <v>7</v>
      </c>
    </row>
    <row r="15" spans="1:13" x14ac:dyDescent="0.3">
      <c r="A15" t="s">
        <v>1</v>
      </c>
      <c r="C15" t="s">
        <v>9</v>
      </c>
      <c r="F15" t="s">
        <v>1</v>
      </c>
      <c r="G15" t="s">
        <v>9</v>
      </c>
      <c r="I15" t="s">
        <v>1</v>
      </c>
      <c r="J15" t="s">
        <v>9</v>
      </c>
      <c r="L15" t="s">
        <v>1</v>
      </c>
      <c r="M15" t="s">
        <v>9</v>
      </c>
    </row>
    <row r="16" spans="1:13" x14ac:dyDescent="0.3">
      <c r="A16">
        <v>11.32</v>
      </c>
      <c r="B16">
        <v>21.14</v>
      </c>
      <c r="C16">
        <v>11.42</v>
      </c>
      <c r="D16">
        <v>22.02</v>
      </c>
      <c r="F16">
        <f>B16-A16</f>
        <v>9.82</v>
      </c>
      <c r="G16">
        <f>D16-C16</f>
        <v>10.6</v>
      </c>
      <c r="I16">
        <f>F16-9.82</f>
        <v>0</v>
      </c>
      <c r="J16">
        <f>G16-9.82</f>
        <v>0.77999999999999936</v>
      </c>
      <c r="L16">
        <f>POWER(2,-I16)</f>
        <v>1</v>
      </c>
      <c r="M16">
        <f>POWER(2,-J16)</f>
        <v>0.58236679323422813</v>
      </c>
    </row>
    <row r="17" spans="1:13" x14ac:dyDescent="0.3">
      <c r="A17">
        <v>11.52</v>
      </c>
      <c r="B17">
        <v>21.56</v>
      </c>
      <c r="C17">
        <v>11.23</v>
      </c>
      <c r="D17">
        <v>22.03</v>
      </c>
      <c r="F17">
        <f t="shared" ref="F17:F18" si="8">B17-A17</f>
        <v>10.039999999999999</v>
      </c>
      <c r="G17">
        <f t="shared" ref="G17:G18" si="9">D17-C17</f>
        <v>10.8</v>
      </c>
      <c r="I17">
        <f t="shared" ref="I17:J18" si="10">F17-9.82</f>
        <v>0.21999999999999886</v>
      </c>
      <c r="J17">
        <f t="shared" si="10"/>
        <v>0.98000000000000043</v>
      </c>
      <c r="L17">
        <f t="shared" ref="L17:L18" si="11">POWER(2,-I17)</f>
        <v>0.8585654364377544</v>
      </c>
      <c r="M17">
        <f t="shared" ref="M17:M18" si="12">POWER(2,-J17)</f>
        <v>0.50697973989501444</v>
      </c>
    </row>
    <row r="18" spans="1:13" x14ac:dyDescent="0.3">
      <c r="A18">
        <v>11.28</v>
      </c>
      <c r="B18">
        <v>21.09</v>
      </c>
      <c r="C18">
        <v>11.21</v>
      </c>
      <c r="D18">
        <v>21.48</v>
      </c>
      <c r="F18">
        <f t="shared" si="8"/>
        <v>9.81</v>
      </c>
      <c r="G18">
        <f t="shared" si="9"/>
        <v>10.27</v>
      </c>
      <c r="I18">
        <f t="shared" si="10"/>
        <v>-9.9999999999997868E-3</v>
      </c>
      <c r="J18">
        <f t="shared" si="10"/>
        <v>0.44999999999999929</v>
      </c>
      <c r="L18">
        <f t="shared" si="11"/>
        <v>1.0069555500567187</v>
      </c>
      <c r="M18">
        <f t="shared" si="12"/>
        <v>0.73204284797281316</v>
      </c>
    </row>
    <row r="20" spans="1:13" x14ac:dyDescent="0.3">
      <c r="A20" t="s">
        <v>8</v>
      </c>
      <c r="F20" t="s">
        <v>8</v>
      </c>
      <c r="I20" t="s">
        <v>8</v>
      </c>
      <c r="L20" t="s">
        <v>8</v>
      </c>
    </row>
    <row r="21" spans="1:13" x14ac:dyDescent="0.3">
      <c r="A21" t="s">
        <v>1</v>
      </c>
      <c r="C21" t="s">
        <v>9</v>
      </c>
      <c r="F21" t="s">
        <v>1</v>
      </c>
      <c r="G21" t="s">
        <v>9</v>
      </c>
      <c r="I21" t="s">
        <v>1</v>
      </c>
      <c r="J21" t="s">
        <v>9</v>
      </c>
      <c r="L21" t="s">
        <v>1</v>
      </c>
      <c r="M21" t="s">
        <v>9</v>
      </c>
    </row>
    <row r="22" spans="1:13" x14ac:dyDescent="0.3">
      <c r="A22">
        <v>11.32</v>
      </c>
      <c r="B22">
        <v>22.06</v>
      </c>
      <c r="C22">
        <v>11.42</v>
      </c>
      <c r="D22">
        <v>23.92</v>
      </c>
      <c r="F22">
        <f>B22-A22</f>
        <v>10.739999999999998</v>
      </c>
      <c r="G22">
        <f>D22-C22</f>
        <v>12.500000000000002</v>
      </c>
      <c r="I22">
        <f>F22-10.74</f>
        <v>0</v>
      </c>
      <c r="J22">
        <f>G22-10.74</f>
        <v>1.7600000000000016</v>
      </c>
      <c r="L22">
        <f>POWER(2,-I22)</f>
        <v>1</v>
      </c>
      <c r="M22">
        <f>POWER(2,-J22)</f>
        <v>0.2952481653573823</v>
      </c>
    </row>
    <row r="23" spans="1:13" x14ac:dyDescent="0.3">
      <c r="A23">
        <v>11.52</v>
      </c>
      <c r="B23">
        <v>22.05</v>
      </c>
      <c r="C23">
        <v>11.23</v>
      </c>
      <c r="D23">
        <v>22.98</v>
      </c>
      <c r="F23">
        <f t="shared" ref="F23:F24" si="13">B23-A23</f>
        <v>10.530000000000001</v>
      </c>
      <c r="G23">
        <f t="shared" ref="G23:G24" si="14">D23-C23</f>
        <v>11.75</v>
      </c>
      <c r="I23">
        <f t="shared" ref="I23:J24" si="15">F23-10.74</f>
        <v>-0.20999999999999908</v>
      </c>
      <c r="J23">
        <f t="shared" si="15"/>
        <v>1.0099999999999998</v>
      </c>
      <c r="L23">
        <f t="shared" ref="L23:L24" si="16">POWER(2,-I23)</f>
        <v>1.1566881839052867</v>
      </c>
      <c r="M23">
        <f t="shared" ref="M23:M24" si="17">POWER(2,-J23)</f>
        <v>0.49654624771851802</v>
      </c>
    </row>
    <row r="24" spans="1:13" x14ac:dyDescent="0.3">
      <c r="A24">
        <v>11.28</v>
      </c>
      <c r="B24">
        <v>22.259999999999998</v>
      </c>
      <c r="C24">
        <v>11.21</v>
      </c>
      <c r="D24">
        <v>23.26</v>
      </c>
      <c r="F24">
        <f t="shared" si="13"/>
        <v>10.979999999999999</v>
      </c>
      <c r="G24">
        <f t="shared" si="14"/>
        <v>12.05</v>
      </c>
      <c r="I24">
        <f t="shared" si="15"/>
        <v>0.23999999999999844</v>
      </c>
      <c r="J24">
        <f t="shared" si="15"/>
        <v>1.3100000000000005</v>
      </c>
      <c r="L24">
        <f t="shared" si="16"/>
        <v>0.84674531236252804</v>
      </c>
      <c r="M24">
        <f t="shared" si="17"/>
        <v>0.40332087961106305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Proinflammatory factor</vt:lpstr>
      <vt:lpstr>Anti-inflammatory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2024-11-25T01:46:12Z</dcterms:modified>
</cp:coreProperties>
</file>