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LGLA\"/>
    </mc:Choice>
  </mc:AlternateContent>
  <xr:revisionPtr revIDLastSave="0" documentId="8_{8D0844C4-51F6-4D64-BFAB-35CAE9709CDE}" xr6:coauthVersionLast="47" xr6:coauthVersionMax="47" xr10:uidLastSave="{00000000-0000-0000-0000-000000000000}"/>
  <bookViews>
    <workbookView xWindow="1110" yWindow="330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D3" i="1"/>
  <c r="F3" i="1" s="1"/>
  <c r="D2" i="1"/>
  <c r="F2" i="1" s="1"/>
  <c r="G2" i="1" l="1"/>
  <c r="G3" i="1" s="1"/>
  <c r="G4" i="1" s="1"/>
  <c r="G5" i="1" s="1"/>
  <c r="G6" i="1" s="1"/>
  <c r="G7" i="1" s="1"/>
  <c r="H4" i="1"/>
  <c r="I4" i="1" s="1"/>
  <c r="H7" i="1"/>
  <c r="I7" i="1" s="1"/>
  <c r="H3" i="1" l="1"/>
  <c r="I3" i="1" s="1"/>
  <c r="H6" i="1"/>
  <c r="I6" i="1" s="1"/>
  <c r="H5" i="1"/>
  <c r="I5" i="1" s="1"/>
  <c r="H2" i="1"/>
  <c r="I2" i="1" s="1"/>
  <c r="L5" i="1" l="1"/>
  <c r="J2" i="1"/>
  <c r="K2" i="1"/>
  <c r="J5" i="1"/>
  <c r="K5" i="1"/>
</calcChain>
</file>

<file path=xl/sharedStrings.xml><?xml version="1.0" encoding="utf-8"?>
<sst xmlns="http://schemas.openxmlformats.org/spreadsheetml/2006/main" count="19" uniqueCount="11">
  <si>
    <t xml:space="preserve">Cq   </t>
  </si>
  <si>
    <t>Cq Mean</t>
  </si>
  <si>
    <t>target gene</t>
  </si>
  <si>
    <t>expression</t>
  </si>
  <si>
    <t>average</t>
  </si>
  <si>
    <t>p value</t>
  </si>
  <si>
    <t>GAPDH</t>
  </si>
  <si>
    <t>17N-10.16</t>
    <phoneticPr fontId="2" type="noConversion"/>
  </si>
  <si>
    <t>17N</t>
  </si>
  <si>
    <t>17T</t>
  </si>
  <si>
    <t>PLGLA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</si>
</sst>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center"/>
    </xf>
    <xf numFmtId="17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M2" sqref="M2:M7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ht="14.25" customHeight="1" x14ac:dyDescent="0.2">
      <c r="A2" s="8" t="s">
        <v>7</v>
      </c>
      <c r="B2" t="s">
        <v>6</v>
      </c>
      <c r="C2" s="6">
        <v>26.11</v>
      </c>
      <c r="D2" s="9">
        <f>AVERAGE(C2:C4)</f>
        <v>26.243333333333329</v>
      </c>
      <c r="E2" s="6">
        <v>29.35</v>
      </c>
      <c r="F2" s="9">
        <f>E2-D2</f>
        <v>3.1066666666666727</v>
      </c>
      <c r="G2" s="9">
        <f t="shared" ref="G2" si="0">AVERAGE(F2:F4)</f>
        <v>2.9600000000000044</v>
      </c>
      <c r="H2" s="9">
        <f>F2-G2</f>
        <v>0.14666666666666828</v>
      </c>
      <c r="I2" s="10">
        <f>POWER(2,-H2)</f>
        <v>0.90333520079118113</v>
      </c>
      <c r="J2">
        <f>AVERAGE(I2:I4)</f>
        <v>1.0369408435089593</v>
      </c>
      <c r="K2">
        <f>STDEV(I2:I4)</f>
        <v>0.35302853562442066</v>
      </c>
      <c r="L2" s="2"/>
      <c r="M2" s="11" t="s">
        <v>10</v>
      </c>
    </row>
    <row r="3" spans="1:13" ht="14.25" customHeight="1" x14ac:dyDescent="0.2">
      <c r="A3" s="8" t="s">
        <v>8</v>
      </c>
      <c r="B3" t="s">
        <v>6</v>
      </c>
      <c r="C3" s="6">
        <v>26.38</v>
      </c>
      <c r="D3" s="9">
        <f>AVERAGE(C2:C4)</f>
        <v>26.243333333333329</v>
      </c>
      <c r="E3" s="6">
        <v>29.58</v>
      </c>
      <c r="F3" s="9">
        <f t="shared" ref="F3:F7" si="1">E3-D3</f>
        <v>3.3366666666666696</v>
      </c>
      <c r="G3" s="9">
        <f t="shared" ref="G3:G7" si="2">G2</f>
        <v>2.9600000000000044</v>
      </c>
      <c r="H3" s="9">
        <f t="shared" ref="H3:H7" si="3">F3-G3</f>
        <v>0.37666666666666515</v>
      </c>
      <c r="I3" s="10">
        <f t="shared" ref="I3:I7" si="4">POWER(2,-H3)</f>
        <v>0.77021511115677588</v>
      </c>
      <c r="L3" s="2"/>
      <c r="M3" s="11"/>
    </row>
    <row r="4" spans="1:13" ht="14.25" customHeight="1" x14ac:dyDescent="0.2">
      <c r="A4" s="8" t="s">
        <v>8</v>
      </c>
      <c r="B4" t="s">
        <v>6</v>
      </c>
      <c r="C4" s="6">
        <v>26.24</v>
      </c>
      <c r="D4" s="9">
        <f>AVERAGE(C2:C4)</f>
        <v>26.243333333333329</v>
      </c>
      <c r="E4" s="6">
        <v>28.68</v>
      </c>
      <c r="F4" s="9">
        <f t="shared" si="1"/>
        <v>2.436666666666671</v>
      </c>
      <c r="G4" s="9">
        <f t="shared" si="2"/>
        <v>2.9600000000000044</v>
      </c>
      <c r="H4" s="9">
        <f t="shared" si="3"/>
        <v>-0.52333333333333343</v>
      </c>
      <c r="I4" s="10">
        <f t="shared" si="4"/>
        <v>1.4372722185789211</v>
      </c>
      <c r="L4" s="2"/>
      <c r="M4" s="11"/>
    </row>
    <row r="5" spans="1:13" ht="14.25" customHeight="1" x14ac:dyDescent="0.2">
      <c r="A5" s="8" t="s">
        <v>9</v>
      </c>
      <c r="B5" t="s">
        <v>6</v>
      </c>
      <c r="C5" s="6">
        <v>22.76</v>
      </c>
      <c r="D5" s="9">
        <f>AVERAGE(C5:C7)</f>
        <v>22.796666666666667</v>
      </c>
      <c r="E5" s="6">
        <v>29.48</v>
      </c>
      <c r="F5" s="9">
        <f t="shared" si="1"/>
        <v>6.6833333333333336</v>
      </c>
      <c r="G5" s="9">
        <f t="shared" si="2"/>
        <v>2.9600000000000044</v>
      </c>
      <c r="H5" s="9">
        <f t="shared" si="3"/>
        <v>3.7233333333333292</v>
      </c>
      <c r="I5" s="10">
        <f t="shared" si="4"/>
        <v>7.5712046058754701E-2</v>
      </c>
      <c r="J5">
        <f>AVERAGE(I5:I7)</f>
        <v>7.5509165868553788E-2</v>
      </c>
      <c r="K5">
        <f>STDEV(I5:I7)</f>
        <v>5.7411251381162924E-3</v>
      </c>
      <c r="L5" s="7">
        <f>IF(_xlfn.F.TEST(I2:I4,I5:I7)&gt;0.05,_xlfn.T.TEST(I2:I4,I5:I7,2,2),_xlfn.T.TEST(I2:I4,I5:I7,2,3))</f>
        <v>4.209096930486312E-2</v>
      </c>
      <c r="M5" s="11"/>
    </row>
    <row r="6" spans="1:13" ht="14.25" customHeight="1" x14ac:dyDescent="0.2">
      <c r="A6" s="8" t="s">
        <v>9</v>
      </c>
      <c r="B6" t="s">
        <v>6</v>
      </c>
      <c r="C6" s="6">
        <v>22.88</v>
      </c>
      <c r="D6" s="9">
        <f>AVERAGE(C5:C7)</f>
        <v>22.796666666666667</v>
      </c>
      <c r="E6" s="6">
        <v>29.6</v>
      </c>
      <c r="F6" s="9">
        <f t="shared" si="1"/>
        <v>6.8033333333333346</v>
      </c>
      <c r="G6" s="9">
        <f t="shared" si="2"/>
        <v>2.9600000000000044</v>
      </c>
      <c r="H6" s="9">
        <f t="shared" si="3"/>
        <v>3.8433333333333302</v>
      </c>
      <c r="I6" s="10">
        <f t="shared" si="4"/>
        <v>6.9669289786807781E-2</v>
      </c>
      <c r="L6" s="2"/>
      <c r="M6" s="11"/>
    </row>
    <row r="7" spans="1:13" ht="14.25" customHeight="1" x14ac:dyDescent="0.2">
      <c r="A7" s="8" t="s">
        <v>9</v>
      </c>
      <c r="B7" t="s">
        <v>6</v>
      </c>
      <c r="C7" s="6">
        <v>22.75</v>
      </c>
      <c r="D7" s="9">
        <f>AVERAGE(C5:C7)</f>
        <v>22.796666666666667</v>
      </c>
      <c r="E7" s="6">
        <v>29.38</v>
      </c>
      <c r="F7" s="9">
        <f t="shared" si="1"/>
        <v>6.5833333333333321</v>
      </c>
      <c r="G7" s="9">
        <f t="shared" si="2"/>
        <v>2.9600000000000044</v>
      </c>
      <c r="H7" s="9">
        <f t="shared" si="3"/>
        <v>3.6233333333333277</v>
      </c>
      <c r="I7" s="10">
        <f t="shared" si="4"/>
        <v>8.1146161760098909E-2</v>
      </c>
      <c r="L7" s="2"/>
      <c r="M7" s="11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2023-10-16T08:30:56Z</dcterms:modified>
</cp:coreProperties>
</file>