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434-pcr数据\PEG10\"/>
    </mc:Choice>
  </mc:AlternateContent>
  <xr:revisionPtr revIDLastSave="0" documentId="8_{87980FA2-2262-4097-9EC4-A30904983D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s="1"/>
  <c r="I7" i="1" s="1"/>
  <c r="H4" i="1"/>
  <c r="I4" i="1" s="1"/>
  <c r="H2" i="1" l="1"/>
  <c r="I2" i="1" s="1"/>
  <c r="H6" i="1"/>
  <c r="I6" i="1" s="1"/>
  <c r="H5" i="1"/>
  <c r="I5" i="1" s="1"/>
  <c r="H3" i="1"/>
  <c r="I3" i="1" s="1"/>
  <c r="J5" i="1" l="1"/>
  <c r="K5" i="1"/>
  <c r="J2" i="1"/>
  <c r="L5" i="1"/>
  <c r="K2" i="1"/>
</calcChain>
</file>

<file path=xl/sharedStrings.xml><?xml version="1.0" encoding="utf-8"?>
<sst xmlns="http://schemas.openxmlformats.org/spreadsheetml/2006/main" count="19" uniqueCount="10">
  <si>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</si>
  <si>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</si>
  <si>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</si>
  <si>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</si>
  <si>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</si>
  <si>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</si>
  <si>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</si>
  <si>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GSE-1</t>
    <phoneticPr fontId="2" type="noConversion"/>
  </si>
  <si>
    <t>SGC7901</t>
    <phoneticPr fontId="2" type="noConversion"/>
  </si>
  <si>
    <t>PEG10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</si>
</sst>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J14" sqref="J14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x14ac:dyDescent="0.2">
      <c r="A2" s="4" t="s">
        <v>7</v>
      </c>
      <c r="B2" s="2" t="s">
        <v>6</v>
      </c>
      <c r="C2" s="4">
        <v>15.9</v>
      </c>
      <c r="D2" s="3">
        <f>AVERAGE(C2:C4)</f>
        <v>16.059999999999999</v>
      </c>
      <c r="E2" s="4">
        <v>26.75</v>
      </c>
      <c r="F2" s="3">
        <f>E2-D2</f>
        <v>10.690000000000001</v>
      </c>
      <c r="G2" s="3">
        <f>AVERAGE(F2:F4)</f>
        <v>10.573333333333336</v>
      </c>
      <c r="H2" s="3">
        <f>F2-G2</f>
        <v>0.11666666666666536</v>
      </c>
      <c r="I2" s="5">
        <f>POWER(2,-H2)</f>
        <v>0.92231619358593997</v>
      </c>
      <c r="J2" s="2">
        <f>AVERAGE(I2:I4)</f>
        <v>1.0019512142703666</v>
      </c>
      <c r="K2" s="2">
        <f>STDEV(I2:I4)</f>
        <v>7.6233245169412239E-2</v>
      </c>
      <c r="L2" s="2"/>
      <c r="M2" s="8" t="s">
        <v>9</v>
      </c>
    </row>
    <row r="3" spans="1:13" x14ac:dyDescent="0.2">
      <c r="A3" s="4" t="s">
        <v>7</v>
      </c>
      <c r="B3" s="2" t="s">
        <v>6</v>
      </c>
      <c r="C3" s="4">
        <v>16.22</v>
      </c>
      <c r="D3" s="3">
        <f>AVERAGE(C2:C4)</f>
        <v>16.059999999999999</v>
      </c>
      <c r="E3" s="4">
        <v>26.62</v>
      </c>
      <c r="F3" s="3">
        <f t="shared" ref="F3:F7" si="0">E3-D3</f>
        <v>10.560000000000002</v>
      </c>
      <c r="G3" s="3">
        <f>G2</f>
        <v>10.573333333333336</v>
      </c>
      <c r="H3" s="3">
        <f t="shared" ref="H3:H7" si="1">F3-G3</f>
        <v>-1.3333333333333641E-2</v>
      </c>
      <c r="I3" s="5">
        <f t="shared" ref="I3:I7" si="2">POWER(2,-H3)</f>
        <v>1.0092848012118745</v>
      </c>
      <c r="J3" s="2"/>
      <c r="K3" s="2"/>
      <c r="L3" s="2"/>
      <c r="M3" s="8"/>
    </row>
    <row r="4" spans="1:13" x14ac:dyDescent="0.2">
      <c r="A4" s="4" t="s">
        <v>7</v>
      </c>
      <c r="B4" s="2" t="s">
        <v>6</v>
      </c>
      <c r="C4" s="4">
        <v>16.059999999999999</v>
      </c>
      <c r="D4" s="3">
        <f>AVERAGE(C2:C4)</f>
        <v>16.059999999999999</v>
      </c>
      <c r="E4" s="4">
        <v>26.53</v>
      </c>
      <c r="F4" s="3">
        <f t="shared" si="0"/>
        <v>10.470000000000002</v>
      </c>
      <c r="G4" s="3">
        <f t="shared" ref="G4:G7" si="3">G3</f>
        <v>10.573333333333336</v>
      </c>
      <c r="H4" s="3">
        <f t="shared" si="1"/>
        <v>-0.1033333333333335</v>
      </c>
      <c r="I4" s="5">
        <f t="shared" si="2"/>
        <v>1.0742526480132857</v>
      </c>
      <c r="J4" s="2"/>
      <c r="K4" s="2"/>
      <c r="L4" s="2"/>
      <c r="M4" s="8"/>
    </row>
    <row r="5" spans="1:13" x14ac:dyDescent="0.2">
      <c r="A5" s="4" t="s">
        <v>8</v>
      </c>
      <c r="B5" s="2" t="s">
        <v>6</v>
      </c>
      <c r="C5" s="4">
        <v>20.58</v>
      </c>
      <c r="D5" s="3">
        <f>AVERAGE(C5:C7)</f>
        <v>20.486666666666668</v>
      </c>
      <c r="E5" s="4">
        <v>29.51</v>
      </c>
      <c r="F5" s="3">
        <f t="shared" si="0"/>
        <v>9.0233333333333334</v>
      </c>
      <c r="G5" s="3">
        <f t="shared" si="3"/>
        <v>10.573333333333336</v>
      </c>
      <c r="H5" s="3">
        <f t="shared" si="1"/>
        <v>-1.5500000000000025</v>
      </c>
      <c r="I5" s="5">
        <f t="shared" si="2"/>
        <v>2.9281713918912557</v>
      </c>
      <c r="J5" s="2">
        <f>AVERAGE(I5:I7)</f>
        <v>2.2002405278778627</v>
      </c>
      <c r="K5" s="2">
        <f>STDEV(I5:I7)</f>
        <v>0.65495576727793214</v>
      </c>
      <c r="L5" s="7">
        <f>IF(_xlfn.F.TEST(I2:I4,I5:I7)&gt;0.05,_xlfn.T.TEST(I2:I4,I5:I7,2,2),_xlfn.T.TEST(I2:I4,I5:I7,2,3))</f>
        <v>8.4883308723930864E-2</v>
      </c>
      <c r="M5" s="8"/>
    </row>
    <row r="6" spans="1:13" x14ac:dyDescent="0.2">
      <c r="A6" s="4" t="s">
        <v>8</v>
      </c>
      <c r="B6" s="2" t="s">
        <v>6</v>
      </c>
      <c r="C6" s="4">
        <v>20.420000000000002</v>
      </c>
      <c r="D6" s="3">
        <f>AVERAGE(C5:C7)</f>
        <v>20.486666666666668</v>
      </c>
      <c r="E6" s="4">
        <v>30.05</v>
      </c>
      <c r="F6" s="3">
        <f t="shared" si="0"/>
        <v>9.5633333333333326</v>
      </c>
      <c r="G6" s="3">
        <f t="shared" si="3"/>
        <v>10.573333333333336</v>
      </c>
      <c r="H6" s="3">
        <f t="shared" si="1"/>
        <v>-1.0100000000000033</v>
      </c>
      <c r="I6" s="5">
        <f t="shared" si="2"/>
        <v>2.0139111001134422</v>
      </c>
      <c r="J6" s="2"/>
      <c r="K6" s="2"/>
      <c r="L6" s="2"/>
      <c r="M6" s="8"/>
    </row>
    <row r="7" spans="1:13" x14ac:dyDescent="0.2">
      <c r="A7" s="4" t="s">
        <v>8</v>
      </c>
      <c r="B7" s="2" t="s">
        <v>6</v>
      </c>
      <c r="C7" s="4">
        <v>20.46</v>
      </c>
      <c r="D7" s="3">
        <f>AVERAGE(C5:C7)</f>
        <v>20.486666666666668</v>
      </c>
      <c r="E7" s="4">
        <v>30.33</v>
      </c>
      <c r="F7" s="3">
        <f t="shared" si="0"/>
        <v>9.8433333333333302</v>
      </c>
      <c r="G7" s="3">
        <f t="shared" si="3"/>
        <v>10.573333333333336</v>
      </c>
      <c r="H7" s="3">
        <f t="shared" si="1"/>
        <v>-0.73000000000000576</v>
      </c>
      <c r="I7" s="5">
        <f t="shared" si="2"/>
        <v>1.65863909162889</v>
      </c>
      <c r="J7" s="2"/>
      <c r="K7" s="2"/>
      <c r="L7" s="2"/>
      <c r="M7" s="8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2023-10-13T08:05:54Z</dcterms:modified>
</cp:coreProperties>
</file>