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"/>
    </mc:Choice>
  </mc:AlternateContent>
  <xr:revisionPtr revIDLastSave="58" documentId="8_{F0625DA1-0F1B-4463-BB4F-5FFBF98A142F}" xr6:coauthVersionLast="47" xr6:coauthVersionMax="47" xr10:uidLastSave="{4EAC8434-9F0A-4F59-AA86-DEE27AAB0377}"/>
  <bookViews>
    <workbookView xWindow="-96" yWindow="-96" windowWidth="23232" windowHeight="13872" xr2:uid="{9A533290-D5D2-426E-BD70-8AA32C8E5420}"/>
  </bookViews>
  <sheets>
    <sheet name="Accelerated Payment Schedu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E5" i="2" s="1"/>
  <c r="I5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G4" i="2"/>
  <c r="K4" i="2" s="1"/>
  <c r="J5" i="2" s="1"/>
  <c r="I21" i="2" l="1"/>
  <c r="I37" i="2"/>
  <c r="K5" i="2"/>
  <c r="I6" i="2"/>
  <c r="I22" i="2"/>
  <c r="I38" i="2"/>
  <c r="I49" i="2"/>
  <c r="I35" i="2"/>
  <c r="I7" i="2"/>
  <c r="I23" i="2"/>
  <c r="I39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I33" i="2"/>
  <c r="I8" i="2"/>
  <c r="I24" i="2"/>
  <c r="I40" i="2"/>
  <c r="I9" i="2"/>
  <c r="I25" i="2"/>
  <c r="I41" i="2"/>
  <c r="I10" i="2"/>
  <c r="I26" i="2"/>
  <c r="I42" i="2"/>
  <c r="I11" i="2"/>
  <c r="I27" i="2"/>
  <c r="I43" i="2"/>
  <c r="I18" i="2"/>
  <c r="I36" i="2"/>
  <c r="I12" i="2"/>
  <c r="I28" i="2"/>
  <c r="I44" i="2"/>
  <c r="I13" i="2"/>
  <c r="I29" i="2"/>
  <c r="I45" i="2"/>
  <c r="I51" i="2"/>
  <c r="I14" i="2"/>
  <c r="I30" i="2"/>
  <c r="I46" i="2"/>
  <c r="I50" i="2"/>
  <c r="I52" i="2"/>
  <c r="I15" i="2"/>
  <c r="I31" i="2"/>
  <c r="I47" i="2"/>
  <c r="I19" i="2"/>
  <c r="I16" i="2"/>
  <c r="I32" i="2"/>
  <c r="I48" i="2"/>
  <c r="I34" i="2"/>
  <c r="I20" i="2"/>
  <c r="I17" i="2"/>
  <c r="F5" i="2"/>
  <c r="G5" i="2" s="1"/>
  <c r="F6" i="2" l="1"/>
  <c r="G6" i="2" s="1"/>
  <c r="F7" i="2" s="1"/>
  <c r="G7" i="2" s="1"/>
  <c r="J6" i="2"/>
  <c r="K6" i="2" s="1"/>
  <c r="F8" i="2" l="1"/>
  <c r="G8" i="2" s="1"/>
  <c r="F9" i="2" s="1"/>
  <c r="G9" i="2" s="1"/>
  <c r="F10" i="2" s="1"/>
  <c r="G10" i="2" s="1"/>
  <c r="F11" i="2" s="1"/>
  <c r="G11" i="2" s="1"/>
  <c r="J7" i="2"/>
  <c r="K7" i="2" s="1"/>
  <c r="J8" i="2" l="1"/>
  <c r="K8" i="2" s="1"/>
  <c r="F12" i="2"/>
  <c r="G12" i="2" s="1"/>
  <c r="J9" i="2" l="1"/>
  <c r="K9" i="2" s="1"/>
  <c r="F13" i="2"/>
  <c r="G13" i="2" s="1"/>
  <c r="J10" i="2" l="1"/>
  <c r="K10" i="2" s="1"/>
  <c r="F14" i="2"/>
  <c r="G14" i="2" s="1"/>
  <c r="J11" i="2" l="1"/>
  <c r="K11" i="2" s="1"/>
  <c r="F15" i="2"/>
  <c r="G15" i="2" s="1"/>
  <c r="J12" i="2" l="1"/>
  <c r="K12" i="2" s="1"/>
  <c r="F16" i="2"/>
  <c r="G16" i="2" s="1"/>
  <c r="J13" i="2" l="1"/>
  <c r="K13" i="2" s="1"/>
  <c r="F17" i="2"/>
  <c r="G17" i="2" s="1"/>
  <c r="J14" i="2" l="1"/>
  <c r="K14" i="2" s="1"/>
  <c r="F18" i="2"/>
  <c r="G18" i="2" s="1"/>
  <c r="J15" i="2" l="1"/>
  <c r="K15" i="2" s="1"/>
  <c r="F19" i="2"/>
  <c r="G19" i="2" s="1"/>
  <c r="J16" i="2" l="1"/>
  <c r="K16" i="2" s="1"/>
  <c r="F20" i="2"/>
  <c r="G20" i="2" s="1"/>
  <c r="J17" i="2" l="1"/>
  <c r="K17" i="2" s="1"/>
  <c r="F21" i="2"/>
  <c r="G21" i="2" s="1"/>
  <c r="J18" i="2" l="1"/>
  <c r="K18" i="2" s="1"/>
  <c r="F22" i="2"/>
  <c r="G22" i="2" s="1"/>
  <c r="J19" i="2" l="1"/>
  <c r="K19" i="2" s="1"/>
  <c r="F23" i="2"/>
  <c r="G23" i="2" s="1"/>
  <c r="J20" i="2" l="1"/>
  <c r="K20" i="2" s="1"/>
  <c r="F24" i="2"/>
  <c r="G24" i="2" s="1"/>
  <c r="J21" i="2" l="1"/>
  <c r="K21" i="2" s="1"/>
  <c r="F25" i="2"/>
  <c r="G25" i="2" s="1"/>
  <c r="J22" i="2" l="1"/>
  <c r="K22" i="2" s="1"/>
  <c r="F26" i="2"/>
  <c r="G26" i="2" s="1"/>
  <c r="J23" i="2" l="1"/>
  <c r="K23" i="2" s="1"/>
  <c r="F27" i="2"/>
  <c r="G27" i="2" s="1"/>
  <c r="J24" i="2" l="1"/>
  <c r="K24" i="2" s="1"/>
  <c r="F28" i="2"/>
  <c r="G28" i="2" s="1"/>
  <c r="J25" i="2" l="1"/>
  <c r="K25" i="2" s="1"/>
  <c r="F29" i="2"/>
  <c r="G29" i="2" s="1"/>
  <c r="J26" i="2" l="1"/>
  <c r="K26" i="2" s="1"/>
  <c r="F30" i="2"/>
  <c r="G30" i="2" s="1"/>
  <c r="J27" i="2" l="1"/>
  <c r="K27" i="2" s="1"/>
  <c r="F31" i="2"/>
  <c r="G31" i="2" s="1"/>
  <c r="J28" i="2" l="1"/>
  <c r="K28" i="2" s="1"/>
  <c r="F32" i="2"/>
  <c r="G32" i="2" s="1"/>
  <c r="J29" i="2" l="1"/>
  <c r="K29" i="2" s="1"/>
  <c r="F33" i="2"/>
  <c r="G33" i="2" s="1"/>
  <c r="J30" i="2" l="1"/>
  <c r="K30" i="2" s="1"/>
  <c r="F34" i="2"/>
  <c r="G34" i="2" s="1"/>
  <c r="J31" i="2" l="1"/>
  <c r="K31" i="2" s="1"/>
  <c r="F35" i="2"/>
  <c r="G35" i="2" s="1"/>
  <c r="J32" i="2" l="1"/>
  <c r="K32" i="2" s="1"/>
  <c r="F36" i="2"/>
  <c r="G36" i="2" s="1"/>
  <c r="J33" i="2" l="1"/>
  <c r="K33" i="2" s="1"/>
  <c r="F37" i="2"/>
  <c r="G37" i="2" s="1"/>
  <c r="J34" i="2" l="1"/>
  <c r="K34" i="2" s="1"/>
  <c r="F38" i="2"/>
  <c r="G38" i="2" s="1"/>
  <c r="J35" i="2" l="1"/>
  <c r="K35" i="2" s="1"/>
  <c r="F39" i="2"/>
  <c r="G39" i="2" s="1"/>
  <c r="J36" i="2" l="1"/>
  <c r="K36" i="2" s="1"/>
  <c r="F40" i="2"/>
  <c r="G40" i="2" s="1"/>
  <c r="J37" i="2" l="1"/>
  <c r="K37" i="2" s="1"/>
  <c r="F41" i="2"/>
  <c r="G41" i="2" s="1"/>
  <c r="J38" i="2" l="1"/>
  <c r="K38" i="2" s="1"/>
  <c r="F42" i="2"/>
  <c r="G42" i="2" s="1"/>
  <c r="J39" i="2" l="1"/>
  <c r="K39" i="2" s="1"/>
  <c r="F43" i="2"/>
  <c r="G43" i="2" s="1"/>
  <c r="J40" i="2" l="1"/>
  <c r="K40" i="2" s="1"/>
  <c r="F44" i="2"/>
  <c r="G44" i="2" s="1"/>
  <c r="J41" i="2" l="1"/>
  <c r="K41" i="2" s="1"/>
  <c r="F45" i="2"/>
  <c r="G45" i="2" s="1"/>
  <c r="J42" i="2" l="1"/>
  <c r="K42" i="2" s="1"/>
  <c r="F46" i="2"/>
  <c r="G46" i="2" s="1"/>
  <c r="J43" i="2" l="1"/>
  <c r="K43" i="2" s="1"/>
  <c r="F47" i="2"/>
  <c r="G47" i="2" s="1"/>
  <c r="J44" i="2" l="1"/>
  <c r="K44" i="2" s="1"/>
  <c r="F48" i="2"/>
  <c r="G48" i="2" s="1"/>
  <c r="J45" i="2" l="1"/>
  <c r="K45" i="2" s="1"/>
  <c r="F49" i="2"/>
  <c r="G49" i="2" s="1"/>
  <c r="J46" i="2" l="1"/>
  <c r="K46" i="2" s="1"/>
  <c r="F50" i="2"/>
  <c r="G50" i="2" s="1"/>
  <c r="J47" i="2" l="1"/>
  <c r="K47" i="2" s="1"/>
  <c r="F51" i="2"/>
  <c r="G51" i="2" s="1"/>
  <c r="J48" i="2" l="1"/>
  <c r="K48" i="2" s="1"/>
  <c r="F52" i="2"/>
  <c r="G52" i="2" s="1"/>
  <c r="J49" i="2" l="1"/>
  <c r="K49" i="2" s="1"/>
  <c r="J50" i="2" l="1"/>
  <c r="K50" i="2" s="1"/>
  <c r="J51" i="2" l="1"/>
  <c r="K51" i="2" s="1"/>
  <c r="J52" i="2" l="1"/>
  <c r="K52" i="2" s="1"/>
</calcChain>
</file>

<file path=xl/sharedStrings.xml><?xml version="1.0" encoding="utf-8"?>
<sst xmlns="http://schemas.openxmlformats.org/spreadsheetml/2006/main" count="19" uniqueCount="15">
  <si>
    <t>Month</t>
  </si>
  <si>
    <t>Payment</t>
  </si>
  <si>
    <t>Interest</t>
  </si>
  <si>
    <t>Balance</t>
  </si>
  <si>
    <t>Payment Schedule</t>
  </si>
  <si>
    <t>Accelerated Payment Schedule</t>
  </si>
  <si>
    <t>Principal:</t>
  </si>
  <si>
    <t>Additional Monthly Payment:</t>
  </si>
  <si>
    <t>Years:</t>
  </si>
  <si>
    <t>Months:</t>
  </si>
  <si>
    <t>Annual Rate:</t>
  </si>
  <si>
    <t>Monthly Rate:</t>
  </si>
  <si>
    <t>Inputs</t>
  </si>
  <si>
    <t>Default Monthly Payment: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</si>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</sst>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0"/>
      <name val="Calibri"/>
      <family val="2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4" fontId="0" fillId="5" borderId="1" xfId="0" applyNumberFormat="1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8" fontId="0" fillId="6" borderId="2" xfId="0" applyNumberFormat="1" applyFill="1" applyBorder="1" applyAlignment="1">
      <alignment horizontal="left"/>
    </xf>
    <xf numFmtId="8" fontId="0" fillId="6" borderId="3" xfId="0" applyNumberForma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8" fontId="3" fillId="7" borderId="10" xfId="0" applyNumberFormat="1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4" xfId="0" applyFont="1" applyFill="1" applyBorder="1" applyAlignment="1">
      <alignment horizontal="right"/>
    </xf>
    <xf numFmtId="3" fontId="1" fillId="5" borderId="13" xfId="0" applyNumberFormat="1" applyFont="1" applyFill="1" applyBorder="1" applyAlignment="1">
      <alignment horizontal="center"/>
    </xf>
    <xf numFmtId="10" fontId="1" fillId="5" borderId="13" xfId="0" applyNumberFormat="1" applyFont="1" applyFill="1" applyBorder="1" applyAlignment="1">
      <alignment horizontal="center"/>
    </xf>
    <xf numFmtId="10" fontId="1" fillId="5" borderId="15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13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Payment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'Accelerated Payment Schedule'!$G$3</c:f>
              <c:strCache>
                <c:ptCount val="1"/>
                <c:pt idx="0">
                  <c:v>Balance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'Accelerated Payment Schedule'!$D$4:$D$52</c:f>
              <c:numCache>
                <c:formatCode>General</c:formatCode>
                <c:ptCount val="4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'Accelerated Payment Schedule'!$G$4:$G$52</c:f>
              <c:numCache>
                <c:formatCode>"$"#,##0.00_);[Red]\("$"#,##0.00\)</c:formatCode>
                <c:ptCount val="49"/>
                <c:pt idx="0" formatCode="#,##0.00">
                  <c:v>6147</c:v>
                </c:pt>
                <c:pt idx="1">
                  <c:v>6057.195121650785</c:v>
                </c:pt>
                <c:pt idx="2">
                  <c:v>5966.0992981753006</c:v>
                </c:pt>
                <c:pt idx="3">
                  <c:v>5873.6939722373554</c:v>
                </c:pt>
                <c:pt idx="4">
                  <c:v>5779.9603197390525</c:v>
                </c:pt>
                <c:pt idx="5">
                  <c:v>5684.879245986087</c:v>
                </c:pt>
                <c:pt idx="6">
                  <c:v>5588.4313817979219</c:v>
                </c:pt>
                <c:pt idx="7">
                  <c:v>5490.5970795620524</c:v>
                </c:pt>
                <c:pt idx="8">
                  <c:v>5391.3564092315419</c:v>
                </c:pt>
                <c:pt idx="9">
                  <c:v>5290.6891542650301</c:v>
                </c:pt>
                <c:pt idx="10">
                  <c:v>5188.5748075083748</c:v>
                </c:pt>
                <c:pt idx="11">
                  <c:v>5084.9925670170924</c:v>
                </c:pt>
                <c:pt idx="12">
                  <c:v>4979.9213318187485</c:v>
                </c:pt>
                <c:pt idx="13">
                  <c:v>4873.3396976144286</c:v>
                </c:pt>
                <c:pt idx="14">
                  <c:v>4765.225952418421</c:v>
                </c:pt>
                <c:pt idx="15">
                  <c:v>4655.5580721352208</c:v>
                </c:pt>
                <c:pt idx="16">
                  <c:v>4544.3137160729493</c:v>
                </c:pt>
                <c:pt idx="17">
                  <c:v>4431.4702223922832</c:v>
                </c:pt>
                <c:pt idx="18">
                  <c:v>4317.0046034899578</c:v>
                </c:pt>
                <c:pt idx="19">
                  <c:v>4200.8935413159115</c:v>
                </c:pt>
                <c:pt idx="20">
                  <c:v>4083.113382623113</c:v>
                </c:pt>
                <c:pt idx="21">
                  <c:v>3963.640134149106</c:v>
                </c:pt>
                <c:pt idx="22">
                  <c:v>3842.4494577282849</c:v>
                </c:pt>
                <c:pt idx="23">
                  <c:v>3719.5166653339143</c:v>
                </c:pt>
                <c:pt idx="24">
                  <c:v>3594.8167140488749</c:v>
                </c:pt>
                <c:pt idx="25">
                  <c:v>3468.3242009641126</c:v>
                </c:pt>
                <c:pt idx="26">
                  <c:v>3340.0133580037568</c:v>
                </c:pt>
                <c:pt idx="27">
                  <c:v>3209.8580466758463</c:v>
                </c:pt>
                <c:pt idx="28">
                  <c:v>3077.831752747597</c:v>
                </c:pt>
                <c:pt idx="29">
                  <c:v>2943.9075808441294</c:v>
                </c:pt>
                <c:pt idx="30">
                  <c:v>2808.0582489695489</c:v>
                </c:pt>
                <c:pt idx="31">
                  <c:v>2670.2560829492713</c:v>
                </c:pt>
                <c:pt idx="32">
                  <c:v>2530.4730107924524</c:v>
                </c:pt>
                <c:pt idx="33">
                  <c:v>2388.6805569733792</c:v>
                </c:pt>
                <c:pt idx="34">
                  <c:v>2244.8498366306571</c:v>
                </c:pt>
                <c:pt idx="35">
                  <c:v>2098.9515496830086</c:v>
                </c:pt>
                <c:pt idx="36">
                  <c:v>1950.9559748604872</c:v>
                </c:pt>
                <c:pt idx="37">
                  <c:v>1800.8329636498922</c:v>
                </c:pt>
                <c:pt idx="38">
                  <c:v>1648.5519341531449</c:v>
                </c:pt>
                <c:pt idx="39">
                  <c:v>1494.0818648573818</c:v>
                </c:pt>
                <c:pt idx="40">
                  <c:v>1337.3912883154921</c:v>
                </c:pt>
                <c:pt idx="41">
                  <c:v>1178.4482847358126</c:v>
                </c:pt>
                <c:pt idx="42">
                  <c:v>1017.2204754796753</c:v>
                </c:pt>
                <c:pt idx="43">
                  <c:v>853.67501646548101</c:v>
                </c:pt>
                <c:pt idx="44">
                  <c:v>687.77859147795766</c:v>
                </c:pt>
                <c:pt idx="45">
                  <c:v>519.49740538123876</c:v>
                </c:pt>
                <c:pt idx="46">
                  <c:v>348.79717723437949</c:v>
                </c:pt>
                <c:pt idx="47">
                  <c:v>175.6431333079091</c:v>
                </c:pt>
                <c:pt idx="48">
                  <c:v>-4.2974512837190559E-12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6-450D-8F82-BE78B08B0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860223"/>
        <c:axId val="633862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'Accelerated Payment Schedule'!$E$3</c15:sqref>
                        </c15:formulaRef>
                      </c:ext>
                    </c:extLst>
                    <c:strCache>
                      <c:ptCount val="1"/>
                      <c:pt idx="0">
                        <c:v>Payment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'Accelerated Payment Schedule'!$D$4:$D$52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'Accelerated Payment Schedule'!$E$4:$E$52</c15:sqref>
                        </c15:formulaRef>
                      </c:ext>
                    </c:extLst>
                    <c:numCache>
                      <c:formatCode>"$"#,##0.00_);[Red]\("$"#,##0.00\)</c:formatCode>
                      <c:ptCount val="49"/>
                      <c:pt idx="1">
                        <c:v>178.16800334921459</c:v>
                      </c:pt>
                      <c:pt idx="2">
                        <c:v>178.16800334921459</c:v>
                      </c:pt>
                      <c:pt idx="3">
                        <c:v>178.16800334921459</c:v>
                      </c:pt>
                      <c:pt idx="4">
                        <c:v>178.16800334921459</c:v>
                      </c:pt>
                      <c:pt idx="5">
                        <c:v>178.16800334921459</c:v>
                      </c:pt>
                      <c:pt idx="6">
                        <c:v>178.16800334921459</c:v>
                      </c:pt>
                      <c:pt idx="7">
                        <c:v>178.16800334921459</c:v>
                      </c:pt>
                      <c:pt idx="8">
                        <c:v>178.16800334921459</c:v>
                      </c:pt>
                      <c:pt idx="9">
                        <c:v>178.16800334921459</c:v>
                      </c:pt>
                      <c:pt idx="10">
                        <c:v>178.16800334921459</c:v>
                      </c:pt>
                      <c:pt idx="11">
                        <c:v>178.16800334921459</c:v>
                      </c:pt>
                      <c:pt idx="12">
                        <c:v>178.16800334921459</c:v>
                      </c:pt>
                      <c:pt idx="13">
                        <c:v>178.16800334921459</c:v>
                      </c:pt>
                      <c:pt idx="14">
                        <c:v>178.16800334921459</c:v>
                      </c:pt>
                      <c:pt idx="15">
                        <c:v>178.16800334921459</c:v>
                      </c:pt>
                      <c:pt idx="16">
                        <c:v>178.16800334921459</c:v>
                      </c:pt>
                      <c:pt idx="17">
                        <c:v>178.16800334921459</c:v>
                      </c:pt>
                      <c:pt idx="18">
                        <c:v>178.16800334921459</c:v>
                      </c:pt>
                      <c:pt idx="19">
                        <c:v>178.16800334921459</c:v>
                      </c:pt>
                      <c:pt idx="20">
                        <c:v>178.16800334921459</c:v>
                      </c:pt>
                      <c:pt idx="21">
                        <c:v>178.16800334921459</c:v>
                      </c:pt>
                      <c:pt idx="22">
                        <c:v>178.16800334921459</c:v>
                      </c:pt>
                      <c:pt idx="23">
                        <c:v>178.16800334921459</c:v>
                      </c:pt>
                      <c:pt idx="24">
                        <c:v>178.16800334921459</c:v>
                      </c:pt>
                      <c:pt idx="25">
                        <c:v>178.16800334921459</c:v>
                      </c:pt>
                      <c:pt idx="26">
                        <c:v>178.16800334921459</c:v>
                      </c:pt>
                      <c:pt idx="27">
                        <c:v>178.16800334921459</c:v>
                      </c:pt>
                      <c:pt idx="28">
                        <c:v>178.16800334921459</c:v>
                      </c:pt>
                      <c:pt idx="29">
                        <c:v>178.16800334921459</c:v>
                      </c:pt>
                      <c:pt idx="30">
                        <c:v>178.16800334921459</c:v>
                      </c:pt>
                      <c:pt idx="31">
                        <c:v>178.16800334921459</c:v>
                      </c:pt>
                      <c:pt idx="32">
                        <c:v>178.16800334921459</c:v>
                      </c:pt>
                      <c:pt idx="33">
                        <c:v>178.16800334921459</c:v>
                      </c:pt>
                      <c:pt idx="34">
                        <c:v>178.16800334921459</c:v>
                      </c:pt>
                      <c:pt idx="35">
                        <c:v>178.16800334921459</c:v>
                      </c:pt>
                      <c:pt idx="36">
                        <c:v>178.16800334921459</c:v>
                      </c:pt>
                      <c:pt idx="37">
                        <c:v>178.16800334921459</c:v>
                      </c:pt>
                      <c:pt idx="38">
                        <c:v>178.16800334921459</c:v>
                      </c:pt>
                      <c:pt idx="39">
                        <c:v>178.16800334921459</c:v>
                      </c:pt>
                      <c:pt idx="40">
                        <c:v>178.16800334921459</c:v>
                      </c:pt>
                      <c:pt idx="41">
                        <c:v>178.16800334921459</c:v>
                      </c:pt>
                      <c:pt idx="42">
                        <c:v>178.16800334921459</c:v>
                      </c:pt>
                      <c:pt idx="43">
                        <c:v>178.16800334921459</c:v>
                      </c:pt>
                      <c:pt idx="44">
                        <c:v>178.16800334921459</c:v>
                      </c:pt>
                      <c:pt idx="45">
                        <c:v>178.16800334921459</c:v>
                      </c:pt>
                      <c:pt idx="46">
                        <c:v>178.16800334921459</c:v>
                      </c:pt>
                      <c:pt idx="47">
                        <c:v>178.16800334921459</c:v>
                      </c:pt>
                      <c:pt idx="48">
                        <c:v>178.16800334921459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46-450D-8F82-BE78B08B0D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'Accelerated Payment Schedule'!$F$3</c15:sqref>
                        </c15:formulaRef>
                      </c:ext>
                    </c:extLst>
                    <c:strCache>
                      <c:ptCount val="1"/>
                      <c:pt idx="0">
                        <c:v>Interest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'Accelerated Payment Schedule'!$D$4:$D$52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'Accelerated Payment Schedule'!$F$4:$F$52</c15:sqref>
                        </c15:formulaRef>
                      </c:ext>
                    </c:extLst>
                    <c:numCache>
                      <c:formatCode>"$"#,##0.00_);[Red]\("$"#,##0.00\)</c:formatCode>
                      <c:ptCount val="49"/>
                      <c:pt idx="1">
                        <c:v>88.363124999999997</c:v>
                      </c:pt>
                      <c:pt idx="2">
                        <c:v>87.072179873730022</c:v>
                      </c:pt>
                      <c:pt idx="3">
                        <c:v>85.762677411269934</c:v>
                      </c:pt>
                      <c:pt idx="4">
                        <c:v>84.434350850911983</c:v>
                      </c:pt>
                      <c:pt idx="5">
                        <c:v>83.086929596248879</c:v>
                      </c:pt>
                      <c:pt idx="6">
                        <c:v>81.72013916105</c:v>
                      </c:pt>
                      <c:pt idx="7">
                        <c:v>80.333701113345114</c:v>
                      </c:pt>
                      <c:pt idx="8">
                        <c:v>78.927333018704502</c:v>
                      </c:pt>
                      <c:pt idx="9">
                        <c:v>77.500748382703406</c:v>
                      </c:pt>
                      <c:pt idx="10">
                        <c:v>76.053656592559804</c:v>
                      </c:pt>
                      <c:pt idx="11">
                        <c:v>74.585762857932878</c:v>
                      </c:pt>
                      <c:pt idx="12">
                        <c:v>73.096768150870702</c:v>
                      </c:pt>
                      <c:pt idx="13">
                        <c:v>71.586369144894505</c:v>
                      </c:pt>
                      <c:pt idx="14">
                        <c:v>70.0542581532074</c:v>
                      </c:pt>
                      <c:pt idx="15">
                        <c:v>68.500123066014794</c:v>
                      </c:pt>
                      <c:pt idx="16">
                        <c:v>66.92364728694379</c:v>
                      </c:pt>
                      <c:pt idx="17">
                        <c:v>65.324509668548643</c:v>
                      </c:pt>
                      <c:pt idx="18">
                        <c:v>63.702384446889063</c:v>
                      </c:pt>
                      <c:pt idx="19">
                        <c:v>62.056941175168141</c:v>
                      </c:pt>
                      <c:pt idx="20">
                        <c:v>60.38784465641622</c:v>
                      </c:pt>
                      <c:pt idx="21">
                        <c:v>58.694754875207245</c:v>
                      </c:pt>
                      <c:pt idx="22">
                        <c:v>56.977326928393396</c:v>
                      </c:pt>
                      <c:pt idx="23">
                        <c:v>55.235210954844092</c:v>
                      </c:pt>
                      <c:pt idx="24">
                        <c:v>53.468052064175012</c:v>
                      </c:pt>
                      <c:pt idx="25">
                        <c:v>51.67549026445257</c:v>
                      </c:pt>
                      <c:pt idx="26">
                        <c:v>49.857160388859114</c:v>
                      </c:pt>
                      <c:pt idx="27">
                        <c:v>48.012692021303998</c:v>
                      </c:pt>
                      <c:pt idx="28">
                        <c:v>46.141709420965284</c:v>
                      </c:pt>
                      <c:pt idx="29">
                        <c:v>44.2438314457467</c:v>
                      </c:pt>
                      <c:pt idx="30">
                        <c:v>42.318671474634357</c:v>
                      </c:pt>
                      <c:pt idx="31">
                        <c:v>40.365837328937261</c:v>
                      </c:pt>
                      <c:pt idx="32">
                        <c:v>38.384931192395776</c:v>
                      </c:pt>
                      <c:pt idx="33">
                        <c:v>36.375549530141498</c:v>
                      </c:pt>
                      <c:pt idx="34">
                        <c:v>34.337283006492321</c:v>
                      </c:pt>
                      <c:pt idx="35">
                        <c:v>32.269716401565695</c:v>
                      </c:pt>
                      <c:pt idx="36">
                        <c:v>30.172428526693245</c:v>
                      </c:pt>
                      <c:pt idx="37">
                        <c:v>28.044992138619502</c:v>
                      </c:pt>
                      <c:pt idx="38">
                        <c:v>25.8869738524672</c:v>
                      </c:pt>
                      <c:pt idx="39">
                        <c:v>23.697934053451455</c:v>
                      </c:pt>
                      <c:pt idx="40">
                        <c:v>21.477426807324861</c:v>
                      </c:pt>
                      <c:pt idx="41">
                        <c:v>19.224999769535199</c:v>
                      </c:pt>
                      <c:pt idx="42">
                        <c:v>16.940194093077306</c:v>
                      </c:pt>
                      <c:pt idx="43">
                        <c:v>14.622544335020331</c:v>
                      </c:pt>
                      <c:pt idx="44">
                        <c:v>12.271578361691288</c:v>
                      </c:pt>
                      <c:pt idx="45">
                        <c:v>9.886817252495641</c:v>
                      </c:pt>
                      <c:pt idx="46">
                        <c:v>7.4677752023553063</c:v>
                      </c:pt>
                      <c:pt idx="47">
                        <c:v>5.0139594227442048</c:v>
                      </c:pt>
                      <c:pt idx="48">
                        <c:v>2.5248700413011931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46-450D-8F82-BE78B08B0DC4}"/>
                  </c:ext>
                </c:extLst>
              </c15:ser>
            </c15:filteredLineSeries>
          </c:ext>
        </c:extLst>
      </c:lineChart>
      <c:catAx>
        <c:axId val="63386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62623"/>
        <c:crosses val="autoZero"/>
        <c:auto val="1"/>
        <c:lblAlgn val="ctr"/>
        <c:lblOffset val="100"/>
        <c:noMultiLvlLbl val="0"/>
      </c:catAx>
      <c:valAx>
        <c:axId val="633862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6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8100">
      <a:solidFill>
        <a:srgbClr val="FFFF00"/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Accelerated Payment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'Accelerated Payment Schedule'!$K$3</c:f>
              <c:strCache>
                <c:ptCount val="1"/>
                <c:pt idx="0">
                  <c:v>Balance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'Accelerated Payment Schedule'!$H$4:$H$52</c:f>
              <c:numCache>
                <c:formatCode>General</c:formatCode>
                <c:ptCount val="4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'Accelerated Payment Schedule'!$K$4:$K$52</c:f>
              <c:numCache>
                <c:formatCode>"$"#,##0.00_);[Red]\("$"#,##0.00\)</c:formatCode>
                <c:ptCount val="49"/>
                <c:pt idx="0" formatCode="#,##0.00">
                  <c:v>6147</c:v>
                </c:pt>
                <c:pt idx="1">
                  <c:v>6057.195121650785</c:v>
                </c:pt>
                <c:pt idx="2">
                  <c:v>5966.0992981753006</c:v>
                </c:pt>
                <c:pt idx="3">
                  <c:v>5873.6939722373554</c:v>
                </c:pt>
                <c:pt idx="4">
                  <c:v>5779.9603197390525</c:v>
                </c:pt>
                <c:pt idx="5">
                  <c:v>5684.879245986087</c:v>
                </c:pt>
                <c:pt idx="6">
                  <c:v>5588.4313817979219</c:v>
                </c:pt>
                <c:pt idx="7">
                  <c:v>5490.5970795620524</c:v>
                </c:pt>
                <c:pt idx="8">
                  <c:v>5391.3564092315419</c:v>
                </c:pt>
                <c:pt idx="9">
                  <c:v>5290.6891542650301</c:v>
                </c:pt>
                <c:pt idx="10">
                  <c:v>5188.5748075083748</c:v>
                </c:pt>
                <c:pt idx="11">
                  <c:v>5084.9925670170924</c:v>
                </c:pt>
                <c:pt idx="12">
                  <c:v>4979.9213318187485</c:v>
                </c:pt>
                <c:pt idx="13">
                  <c:v>4873.3396976144286</c:v>
                </c:pt>
                <c:pt idx="14">
                  <c:v>4765.225952418421</c:v>
                </c:pt>
                <c:pt idx="15">
                  <c:v>4655.5580721352208</c:v>
                </c:pt>
                <c:pt idx="16">
                  <c:v>4544.3137160729493</c:v>
                </c:pt>
                <c:pt idx="17">
                  <c:v>4431.4702223922832</c:v>
                </c:pt>
                <c:pt idx="18">
                  <c:v>4317.0046034899578</c:v>
                </c:pt>
                <c:pt idx="19">
                  <c:v>4200.8935413159115</c:v>
                </c:pt>
                <c:pt idx="20">
                  <c:v>4083.113382623113</c:v>
                </c:pt>
                <c:pt idx="21">
                  <c:v>3963.640134149106</c:v>
                </c:pt>
                <c:pt idx="22">
                  <c:v>3842.4494577282849</c:v>
                </c:pt>
                <c:pt idx="23">
                  <c:v>3719.5166653339143</c:v>
                </c:pt>
                <c:pt idx="24">
                  <c:v>3594.8167140488749</c:v>
                </c:pt>
                <c:pt idx="25">
                  <c:v>3468.3242009641126</c:v>
                </c:pt>
                <c:pt idx="26">
                  <c:v>3340.0133580037568</c:v>
                </c:pt>
                <c:pt idx="27">
                  <c:v>3209.8580466758463</c:v>
                </c:pt>
                <c:pt idx="28">
                  <c:v>3077.831752747597</c:v>
                </c:pt>
                <c:pt idx="29">
                  <c:v>2943.9075808441294</c:v>
                </c:pt>
                <c:pt idx="30">
                  <c:v>2808.0582489695489</c:v>
                </c:pt>
                <c:pt idx="31">
                  <c:v>2670.2560829492713</c:v>
                </c:pt>
                <c:pt idx="32">
                  <c:v>2530.4730107924524</c:v>
                </c:pt>
                <c:pt idx="33">
                  <c:v>2388.6805569733792</c:v>
                </c:pt>
                <c:pt idx="34">
                  <c:v>2244.8498366306571</c:v>
                </c:pt>
                <c:pt idx="35">
                  <c:v>2098.9515496830086</c:v>
                </c:pt>
                <c:pt idx="36">
                  <c:v>1950.9559748604872</c:v>
                </c:pt>
                <c:pt idx="37">
                  <c:v>1800.8329636498922</c:v>
                </c:pt>
                <c:pt idx="38">
                  <c:v>1648.5519341531449</c:v>
                </c:pt>
                <c:pt idx="39">
                  <c:v>1494.0818648573818</c:v>
                </c:pt>
                <c:pt idx="40">
                  <c:v>1337.3912883154921</c:v>
                </c:pt>
                <c:pt idx="41">
                  <c:v>1178.4482847358126</c:v>
                </c:pt>
                <c:pt idx="42">
                  <c:v>1017.2204754796753</c:v>
                </c:pt>
                <c:pt idx="43">
                  <c:v>853.67501646548101</c:v>
                </c:pt>
                <c:pt idx="44">
                  <c:v>687.77859147795766</c:v>
                </c:pt>
                <c:pt idx="45">
                  <c:v>519.49740538123876</c:v>
                </c:pt>
                <c:pt idx="46">
                  <c:v>348.79717723437949</c:v>
                </c:pt>
                <c:pt idx="47">
                  <c:v>175.6431333079091</c:v>
                </c:pt>
                <c:pt idx="48">
                  <c:v>-4.2974512837190559E-12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6-4A82-8CF2-C5F4C0532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771071"/>
        <c:axId val="1594769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'Accelerated Payment Schedule'!$I$3</c15:sqref>
                        </c15:formulaRef>
                      </c:ext>
                    </c:extLst>
                    <c:strCache>
                      <c:ptCount val="1"/>
                      <c:pt idx="0">
                        <c:v>Payment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'Accelerated Payment Schedule'!$H$4:$H$52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'Accelerated Payment Schedule'!$I$4:$I$52</c15:sqref>
                        </c15:formulaRef>
                      </c:ext>
                    </c:extLst>
                    <c:numCache>
                      <c:formatCode>"$"#,##0.00_);[Red]\("$"#,##0.00\)</c:formatCode>
                      <c:ptCount val="49"/>
                      <c:pt idx="1">
                        <c:v>178.16800334921459</c:v>
                      </c:pt>
                      <c:pt idx="2">
                        <c:v>178.16800334921459</c:v>
                      </c:pt>
                      <c:pt idx="3">
                        <c:v>178.16800334921459</c:v>
                      </c:pt>
                      <c:pt idx="4">
                        <c:v>178.16800334921459</c:v>
                      </c:pt>
                      <c:pt idx="5">
                        <c:v>178.16800334921459</c:v>
                      </c:pt>
                      <c:pt idx="6">
                        <c:v>178.16800334921459</c:v>
                      </c:pt>
                      <c:pt idx="7">
                        <c:v>178.16800334921459</c:v>
                      </c:pt>
                      <c:pt idx="8">
                        <c:v>178.16800334921459</c:v>
                      </c:pt>
                      <c:pt idx="9">
                        <c:v>178.16800334921459</c:v>
                      </c:pt>
                      <c:pt idx="10">
                        <c:v>178.16800334921459</c:v>
                      </c:pt>
                      <c:pt idx="11">
                        <c:v>178.16800334921459</c:v>
                      </c:pt>
                      <c:pt idx="12">
                        <c:v>178.16800334921459</c:v>
                      </c:pt>
                      <c:pt idx="13">
                        <c:v>178.16800334921459</c:v>
                      </c:pt>
                      <c:pt idx="14">
                        <c:v>178.16800334921459</c:v>
                      </c:pt>
                      <c:pt idx="15">
                        <c:v>178.16800334921459</c:v>
                      </c:pt>
                      <c:pt idx="16">
                        <c:v>178.16800334921459</c:v>
                      </c:pt>
                      <c:pt idx="17">
                        <c:v>178.16800334921459</c:v>
                      </c:pt>
                      <c:pt idx="18">
                        <c:v>178.16800334921459</c:v>
                      </c:pt>
                      <c:pt idx="19">
                        <c:v>178.16800334921459</c:v>
                      </c:pt>
                      <c:pt idx="20">
                        <c:v>178.16800334921459</c:v>
                      </c:pt>
                      <c:pt idx="21">
                        <c:v>178.16800334921459</c:v>
                      </c:pt>
                      <c:pt idx="22">
                        <c:v>178.16800334921459</c:v>
                      </c:pt>
                      <c:pt idx="23">
                        <c:v>178.16800334921459</c:v>
                      </c:pt>
                      <c:pt idx="24">
                        <c:v>178.16800334921459</c:v>
                      </c:pt>
                      <c:pt idx="25">
                        <c:v>178.16800334921459</c:v>
                      </c:pt>
                      <c:pt idx="26">
                        <c:v>178.16800334921459</c:v>
                      </c:pt>
                      <c:pt idx="27">
                        <c:v>178.16800334921459</c:v>
                      </c:pt>
                      <c:pt idx="28">
                        <c:v>178.16800334921459</c:v>
                      </c:pt>
                      <c:pt idx="29">
                        <c:v>178.16800334921459</c:v>
                      </c:pt>
                      <c:pt idx="30">
                        <c:v>178.16800334921459</c:v>
                      </c:pt>
                      <c:pt idx="31">
                        <c:v>178.16800334921459</c:v>
                      </c:pt>
                      <c:pt idx="32">
                        <c:v>178.16800334921459</c:v>
                      </c:pt>
                      <c:pt idx="33">
                        <c:v>178.16800334921459</c:v>
                      </c:pt>
                      <c:pt idx="34">
                        <c:v>178.16800334921459</c:v>
                      </c:pt>
                      <c:pt idx="35">
                        <c:v>178.16800334921459</c:v>
                      </c:pt>
                      <c:pt idx="36">
                        <c:v>178.16800334921459</c:v>
                      </c:pt>
                      <c:pt idx="37">
                        <c:v>178.16800334921459</c:v>
                      </c:pt>
                      <c:pt idx="38">
                        <c:v>178.16800334921459</c:v>
                      </c:pt>
                      <c:pt idx="39">
                        <c:v>178.16800334921459</c:v>
                      </c:pt>
                      <c:pt idx="40">
                        <c:v>178.16800334921459</c:v>
                      </c:pt>
                      <c:pt idx="41">
                        <c:v>178.16800334921459</c:v>
                      </c:pt>
                      <c:pt idx="42">
                        <c:v>178.16800334921459</c:v>
                      </c:pt>
                      <c:pt idx="43">
                        <c:v>178.16800334921459</c:v>
                      </c:pt>
                      <c:pt idx="44">
                        <c:v>178.16800334921459</c:v>
                      </c:pt>
                      <c:pt idx="45">
                        <c:v>178.16800334921459</c:v>
                      </c:pt>
                      <c:pt idx="46">
                        <c:v>178.16800334921459</c:v>
                      </c:pt>
                      <c:pt idx="47">
                        <c:v>178.16800334921459</c:v>
                      </c:pt>
                      <c:pt idx="48">
                        <c:v>178.16800334921459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36-4A82-8CF2-C5F4C0532C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'Accelerated Payment Schedule'!$J$3</c15:sqref>
                        </c15:formulaRef>
                      </c:ext>
                    </c:extLst>
                    <c:strCache>
                      <c:ptCount val="1"/>
                      <c:pt idx="0">
                        <c:v>Interest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'Accelerated Payment Schedule'!$H$4:$H$52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'Accelerated Payment Schedule'!$J$4:$J$52</c15:sqref>
                        </c15:formulaRef>
                      </c:ext>
                    </c:extLst>
                    <c:numCache>
                      <c:formatCode>"$"#,##0.00_);[Red]\("$"#,##0.00\)</c:formatCode>
                      <c:ptCount val="49"/>
                      <c:pt idx="1">
                        <c:v>88.363124999999997</c:v>
                      </c:pt>
                      <c:pt idx="2">
                        <c:v>87.072179873730022</c:v>
                      </c:pt>
                      <c:pt idx="3">
                        <c:v>85.762677411269934</c:v>
                      </c:pt>
                      <c:pt idx="4">
                        <c:v>84.434350850911983</c:v>
                      </c:pt>
                      <c:pt idx="5">
                        <c:v>83.086929596248879</c:v>
                      </c:pt>
                      <c:pt idx="6">
                        <c:v>81.72013916105</c:v>
                      </c:pt>
                      <c:pt idx="7">
                        <c:v>80.333701113345114</c:v>
                      </c:pt>
                      <c:pt idx="8">
                        <c:v>78.927333018704502</c:v>
                      </c:pt>
                      <c:pt idx="9">
                        <c:v>77.500748382703406</c:v>
                      </c:pt>
                      <c:pt idx="10">
                        <c:v>76.053656592559804</c:v>
                      </c:pt>
                      <c:pt idx="11">
                        <c:v>74.585762857932878</c:v>
                      </c:pt>
                      <c:pt idx="12">
                        <c:v>73.096768150870702</c:v>
                      </c:pt>
                      <c:pt idx="13">
                        <c:v>71.586369144894505</c:v>
                      </c:pt>
                      <c:pt idx="14">
                        <c:v>70.0542581532074</c:v>
                      </c:pt>
                      <c:pt idx="15">
                        <c:v>68.500123066014794</c:v>
                      </c:pt>
                      <c:pt idx="16">
                        <c:v>66.92364728694379</c:v>
                      </c:pt>
                      <c:pt idx="17">
                        <c:v>65.324509668548643</c:v>
                      </c:pt>
                      <c:pt idx="18">
                        <c:v>63.702384446889063</c:v>
                      </c:pt>
                      <c:pt idx="19">
                        <c:v>62.056941175168141</c:v>
                      </c:pt>
                      <c:pt idx="20">
                        <c:v>60.38784465641622</c:v>
                      </c:pt>
                      <c:pt idx="21">
                        <c:v>58.694754875207245</c:v>
                      </c:pt>
                      <c:pt idx="22">
                        <c:v>56.977326928393396</c:v>
                      </c:pt>
                      <c:pt idx="23">
                        <c:v>55.235210954844092</c:v>
                      </c:pt>
                      <c:pt idx="24">
                        <c:v>53.468052064175012</c:v>
                      </c:pt>
                      <c:pt idx="25">
                        <c:v>51.67549026445257</c:v>
                      </c:pt>
                      <c:pt idx="26">
                        <c:v>49.857160388859114</c:v>
                      </c:pt>
                      <c:pt idx="27">
                        <c:v>48.012692021303998</c:v>
                      </c:pt>
                      <c:pt idx="28">
                        <c:v>46.141709420965284</c:v>
                      </c:pt>
                      <c:pt idx="29">
                        <c:v>44.2438314457467</c:v>
                      </c:pt>
                      <c:pt idx="30">
                        <c:v>42.318671474634357</c:v>
                      </c:pt>
                      <c:pt idx="31">
                        <c:v>40.365837328937261</c:v>
                      </c:pt>
                      <c:pt idx="32">
                        <c:v>38.384931192395776</c:v>
                      </c:pt>
                      <c:pt idx="33">
                        <c:v>36.375549530141498</c:v>
                      </c:pt>
                      <c:pt idx="34">
                        <c:v>34.337283006492321</c:v>
                      </c:pt>
                      <c:pt idx="35">
                        <c:v>32.269716401565695</c:v>
                      </c:pt>
                      <c:pt idx="36">
                        <c:v>30.172428526693245</c:v>
                      </c:pt>
                      <c:pt idx="37">
                        <c:v>28.044992138619502</c:v>
                      </c:pt>
                      <c:pt idx="38">
                        <c:v>25.8869738524672</c:v>
                      </c:pt>
                      <c:pt idx="39">
                        <c:v>23.697934053451455</c:v>
                      </c:pt>
                      <c:pt idx="40">
                        <c:v>21.477426807324861</c:v>
                      </c:pt>
                      <c:pt idx="41">
                        <c:v>19.224999769535199</c:v>
                      </c:pt>
                      <c:pt idx="42">
                        <c:v>16.940194093077306</c:v>
                      </c:pt>
                      <c:pt idx="43">
                        <c:v>14.622544335020331</c:v>
                      </c:pt>
                      <c:pt idx="44">
                        <c:v>12.271578361691288</c:v>
                      </c:pt>
                      <c:pt idx="45">
                        <c:v>9.886817252495641</c:v>
                      </c:pt>
                      <c:pt idx="46">
                        <c:v>7.4677752023553063</c:v>
                      </c:pt>
                      <c:pt idx="47">
                        <c:v>5.0139594227442048</c:v>
                      </c:pt>
                      <c:pt idx="48">
                        <c:v>2.5248700413011931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36-4A82-8CF2-C5F4C0532C41}"/>
                  </c:ext>
                </c:extLst>
              </c15:ser>
            </c15:filteredLineSeries>
          </c:ext>
        </c:extLst>
      </c:lineChart>
      <c:catAx>
        <c:axId val="15947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69631"/>
        <c:crosses val="autoZero"/>
        <c:auto val="1"/>
        <c:lblAlgn val="ctr"/>
        <c:lblOffset val="100"/>
        <c:noMultiLvlLbl val="0"/>
      </c:catAx>
      <c:valAx>
        <c:axId val="159476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7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8100">
      <a:solidFill>
        <a:srgbClr val="FFFF00"/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31</xdr:col>
      <xdr:colOff>2273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B8808-DE1A-7799-D8D4-E2DF8CFC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68385</xdr:rowOff>
    </xdr:from>
    <xdr:to>
      <xdr:col>31</xdr:col>
      <xdr:colOff>0</xdr:colOff>
      <xdr:row>44</xdr:row>
      <xdr:rowOff>173891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6A727-B101-ED72-1C3E-0CAA91C4F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A4CF-FE95-44FE-A742-717420DE751C}">
  <dimension ref="A1:K52"/>
  <sheetViews>
    <sheetView showGridLines="0" tabSelected="1" zoomScale="69" zoomScaleNormal="78" workbookViewId="0">
      <selection activeCell="B18" sqref="B18"/>
    </sheetView>
  </sheetViews>
  <sheetFormatPr defaultColWidth="4.578125" defaultRowHeight="14.4" x14ac:dyDescent="0.55000000000000004"/>
  <cols>
    <col min="1" max="1" width="25.68359375" bestFit="1" customWidth="1"/>
    <col min="2" max="2" width="11" bestFit="1" customWidth="1"/>
    <col min="4" max="4" width="6.20703125" bestFit="1" customWidth="1"/>
    <col min="5" max="5" width="8.41796875" bestFit="1" customWidth="1"/>
    <col min="6" max="6" width="7.83984375" bestFit="1" customWidth="1"/>
    <col min="7" max="7" width="10.26171875" bestFit="1" customWidth="1"/>
    <col min="8" max="8" width="6.20703125" bestFit="1" customWidth="1"/>
    <col min="9" max="9" width="8.41796875" bestFit="1" customWidth="1"/>
    <col min="10" max="10" width="7.83984375" bestFit="1" customWidth="1"/>
    <col min="11" max="11" width="10.26171875" bestFit="1" customWidth="1"/>
  </cols>
  <sheetData>
    <row r="1" spans="1:11" ht="18.600000000000001" thickBot="1" x14ac:dyDescent="0.75">
      <c r="A1" s="16" t="s">
        <v>12</v>
      </c>
      <c r="B1" s="17"/>
      <c r="D1" s="18" t="s">
        <v>4</v>
      </c>
      <c r="E1" s="19"/>
      <c r="F1" s="19"/>
      <c r="G1" s="20"/>
      <c r="H1" s="18" t="s">
        <v>5</v>
      </c>
      <c r="I1" s="19"/>
      <c r="J1" s="19"/>
      <c r="K1" s="20"/>
    </row>
    <row r="2" spans="1:11" ht="16.8" customHeight="1" thickBot="1" x14ac:dyDescent="0.6">
      <c r="A2" s="8" t="s">
        <v>6</v>
      </c>
      <c r="B2" s="14">
        <v>6147</v>
      </c>
      <c r="D2" s="21"/>
      <c r="E2" s="22"/>
      <c r="F2" s="22"/>
      <c r="G2" s="23"/>
      <c r="H2" s="21"/>
      <c r="I2" s="22"/>
      <c r="J2" s="22"/>
      <c r="K2" s="23"/>
    </row>
    <row r="3" spans="1:11" ht="14.7" thickBot="1" x14ac:dyDescent="0.6">
      <c r="A3" s="9" t="s">
        <v>13</v>
      </c>
      <c r="B3" s="15">
        <f>PMT(B9,B7,-B2,B5,)</f>
        <v>178.16800334921459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0</v>
      </c>
      <c r="I3" s="7" t="s">
        <v>1</v>
      </c>
      <c r="J3" s="7" t="s">
        <v>2</v>
      </c>
      <c r="K3" s="7" t="s">
        <v>3</v>
      </c>
    </row>
    <row r="4" spans="1:11" ht="14.7" thickBot="1" x14ac:dyDescent="0.6">
      <c r="A4" s="9" t="s">
        <v>7</v>
      </c>
      <c r="B4" s="15">
        <v>0</v>
      </c>
      <c r="D4" s="1"/>
      <c r="E4" s="1"/>
      <c r="F4" s="1"/>
      <c r="G4" s="2">
        <f>B2</f>
        <v>6147</v>
      </c>
      <c r="H4" s="1"/>
      <c r="I4" s="1"/>
      <c r="J4" s="1"/>
      <c r="K4" s="2">
        <f>G4</f>
        <v>6147</v>
      </c>
    </row>
    <row r="5" spans="1:11" x14ac:dyDescent="0.55000000000000004">
      <c r="A5" s="9" t="s">
        <v>14</v>
      </c>
      <c r="B5" s="15">
        <v>0</v>
      </c>
      <c r="D5" s="3">
        <v>1</v>
      </c>
      <c r="E5" s="5">
        <f>B3</f>
        <v>178.16800334921459</v>
      </c>
      <c r="F5" s="5">
        <f t="shared" ref="F5:F52" si="0">G4*$B$9</f>
        <v>88.363124999999997</v>
      </c>
      <c r="G5" s="5">
        <f>G4-E5+F5</f>
        <v>6057.195121650785</v>
      </c>
      <c r="H5" s="3">
        <v>1</v>
      </c>
      <c r="I5" s="5">
        <f>$E$5+$B$4</f>
        <v>178.16800334921459</v>
      </c>
      <c r="J5" s="5">
        <f t="shared" ref="J5:J52" si="1">K4*$B$9</f>
        <v>88.363124999999997</v>
      </c>
      <c r="K5" s="5">
        <f>K4-I5+J5</f>
        <v>6057.195121650785</v>
      </c>
    </row>
    <row r="6" spans="1:11" ht="14.4" customHeight="1" x14ac:dyDescent="0.55000000000000004">
      <c r="A6" s="9" t="s">
        <v>8</v>
      </c>
      <c r="B6" s="11">
        <v>4</v>
      </c>
      <c r="D6" s="3">
        <f>D5+1</f>
        <v>2</v>
      </c>
      <c r="E6" s="5">
        <f>E5</f>
        <v>178.16800334921459</v>
      </c>
      <c r="F6" s="5">
        <f t="shared" si="0"/>
        <v>87.072179873730022</v>
      </c>
      <c r="G6" s="5">
        <f t="shared" ref="G6:G7" si="2">G5-E6+F6</f>
        <v>5966.0992981753006</v>
      </c>
      <c r="H6" s="3">
        <f>H5+1</f>
        <v>2</v>
      </c>
      <c r="I6" s="5">
        <f t="shared" ref="I6:I52" si="3">$E$5+$B$4</f>
        <v>178.16800334921459</v>
      </c>
      <c r="J6" s="5">
        <f t="shared" si="1"/>
        <v>87.072179873730022</v>
      </c>
      <c r="K6" s="5">
        <f t="shared" ref="K6:K52" si="4">K5-I6+J6</f>
        <v>5966.0992981753006</v>
      </c>
    </row>
    <row r="7" spans="1:11" ht="14.7" customHeight="1" x14ac:dyDescent="0.55000000000000004">
      <c r="A7" s="9" t="s">
        <v>9</v>
      </c>
      <c r="B7" s="11">
        <v>48</v>
      </c>
      <c r="D7" s="3">
        <f>D6+1</f>
        <v>3</v>
      </c>
      <c r="E7" s="5">
        <f t="shared" ref="E7:E52" si="5">E6</f>
        <v>178.16800334921459</v>
      </c>
      <c r="F7" s="5">
        <f t="shared" si="0"/>
        <v>85.762677411269934</v>
      </c>
      <c r="G7" s="5">
        <f t="shared" si="2"/>
        <v>5873.6939722373554</v>
      </c>
      <c r="H7" s="3">
        <f>H6+1</f>
        <v>3</v>
      </c>
      <c r="I7" s="5">
        <f t="shared" si="3"/>
        <v>178.16800334921459</v>
      </c>
      <c r="J7" s="5">
        <f t="shared" si="1"/>
        <v>85.762677411269934</v>
      </c>
      <c r="K7" s="5">
        <f t="shared" si="4"/>
        <v>5873.6939722373554</v>
      </c>
    </row>
    <row r="8" spans="1:11" x14ac:dyDescent="0.55000000000000004">
      <c r="A8" s="9" t="s">
        <v>10</v>
      </c>
      <c r="B8" s="12">
        <v>0.17249999999999999</v>
      </c>
      <c r="D8" s="3">
        <f t="shared" ref="D8:D52" si="6">D7+1</f>
        <v>4</v>
      </c>
      <c r="E8" s="5">
        <f t="shared" si="5"/>
        <v>178.16800334921459</v>
      </c>
      <c r="F8" s="5">
        <f t="shared" si="0"/>
        <v>84.434350850911983</v>
      </c>
      <c r="G8" s="5">
        <f t="shared" ref="G8:G52" si="7">G7-E8+F8</f>
        <v>5779.9603197390525</v>
      </c>
      <c r="H8" s="3">
        <f t="shared" ref="H8:H52" si="8">H7+1</f>
        <v>4</v>
      </c>
      <c r="I8" s="5">
        <f t="shared" si="3"/>
        <v>178.16800334921459</v>
      </c>
      <c r="J8" s="5">
        <f t="shared" si="1"/>
        <v>84.434350850911983</v>
      </c>
      <c r="K8" s="5">
        <f t="shared" si="4"/>
        <v>5779.9603197390525</v>
      </c>
    </row>
    <row r="9" spans="1:11" ht="14.7" thickBot="1" x14ac:dyDescent="0.6">
      <c r="A9" s="10" t="s">
        <v>11</v>
      </c>
      <c r="B9" s="13">
        <v>1.4374999999999999E-2</v>
      </c>
      <c r="D9" s="3">
        <f t="shared" si="6"/>
        <v>5</v>
      </c>
      <c r="E9" s="5">
        <f t="shared" si="5"/>
        <v>178.16800334921459</v>
      </c>
      <c r="F9" s="5">
        <f t="shared" si="0"/>
        <v>83.086929596248879</v>
      </c>
      <c r="G9" s="5">
        <f t="shared" si="7"/>
        <v>5684.879245986087</v>
      </c>
      <c r="H9" s="3">
        <f t="shared" si="8"/>
        <v>5</v>
      </c>
      <c r="I9" s="5">
        <f t="shared" si="3"/>
        <v>178.16800334921459</v>
      </c>
      <c r="J9" s="5">
        <f t="shared" si="1"/>
        <v>83.086929596248879</v>
      </c>
      <c r="K9" s="5">
        <f t="shared" si="4"/>
        <v>5684.879245986087</v>
      </c>
    </row>
    <row r="10" spans="1:11" x14ac:dyDescent="0.55000000000000004">
      <c r="D10" s="3">
        <f t="shared" si="6"/>
        <v>6</v>
      </c>
      <c r="E10" s="5">
        <f t="shared" si="5"/>
        <v>178.16800334921459</v>
      </c>
      <c r="F10" s="5">
        <f t="shared" si="0"/>
        <v>81.72013916105</v>
      </c>
      <c r="G10" s="5">
        <f t="shared" si="7"/>
        <v>5588.4313817979219</v>
      </c>
      <c r="H10" s="3">
        <f t="shared" si="8"/>
        <v>6</v>
      </c>
      <c r="I10" s="5">
        <f t="shared" si="3"/>
        <v>178.16800334921459</v>
      </c>
      <c r="J10" s="5">
        <f t="shared" si="1"/>
        <v>81.72013916105</v>
      </c>
      <c r="K10" s="5">
        <f t="shared" si="4"/>
        <v>5588.4313817979219</v>
      </c>
    </row>
    <row r="11" spans="1:11" x14ac:dyDescent="0.55000000000000004">
      <c r="D11" s="3">
        <f t="shared" si="6"/>
        <v>7</v>
      </c>
      <c r="E11" s="5">
        <f t="shared" si="5"/>
        <v>178.16800334921459</v>
      </c>
      <c r="F11" s="5">
        <f t="shared" si="0"/>
        <v>80.333701113345114</v>
      </c>
      <c r="G11" s="5">
        <f t="shared" si="7"/>
        <v>5490.5970795620524</v>
      </c>
      <c r="H11" s="3">
        <f t="shared" si="8"/>
        <v>7</v>
      </c>
      <c r="I11" s="5">
        <f t="shared" si="3"/>
        <v>178.16800334921459</v>
      </c>
      <c r="J11" s="5">
        <f t="shared" si="1"/>
        <v>80.333701113345114</v>
      </c>
      <c r="K11" s="5">
        <f t="shared" si="4"/>
        <v>5490.5970795620524</v>
      </c>
    </row>
    <row r="12" spans="1:11" x14ac:dyDescent="0.55000000000000004">
      <c r="D12" s="3">
        <f t="shared" si="6"/>
        <v>8</v>
      </c>
      <c r="E12" s="5">
        <f t="shared" si="5"/>
        <v>178.16800334921459</v>
      </c>
      <c r="F12" s="5">
        <f t="shared" si="0"/>
        <v>78.927333018704502</v>
      </c>
      <c r="G12" s="5">
        <f t="shared" si="7"/>
        <v>5391.3564092315419</v>
      </c>
      <c r="H12" s="3">
        <f t="shared" si="8"/>
        <v>8</v>
      </c>
      <c r="I12" s="5">
        <f t="shared" si="3"/>
        <v>178.16800334921459</v>
      </c>
      <c r="J12" s="5">
        <f t="shared" si="1"/>
        <v>78.927333018704502</v>
      </c>
      <c r="K12" s="5">
        <f t="shared" si="4"/>
        <v>5391.3564092315419</v>
      </c>
    </row>
    <row r="13" spans="1:11" x14ac:dyDescent="0.55000000000000004">
      <c r="D13" s="3">
        <f t="shared" si="6"/>
        <v>9</v>
      </c>
      <c r="E13" s="5">
        <f t="shared" si="5"/>
        <v>178.16800334921459</v>
      </c>
      <c r="F13" s="5">
        <f t="shared" si="0"/>
        <v>77.500748382703406</v>
      </c>
      <c r="G13" s="5">
        <f t="shared" si="7"/>
        <v>5290.6891542650301</v>
      </c>
      <c r="H13" s="3">
        <f t="shared" si="8"/>
        <v>9</v>
      </c>
      <c r="I13" s="5">
        <f t="shared" si="3"/>
        <v>178.16800334921459</v>
      </c>
      <c r="J13" s="5">
        <f t="shared" si="1"/>
        <v>77.500748382703406</v>
      </c>
      <c r="K13" s="5">
        <f t="shared" si="4"/>
        <v>5290.6891542650301</v>
      </c>
    </row>
    <row r="14" spans="1:11" x14ac:dyDescent="0.55000000000000004">
      <c r="D14" s="3">
        <f t="shared" si="6"/>
        <v>10</v>
      </c>
      <c r="E14" s="5">
        <f t="shared" si="5"/>
        <v>178.16800334921459</v>
      </c>
      <c r="F14" s="5">
        <f t="shared" si="0"/>
        <v>76.053656592559804</v>
      </c>
      <c r="G14" s="5">
        <f t="shared" si="7"/>
        <v>5188.5748075083748</v>
      </c>
      <c r="H14" s="3">
        <f t="shared" si="8"/>
        <v>10</v>
      </c>
      <c r="I14" s="5">
        <f t="shared" si="3"/>
        <v>178.16800334921459</v>
      </c>
      <c r="J14" s="5">
        <f t="shared" si="1"/>
        <v>76.053656592559804</v>
      </c>
      <c r="K14" s="5">
        <f t="shared" si="4"/>
        <v>5188.5748075083748</v>
      </c>
    </row>
    <row r="15" spans="1:11" x14ac:dyDescent="0.55000000000000004">
      <c r="D15" s="3">
        <f t="shared" si="6"/>
        <v>11</v>
      </c>
      <c r="E15" s="5">
        <f t="shared" si="5"/>
        <v>178.16800334921459</v>
      </c>
      <c r="F15" s="5">
        <f t="shared" si="0"/>
        <v>74.585762857932878</v>
      </c>
      <c r="G15" s="5">
        <f t="shared" si="7"/>
        <v>5084.9925670170924</v>
      </c>
      <c r="H15" s="3">
        <f t="shared" si="8"/>
        <v>11</v>
      </c>
      <c r="I15" s="5">
        <f t="shared" si="3"/>
        <v>178.16800334921459</v>
      </c>
      <c r="J15" s="5">
        <f t="shared" si="1"/>
        <v>74.585762857932878</v>
      </c>
      <c r="K15" s="5">
        <f t="shared" si="4"/>
        <v>5084.9925670170924</v>
      </c>
    </row>
    <row r="16" spans="1:11" x14ac:dyDescent="0.55000000000000004">
      <c r="D16" s="3">
        <f t="shared" si="6"/>
        <v>12</v>
      </c>
      <c r="E16" s="5">
        <f t="shared" si="5"/>
        <v>178.16800334921459</v>
      </c>
      <c r="F16" s="5">
        <f t="shared" si="0"/>
        <v>73.096768150870702</v>
      </c>
      <c r="G16" s="5">
        <f t="shared" si="7"/>
        <v>4979.9213318187485</v>
      </c>
      <c r="H16" s="3">
        <f t="shared" si="8"/>
        <v>12</v>
      </c>
      <c r="I16" s="5">
        <f t="shared" si="3"/>
        <v>178.16800334921459</v>
      </c>
      <c r="J16" s="5">
        <f t="shared" si="1"/>
        <v>73.096768150870702</v>
      </c>
      <c r="K16" s="5">
        <f t="shared" si="4"/>
        <v>4979.9213318187485</v>
      </c>
    </row>
    <row r="17" spans="4:11" x14ac:dyDescent="0.55000000000000004">
      <c r="D17" s="3">
        <f t="shared" si="6"/>
        <v>13</v>
      </c>
      <c r="E17" s="5">
        <f t="shared" si="5"/>
        <v>178.16800334921459</v>
      </c>
      <c r="F17" s="5">
        <f t="shared" si="0"/>
        <v>71.586369144894505</v>
      </c>
      <c r="G17" s="5">
        <f t="shared" si="7"/>
        <v>4873.3396976144286</v>
      </c>
      <c r="H17" s="3">
        <f t="shared" si="8"/>
        <v>13</v>
      </c>
      <c r="I17" s="5">
        <f t="shared" si="3"/>
        <v>178.16800334921459</v>
      </c>
      <c r="J17" s="5">
        <f t="shared" si="1"/>
        <v>71.586369144894505</v>
      </c>
      <c r="K17" s="5">
        <f t="shared" si="4"/>
        <v>4873.3396976144286</v>
      </c>
    </row>
    <row r="18" spans="4:11" x14ac:dyDescent="0.55000000000000004">
      <c r="D18" s="3">
        <f t="shared" si="6"/>
        <v>14</v>
      </c>
      <c r="E18" s="5">
        <f t="shared" si="5"/>
        <v>178.16800334921459</v>
      </c>
      <c r="F18" s="5">
        <f t="shared" si="0"/>
        <v>70.0542581532074</v>
      </c>
      <c r="G18" s="5">
        <f t="shared" si="7"/>
        <v>4765.225952418421</v>
      </c>
      <c r="H18" s="3">
        <f t="shared" si="8"/>
        <v>14</v>
      </c>
      <c r="I18" s="5">
        <f t="shared" si="3"/>
        <v>178.16800334921459</v>
      </c>
      <c r="J18" s="5">
        <f t="shared" si="1"/>
        <v>70.0542581532074</v>
      </c>
      <c r="K18" s="5">
        <f t="shared" si="4"/>
        <v>4765.225952418421</v>
      </c>
    </row>
    <row r="19" spans="4:11" x14ac:dyDescent="0.55000000000000004">
      <c r="D19" s="3">
        <f t="shared" si="6"/>
        <v>15</v>
      </c>
      <c r="E19" s="5">
        <f t="shared" si="5"/>
        <v>178.16800334921459</v>
      </c>
      <c r="F19" s="5">
        <f t="shared" si="0"/>
        <v>68.500123066014794</v>
      </c>
      <c r="G19" s="5">
        <f t="shared" si="7"/>
        <v>4655.5580721352208</v>
      </c>
      <c r="H19" s="3">
        <f t="shared" si="8"/>
        <v>15</v>
      </c>
      <c r="I19" s="5">
        <f t="shared" si="3"/>
        <v>178.16800334921459</v>
      </c>
      <c r="J19" s="5">
        <f t="shared" si="1"/>
        <v>68.500123066014794</v>
      </c>
      <c r="K19" s="5">
        <f t="shared" si="4"/>
        <v>4655.5580721352208</v>
      </c>
    </row>
    <row r="20" spans="4:11" x14ac:dyDescent="0.55000000000000004">
      <c r="D20" s="3">
        <f t="shared" si="6"/>
        <v>16</v>
      </c>
      <c r="E20" s="5">
        <f t="shared" si="5"/>
        <v>178.16800334921459</v>
      </c>
      <c r="F20" s="5">
        <f t="shared" si="0"/>
        <v>66.92364728694379</v>
      </c>
      <c r="G20" s="5">
        <f t="shared" si="7"/>
        <v>4544.3137160729493</v>
      </c>
      <c r="H20" s="3">
        <f t="shared" si="8"/>
        <v>16</v>
      </c>
      <c r="I20" s="5">
        <f t="shared" si="3"/>
        <v>178.16800334921459</v>
      </c>
      <c r="J20" s="5">
        <f t="shared" si="1"/>
        <v>66.92364728694379</v>
      </c>
      <c r="K20" s="5">
        <f t="shared" si="4"/>
        <v>4544.3137160729493</v>
      </c>
    </row>
    <row r="21" spans="4:11" x14ac:dyDescent="0.55000000000000004">
      <c r="D21" s="3">
        <f t="shared" si="6"/>
        <v>17</v>
      </c>
      <c r="E21" s="5">
        <f t="shared" si="5"/>
        <v>178.16800334921459</v>
      </c>
      <c r="F21" s="5">
        <f t="shared" si="0"/>
        <v>65.324509668548643</v>
      </c>
      <c r="G21" s="5">
        <f t="shared" si="7"/>
        <v>4431.4702223922832</v>
      </c>
      <c r="H21" s="3">
        <f t="shared" si="8"/>
        <v>17</v>
      </c>
      <c r="I21" s="5">
        <f t="shared" si="3"/>
        <v>178.16800334921459</v>
      </c>
      <c r="J21" s="5">
        <f t="shared" si="1"/>
        <v>65.324509668548643</v>
      </c>
      <c r="K21" s="5">
        <f t="shared" si="4"/>
        <v>4431.4702223922832</v>
      </c>
    </row>
    <row r="22" spans="4:11" x14ac:dyDescent="0.55000000000000004">
      <c r="D22" s="3">
        <f t="shared" si="6"/>
        <v>18</v>
      </c>
      <c r="E22" s="5">
        <f t="shared" si="5"/>
        <v>178.16800334921459</v>
      </c>
      <c r="F22" s="5">
        <f t="shared" si="0"/>
        <v>63.702384446889063</v>
      </c>
      <c r="G22" s="5">
        <f t="shared" si="7"/>
        <v>4317.0046034899578</v>
      </c>
      <c r="H22" s="3">
        <f t="shared" si="8"/>
        <v>18</v>
      </c>
      <c r="I22" s="5">
        <f t="shared" si="3"/>
        <v>178.16800334921459</v>
      </c>
      <c r="J22" s="5">
        <f t="shared" si="1"/>
        <v>63.702384446889063</v>
      </c>
      <c r="K22" s="5">
        <f t="shared" si="4"/>
        <v>4317.0046034899578</v>
      </c>
    </row>
    <row r="23" spans="4:11" x14ac:dyDescent="0.55000000000000004">
      <c r="D23" s="3">
        <f t="shared" si="6"/>
        <v>19</v>
      </c>
      <c r="E23" s="5">
        <f t="shared" si="5"/>
        <v>178.16800334921459</v>
      </c>
      <c r="F23" s="5">
        <f t="shared" si="0"/>
        <v>62.056941175168141</v>
      </c>
      <c r="G23" s="5">
        <f t="shared" si="7"/>
        <v>4200.8935413159115</v>
      </c>
      <c r="H23" s="3">
        <f t="shared" si="8"/>
        <v>19</v>
      </c>
      <c r="I23" s="5">
        <f t="shared" si="3"/>
        <v>178.16800334921459</v>
      </c>
      <c r="J23" s="5">
        <f t="shared" si="1"/>
        <v>62.056941175168141</v>
      </c>
      <c r="K23" s="5">
        <f t="shared" si="4"/>
        <v>4200.8935413159115</v>
      </c>
    </row>
    <row r="24" spans="4:11" x14ac:dyDescent="0.55000000000000004">
      <c r="D24" s="3">
        <f t="shared" si="6"/>
        <v>20</v>
      </c>
      <c r="E24" s="5">
        <f t="shared" si="5"/>
        <v>178.16800334921459</v>
      </c>
      <c r="F24" s="5">
        <f t="shared" si="0"/>
        <v>60.38784465641622</v>
      </c>
      <c r="G24" s="5">
        <f t="shared" si="7"/>
        <v>4083.113382623113</v>
      </c>
      <c r="H24" s="3">
        <f t="shared" si="8"/>
        <v>20</v>
      </c>
      <c r="I24" s="5">
        <f t="shared" si="3"/>
        <v>178.16800334921459</v>
      </c>
      <c r="J24" s="5">
        <f t="shared" si="1"/>
        <v>60.38784465641622</v>
      </c>
      <c r="K24" s="5">
        <f t="shared" si="4"/>
        <v>4083.113382623113</v>
      </c>
    </row>
    <row r="25" spans="4:11" x14ac:dyDescent="0.55000000000000004">
      <c r="D25" s="3">
        <f t="shared" si="6"/>
        <v>21</v>
      </c>
      <c r="E25" s="5">
        <f t="shared" si="5"/>
        <v>178.16800334921459</v>
      </c>
      <c r="F25" s="5">
        <f t="shared" si="0"/>
        <v>58.694754875207245</v>
      </c>
      <c r="G25" s="5">
        <f t="shared" si="7"/>
        <v>3963.640134149106</v>
      </c>
      <c r="H25" s="3">
        <f t="shared" si="8"/>
        <v>21</v>
      </c>
      <c r="I25" s="5">
        <f t="shared" si="3"/>
        <v>178.16800334921459</v>
      </c>
      <c r="J25" s="5">
        <f t="shared" si="1"/>
        <v>58.694754875207245</v>
      </c>
      <c r="K25" s="5">
        <f t="shared" si="4"/>
        <v>3963.640134149106</v>
      </c>
    </row>
    <row r="26" spans="4:11" x14ac:dyDescent="0.55000000000000004">
      <c r="D26" s="3">
        <f t="shared" si="6"/>
        <v>22</v>
      </c>
      <c r="E26" s="5">
        <f t="shared" si="5"/>
        <v>178.16800334921459</v>
      </c>
      <c r="F26" s="5">
        <f t="shared" si="0"/>
        <v>56.977326928393396</v>
      </c>
      <c r="G26" s="5">
        <f t="shared" si="7"/>
        <v>3842.4494577282849</v>
      </c>
      <c r="H26" s="3">
        <f t="shared" si="8"/>
        <v>22</v>
      </c>
      <c r="I26" s="5">
        <f t="shared" si="3"/>
        <v>178.16800334921459</v>
      </c>
      <c r="J26" s="5">
        <f t="shared" si="1"/>
        <v>56.977326928393396</v>
      </c>
      <c r="K26" s="5">
        <f t="shared" si="4"/>
        <v>3842.4494577282849</v>
      </c>
    </row>
    <row r="27" spans="4:11" x14ac:dyDescent="0.55000000000000004">
      <c r="D27" s="3">
        <f t="shared" si="6"/>
        <v>23</v>
      </c>
      <c r="E27" s="5">
        <f t="shared" si="5"/>
        <v>178.16800334921459</v>
      </c>
      <c r="F27" s="5">
        <f t="shared" si="0"/>
        <v>55.235210954844092</v>
      </c>
      <c r="G27" s="5">
        <f t="shared" si="7"/>
        <v>3719.5166653339143</v>
      </c>
      <c r="H27" s="3">
        <f t="shared" si="8"/>
        <v>23</v>
      </c>
      <c r="I27" s="5">
        <f t="shared" si="3"/>
        <v>178.16800334921459</v>
      </c>
      <c r="J27" s="5">
        <f t="shared" si="1"/>
        <v>55.235210954844092</v>
      </c>
      <c r="K27" s="5">
        <f t="shared" si="4"/>
        <v>3719.5166653339143</v>
      </c>
    </row>
    <row r="28" spans="4:11" x14ac:dyDescent="0.55000000000000004">
      <c r="D28" s="3">
        <f t="shared" si="6"/>
        <v>24</v>
      </c>
      <c r="E28" s="5">
        <f t="shared" si="5"/>
        <v>178.16800334921459</v>
      </c>
      <c r="F28" s="5">
        <f t="shared" si="0"/>
        <v>53.468052064175012</v>
      </c>
      <c r="G28" s="5">
        <f t="shared" si="7"/>
        <v>3594.8167140488749</v>
      </c>
      <c r="H28" s="3">
        <f t="shared" si="8"/>
        <v>24</v>
      </c>
      <c r="I28" s="5">
        <f t="shared" si="3"/>
        <v>178.16800334921459</v>
      </c>
      <c r="J28" s="5">
        <f t="shared" si="1"/>
        <v>53.468052064175012</v>
      </c>
      <c r="K28" s="5">
        <f t="shared" si="4"/>
        <v>3594.8167140488749</v>
      </c>
    </row>
    <row r="29" spans="4:11" x14ac:dyDescent="0.55000000000000004">
      <c r="D29" s="3">
        <f t="shared" si="6"/>
        <v>25</v>
      </c>
      <c r="E29" s="5">
        <f t="shared" si="5"/>
        <v>178.16800334921459</v>
      </c>
      <c r="F29" s="5">
        <f t="shared" si="0"/>
        <v>51.67549026445257</v>
      </c>
      <c r="G29" s="5">
        <f t="shared" si="7"/>
        <v>3468.3242009641126</v>
      </c>
      <c r="H29" s="3">
        <f t="shared" si="8"/>
        <v>25</v>
      </c>
      <c r="I29" s="5">
        <f t="shared" si="3"/>
        <v>178.16800334921459</v>
      </c>
      <c r="J29" s="5">
        <f t="shared" si="1"/>
        <v>51.67549026445257</v>
      </c>
      <c r="K29" s="5">
        <f t="shared" si="4"/>
        <v>3468.3242009641126</v>
      </c>
    </row>
    <row r="30" spans="4:11" x14ac:dyDescent="0.55000000000000004">
      <c r="D30" s="3">
        <f t="shared" si="6"/>
        <v>26</v>
      </c>
      <c r="E30" s="5">
        <f t="shared" si="5"/>
        <v>178.16800334921459</v>
      </c>
      <c r="F30" s="5">
        <f t="shared" si="0"/>
        <v>49.857160388859114</v>
      </c>
      <c r="G30" s="5">
        <f t="shared" si="7"/>
        <v>3340.0133580037568</v>
      </c>
      <c r="H30" s="3">
        <f t="shared" si="8"/>
        <v>26</v>
      </c>
      <c r="I30" s="5">
        <f t="shared" si="3"/>
        <v>178.16800334921459</v>
      </c>
      <c r="J30" s="5">
        <f t="shared" si="1"/>
        <v>49.857160388859114</v>
      </c>
      <c r="K30" s="5">
        <f t="shared" si="4"/>
        <v>3340.0133580037568</v>
      </c>
    </row>
    <row r="31" spans="4:11" x14ac:dyDescent="0.55000000000000004">
      <c r="D31" s="3">
        <f t="shared" si="6"/>
        <v>27</v>
      </c>
      <c r="E31" s="5">
        <f t="shared" si="5"/>
        <v>178.16800334921459</v>
      </c>
      <c r="F31" s="5">
        <f t="shared" si="0"/>
        <v>48.012692021303998</v>
      </c>
      <c r="G31" s="5">
        <f t="shared" si="7"/>
        <v>3209.8580466758463</v>
      </c>
      <c r="H31" s="3">
        <f t="shared" si="8"/>
        <v>27</v>
      </c>
      <c r="I31" s="5">
        <f t="shared" si="3"/>
        <v>178.16800334921459</v>
      </c>
      <c r="J31" s="5">
        <f t="shared" si="1"/>
        <v>48.012692021303998</v>
      </c>
      <c r="K31" s="5">
        <f t="shared" si="4"/>
        <v>3209.8580466758463</v>
      </c>
    </row>
    <row r="32" spans="4:11" x14ac:dyDescent="0.55000000000000004">
      <c r="D32" s="3">
        <f t="shared" si="6"/>
        <v>28</v>
      </c>
      <c r="E32" s="5">
        <f t="shared" si="5"/>
        <v>178.16800334921459</v>
      </c>
      <c r="F32" s="5">
        <f t="shared" si="0"/>
        <v>46.141709420965284</v>
      </c>
      <c r="G32" s="5">
        <f t="shared" si="7"/>
        <v>3077.831752747597</v>
      </c>
      <c r="H32" s="3">
        <f t="shared" si="8"/>
        <v>28</v>
      </c>
      <c r="I32" s="5">
        <f t="shared" si="3"/>
        <v>178.16800334921459</v>
      </c>
      <c r="J32" s="5">
        <f t="shared" si="1"/>
        <v>46.141709420965284</v>
      </c>
      <c r="K32" s="5">
        <f t="shared" si="4"/>
        <v>3077.831752747597</v>
      </c>
    </row>
    <row r="33" spans="4:11" x14ac:dyDescent="0.55000000000000004">
      <c r="D33" s="3">
        <f t="shared" si="6"/>
        <v>29</v>
      </c>
      <c r="E33" s="5">
        <f t="shared" si="5"/>
        <v>178.16800334921459</v>
      </c>
      <c r="F33" s="5">
        <f t="shared" si="0"/>
        <v>44.2438314457467</v>
      </c>
      <c r="G33" s="5">
        <f t="shared" si="7"/>
        <v>2943.9075808441294</v>
      </c>
      <c r="H33" s="3">
        <f t="shared" si="8"/>
        <v>29</v>
      </c>
      <c r="I33" s="5">
        <f t="shared" si="3"/>
        <v>178.16800334921459</v>
      </c>
      <c r="J33" s="5">
        <f t="shared" si="1"/>
        <v>44.2438314457467</v>
      </c>
      <c r="K33" s="5">
        <f t="shared" si="4"/>
        <v>2943.9075808441294</v>
      </c>
    </row>
    <row r="34" spans="4:11" x14ac:dyDescent="0.55000000000000004">
      <c r="D34" s="3">
        <f t="shared" si="6"/>
        <v>30</v>
      </c>
      <c r="E34" s="5">
        <f t="shared" si="5"/>
        <v>178.16800334921459</v>
      </c>
      <c r="F34" s="5">
        <f t="shared" si="0"/>
        <v>42.318671474634357</v>
      </c>
      <c r="G34" s="5">
        <f t="shared" si="7"/>
        <v>2808.0582489695489</v>
      </c>
      <c r="H34" s="3">
        <f t="shared" si="8"/>
        <v>30</v>
      </c>
      <c r="I34" s="5">
        <f t="shared" si="3"/>
        <v>178.16800334921459</v>
      </c>
      <c r="J34" s="5">
        <f t="shared" si="1"/>
        <v>42.318671474634357</v>
      </c>
      <c r="K34" s="5">
        <f t="shared" si="4"/>
        <v>2808.0582489695489</v>
      </c>
    </row>
    <row r="35" spans="4:11" x14ac:dyDescent="0.55000000000000004">
      <c r="D35" s="3">
        <f t="shared" si="6"/>
        <v>31</v>
      </c>
      <c r="E35" s="5">
        <f t="shared" si="5"/>
        <v>178.16800334921459</v>
      </c>
      <c r="F35" s="5">
        <f t="shared" si="0"/>
        <v>40.365837328937261</v>
      </c>
      <c r="G35" s="5">
        <f t="shared" si="7"/>
        <v>2670.2560829492713</v>
      </c>
      <c r="H35" s="3">
        <f t="shared" si="8"/>
        <v>31</v>
      </c>
      <c r="I35" s="5">
        <f t="shared" si="3"/>
        <v>178.16800334921459</v>
      </c>
      <c r="J35" s="5">
        <f t="shared" si="1"/>
        <v>40.365837328937261</v>
      </c>
      <c r="K35" s="5">
        <f t="shared" si="4"/>
        <v>2670.2560829492713</v>
      </c>
    </row>
    <row r="36" spans="4:11" x14ac:dyDescent="0.55000000000000004">
      <c r="D36" s="3">
        <f t="shared" si="6"/>
        <v>32</v>
      </c>
      <c r="E36" s="5">
        <f t="shared" si="5"/>
        <v>178.16800334921459</v>
      </c>
      <c r="F36" s="5">
        <f t="shared" si="0"/>
        <v>38.384931192395776</v>
      </c>
      <c r="G36" s="5">
        <f t="shared" si="7"/>
        <v>2530.4730107924524</v>
      </c>
      <c r="H36" s="3">
        <f t="shared" si="8"/>
        <v>32</v>
      </c>
      <c r="I36" s="5">
        <f t="shared" si="3"/>
        <v>178.16800334921459</v>
      </c>
      <c r="J36" s="5">
        <f t="shared" si="1"/>
        <v>38.384931192395776</v>
      </c>
      <c r="K36" s="5">
        <f t="shared" si="4"/>
        <v>2530.4730107924524</v>
      </c>
    </row>
    <row r="37" spans="4:11" x14ac:dyDescent="0.55000000000000004">
      <c r="D37" s="3">
        <f t="shared" si="6"/>
        <v>33</v>
      </c>
      <c r="E37" s="5">
        <f t="shared" si="5"/>
        <v>178.16800334921459</v>
      </c>
      <c r="F37" s="5">
        <f t="shared" si="0"/>
        <v>36.375549530141498</v>
      </c>
      <c r="G37" s="5">
        <f t="shared" si="7"/>
        <v>2388.6805569733792</v>
      </c>
      <c r="H37" s="3">
        <f t="shared" si="8"/>
        <v>33</v>
      </c>
      <c r="I37" s="5">
        <f t="shared" si="3"/>
        <v>178.16800334921459</v>
      </c>
      <c r="J37" s="5">
        <f t="shared" si="1"/>
        <v>36.375549530141498</v>
      </c>
      <c r="K37" s="5">
        <f t="shared" si="4"/>
        <v>2388.6805569733792</v>
      </c>
    </row>
    <row r="38" spans="4:11" x14ac:dyDescent="0.55000000000000004">
      <c r="D38" s="3">
        <f t="shared" si="6"/>
        <v>34</v>
      </c>
      <c r="E38" s="5">
        <f t="shared" si="5"/>
        <v>178.16800334921459</v>
      </c>
      <c r="F38" s="5">
        <f t="shared" si="0"/>
        <v>34.337283006492321</v>
      </c>
      <c r="G38" s="5">
        <f t="shared" si="7"/>
        <v>2244.8498366306571</v>
      </c>
      <c r="H38" s="3">
        <f t="shared" si="8"/>
        <v>34</v>
      </c>
      <c r="I38" s="5">
        <f t="shared" si="3"/>
        <v>178.16800334921459</v>
      </c>
      <c r="J38" s="5">
        <f t="shared" si="1"/>
        <v>34.337283006492321</v>
      </c>
      <c r="K38" s="5">
        <f t="shared" si="4"/>
        <v>2244.8498366306571</v>
      </c>
    </row>
    <row r="39" spans="4:11" x14ac:dyDescent="0.55000000000000004">
      <c r="D39" s="3">
        <f t="shared" si="6"/>
        <v>35</v>
      </c>
      <c r="E39" s="5">
        <f t="shared" si="5"/>
        <v>178.16800334921459</v>
      </c>
      <c r="F39" s="5">
        <f t="shared" si="0"/>
        <v>32.269716401565695</v>
      </c>
      <c r="G39" s="5">
        <f t="shared" si="7"/>
        <v>2098.9515496830086</v>
      </c>
      <c r="H39" s="3">
        <f t="shared" si="8"/>
        <v>35</v>
      </c>
      <c r="I39" s="5">
        <f t="shared" si="3"/>
        <v>178.16800334921459</v>
      </c>
      <c r="J39" s="5">
        <f t="shared" si="1"/>
        <v>32.269716401565695</v>
      </c>
      <c r="K39" s="5">
        <f t="shared" si="4"/>
        <v>2098.9515496830086</v>
      </c>
    </row>
    <row r="40" spans="4:11" x14ac:dyDescent="0.55000000000000004">
      <c r="D40" s="3">
        <f t="shared" si="6"/>
        <v>36</v>
      </c>
      <c r="E40" s="5">
        <f t="shared" si="5"/>
        <v>178.16800334921459</v>
      </c>
      <c r="F40" s="5">
        <f t="shared" si="0"/>
        <v>30.172428526693245</v>
      </c>
      <c r="G40" s="5">
        <f t="shared" si="7"/>
        <v>1950.9559748604872</v>
      </c>
      <c r="H40" s="3">
        <f t="shared" si="8"/>
        <v>36</v>
      </c>
      <c r="I40" s="5">
        <f t="shared" si="3"/>
        <v>178.16800334921459</v>
      </c>
      <c r="J40" s="5">
        <f t="shared" si="1"/>
        <v>30.172428526693245</v>
      </c>
      <c r="K40" s="5">
        <f t="shared" si="4"/>
        <v>1950.9559748604872</v>
      </c>
    </row>
    <row r="41" spans="4:11" x14ac:dyDescent="0.55000000000000004">
      <c r="D41" s="3">
        <f t="shared" si="6"/>
        <v>37</v>
      </c>
      <c r="E41" s="5">
        <f t="shared" si="5"/>
        <v>178.16800334921459</v>
      </c>
      <c r="F41" s="5">
        <f t="shared" si="0"/>
        <v>28.044992138619502</v>
      </c>
      <c r="G41" s="5">
        <f t="shared" si="7"/>
        <v>1800.8329636498922</v>
      </c>
      <c r="H41" s="3">
        <f t="shared" si="8"/>
        <v>37</v>
      </c>
      <c r="I41" s="5">
        <f t="shared" si="3"/>
        <v>178.16800334921459</v>
      </c>
      <c r="J41" s="5">
        <f t="shared" si="1"/>
        <v>28.044992138619502</v>
      </c>
      <c r="K41" s="5">
        <f t="shared" si="4"/>
        <v>1800.8329636498922</v>
      </c>
    </row>
    <row r="42" spans="4:11" x14ac:dyDescent="0.55000000000000004">
      <c r="D42" s="3">
        <f t="shared" si="6"/>
        <v>38</v>
      </c>
      <c r="E42" s="5">
        <f t="shared" si="5"/>
        <v>178.16800334921459</v>
      </c>
      <c r="F42" s="5">
        <f t="shared" si="0"/>
        <v>25.8869738524672</v>
      </c>
      <c r="G42" s="5">
        <f t="shared" si="7"/>
        <v>1648.5519341531449</v>
      </c>
      <c r="H42" s="3">
        <f t="shared" si="8"/>
        <v>38</v>
      </c>
      <c r="I42" s="5">
        <f t="shared" si="3"/>
        <v>178.16800334921459</v>
      </c>
      <c r="J42" s="5">
        <f t="shared" si="1"/>
        <v>25.8869738524672</v>
      </c>
      <c r="K42" s="5">
        <f t="shared" si="4"/>
        <v>1648.5519341531449</v>
      </c>
    </row>
    <row r="43" spans="4:11" x14ac:dyDescent="0.55000000000000004">
      <c r="D43" s="3">
        <f t="shared" si="6"/>
        <v>39</v>
      </c>
      <c r="E43" s="5">
        <f t="shared" si="5"/>
        <v>178.16800334921459</v>
      </c>
      <c r="F43" s="5">
        <f t="shared" si="0"/>
        <v>23.697934053451455</v>
      </c>
      <c r="G43" s="5">
        <f t="shared" si="7"/>
        <v>1494.0818648573818</v>
      </c>
      <c r="H43" s="3">
        <f t="shared" si="8"/>
        <v>39</v>
      </c>
      <c r="I43" s="5">
        <f t="shared" si="3"/>
        <v>178.16800334921459</v>
      </c>
      <c r="J43" s="5">
        <f t="shared" si="1"/>
        <v>23.697934053451455</v>
      </c>
      <c r="K43" s="5">
        <f t="shared" si="4"/>
        <v>1494.0818648573818</v>
      </c>
    </row>
    <row r="44" spans="4:11" x14ac:dyDescent="0.55000000000000004">
      <c r="D44" s="3">
        <f t="shared" si="6"/>
        <v>40</v>
      </c>
      <c r="E44" s="5">
        <f t="shared" si="5"/>
        <v>178.16800334921459</v>
      </c>
      <c r="F44" s="5">
        <f t="shared" si="0"/>
        <v>21.477426807324861</v>
      </c>
      <c r="G44" s="5">
        <f t="shared" si="7"/>
        <v>1337.3912883154921</v>
      </c>
      <c r="H44" s="3">
        <f t="shared" si="8"/>
        <v>40</v>
      </c>
      <c r="I44" s="5">
        <f t="shared" si="3"/>
        <v>178.16800334921459</v>
      </c>
      <c r="J44" s="5">
        <f t="shared" si="1"/>
        <v>21.477426807324861</v>
      </c>
      <c r="K44" s="5">
        <f t="shared" si="4"/>
        <v>1337.3912883154921</v>
      </c>
    </row>
    <row r="45" spans="4:11" x14ac:dyDescent="0.55000000000000004">
      <c r="D45" s="3">
        <f t="shared" si="6"/>
        <v>41</v>
      </c>
      <c r="E45" s="5">
        <f t="shared" si="5"/>
        <v>178.16800334921459</v>
      </c>
      <c r="F45" s="5">
        <f t="shared" si="0"/>
        <v>19.224999769535199</v>
      </c>
      <c r="G45" s="5">
        <f t="shared" si="7"/>
        <v>1178.4482847358126</v>
      </c>
      <c r="H45" s="3">
        <f t="shared" si="8"/>
        <v>41</v>
      </c>
      <c r="I45" s="5">
        <f t="shared" si="3"/>
        <v>178.16800334921459</v>
      </c>
      <c r="J45" s="5">
        <f t="shared" si="1"/>
        <v>19.224999769535199</v>
      </c>
      <c r="K45" s="5">
        <f t="shared" si="4"/>
        <v>1178.4482847358126</v>
      </c>
    </row>
    <row r="46" spans="4:11" x14ac:dyDescent="0.55000000000000004">
      <c r="D46" s="3">
        <f t="shared" si="6"/>
        <v>42</v>
      </c>
      <c r="E46" s="5">
        <f t="shared" si="5"/>
        <v>178.16800334921459</v>
      </c>
      <c r="F46" s="5">
        <f t="shared" si="0"/>
        <v>16.940194093077306</v>
      </c>
      <c r="G46" s="5">
        <f t="shared" si="7"/>
        <v>1017.2204754796753</v>
      </c>
      <c r="H46" s="3">
        <f t="shared" si="8"/>
        <v>42</v>
      </c>
      <c r="I46" s="5">
        <f t="shared" si="3"/>
        <v>178.16800334921459</v>
      </c>
      <c r="J46" s="5">
        <f t="shared" si="1"/>
        <v>16.940194093077306</v>
      </c>
      <c r="K46" s="5">
        <f t="shared" si="4"/>
        <v>1017.2204754796753</v>
      </c>
    </row>
    <row r="47" spans="4:11" x14ac:dyDescent="0.55000000000000004">
      <c r="D47" s="3">
        <f t="shared" si="6"/>
        <v>43</v>
      </c>
      <c r="E47" s="5">
        <f t="shared" si="5"/>
        <v>178.16800334921459</v>
      </c>
      <c r="F47" s="5">
        <f t="shared" si="0"/>
        <v>14.622544335020331</v>
      </c>
      <c r="G47" s="5">
        <f t="shared" si="7"/>
        <v>853.67501646548101</v>
      </c>
      <c r="H47" s="3">
        <f t="shared" si="8"/>
        <v>43</v>
      </c>
      <c r="I47" s="5">
        <f t="shared" si="3"/>
        <v>178.16800334921459</v>
      </c>
      <c r="J47" s="5">
        <f t="shared" si="1"/>
        <v>14.622544335020331</v>
      </c>
      <c r="K47" s="5">
        <f t="shared" si="4"/>
        <v>853.67501646548101</v>
      </c>
    </row>
    <row r="48" spans="4:11" x14ac:dyDescent="0.55000000000000004">
      <c r="D48" s="3">
        <f t="shared" si="6"/>
        <v>44</v>
      </c>
      <c r="E48" s="5">
        <f t="shared" si="5"/>
        <v>178.16800334921459</v>
      </c>
      <c r="F48" s="5">
        <f t="shared" si="0"/>
        <v>12.271578361691288</v>
      </c>
      <c r="G48" s="5">
        <f t="shared" si="7"/>
        <v>687.77859147795766</v>
      </c>
      <c r="H48" s="3">
        <f t="shared" si="8"/>
        <v>44</v>
      </c>
      <c r="I48" s="5">
        <f t="shared" si="3"/>
        <v>178.16800334921459</v>
      </c>
      <c r="J48" s="5">
        <f t="shared" si="1"/>
        <v>12.271578361691288</v>
      </c>
      <c r="K48" s="5">
        <f t="shared" si="4"/>
        <v>687.77859147795766</v>
      </c>
    </row>
    <row r="49" spans="4:11" x14ac:dyDescent="0.55000000000000004">
      <c r="D49" s="3">
        <f t="shared" si="6"/>
        <v>45</v>
      </c>
      <c r="E49" s="5">
        <f t="shared" si="5"/>
        <v>178.16800334921459</v>
      </c>
      <c r="F49" s="5">
        <f t="shared" si="0"/>
        <v>9.886817252495641</v>
      </c>
      <c r="G49" s="5">
        <f t="shared" si="7"/>
        <v>519.49740538123876</v>
      </c>
      <c r="H49" s="3">
        <f t="shared" si="8"/>
        <v>45</v>
      </c>
      <c r="I49" s="5">
        <f t="shared" si="3"/>
        <v>178.16800334921459</v>
      </c>
      <c r="J49" s="5">
        <f t="shared" si="1"/>
        <v>9.886817252495641</v>
      </c>
      <c r="K49" s="5">
        <f t="shared" si="4"/>
        <v>519.49740538123876</v>
      </c>
    </row>
    <row r="50" spans="4:11" x14ac:dyDescent="0.55000000000000004">
      <c r="D50" s="3">
        <f t="shared" si="6"/>
        <v>46</v>
      </c>
      <c r="E50" s="5">
        <f t="shared" si="5"/>
        <v>178.16800334921459</v>
      </c>
      <c r="F50" s="5">
        <f t="shared" si="0"/>
        <v>7.4677752023553063</v>
      </c>
      <c r="G50" s="5">
        <f t="shared" si="7"/>
        <v>348.79717723437949</v>
      </c>
      <c r="H50" s="3">
        <f t="shared" si="8"/>
        <v>46</v>
      </c>
      <c r="I50" s="5">
        <f t="shared" si="3"/>
        <v>178.16800334921459</v>
      </c>
      <c r="J50" s="5">
        <f t="shared" si="1"/>
        <v>7.4677752023553063</v>
      </c>
      <c r="K50" s="5">
        <f t="shared" si="4"/>
        <v>348.79717723437949</v>
      </c>
    </row>
    <row r="51" spans="4:11" x14ac:dyDescent="0.55000000000000004">
      <c r="D51" s="3">
        <f t="shared" si="6"/>
        <v>47</v>
      </c>
      <c r="E51" s="5">
        <f t="shared" si="5"/>
        <v>178.16800334921459</v>
      </c>
      <c r="F51" s="5">
        <f t="shared" si="0"/>
        <v>5.0139594227442048</v>
      </c>
      <c r="G51" s="5">
        <f t="shared" si="7"/>
        <v>175.6431333079091</v>
      </c>
      <c r="H51" s="3">
        <f t="shared" si="8"/>
        <v>47</v>
      </c>
      <c r="I51" s="5">
        <f t="shared" si="3"/>
        <v>178.16800334921459</v>
      </c>
      <c r="J51" s="5">
        <f t="shared" si="1"/>
        <v>5.0139594227442048</v>
      </c>
      <c r="K51" s="5">
        <f t="shared" si="4"/>
        <v>175.6431333079091</v>
      </c>
    </row>
    <row r="52" spans="4:11" ht="14.7" thickBot="1" x14ac:dyDescent="0.6">
      <c r="D52" s="4">
        <f t="shared" si="6"/>
        <v>48</v>
      </c>
      <c r="E52" s="6">
        <f t="shared" si="5"/>
        <v>178.16800334921459</v>
      </c>
      <c r="F52" s="6">
        <f t="shared" si="0"/>
        <v>2.5248700413011931</v>
      </c>
      <c r="G52" s="6">
        <f t="shared" si="7"/>
        <v>-4.2974512837190559E-12</v>
      </c>
      <c r="H52" s="4">
        <f t="shared" si="8"/>
        <v>48</v>
      </c>
      <c r="I52" s="6">
        <f t="shared" si="3"/>
        <v>178.16800334921459</v>
      </c>
      <c r="J52" s="6">
        <f t="shared" si="1"/>
        <v>2.5248700413011931</v>
      </c>
      <c r="K52" s="6">
        <f t="shared" si="4"/>
        <v>-4.2974512837190559E-12</v>
      </c>
    </row>
  </sheetData>
  <mergeCells count="3">
    <mergeCell ref="A1:B1"/>
    <mergeCell ref="D1:G2"/>
    <mergeCell ref="H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Accelerated Payment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 Pilcher</dc:creator>
  <cp:lastModifiedBy>Joshua E Pilcher</cp:lastModifiedBy>
  <dcterms:created xsi:type="dcterms:W3CDTF">2024-11-19T03:29:50Z</dcterms:created>
  <dcterms:modified xsi:type="dcterms:W3CDTF">2024-11-20T03:34:47Z</dcterms:modified>
</cp:coreProperties>
</file>