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umail2-my.sharepoint.com/personal/jpilch2_lsu_edu/Documents/Desktop/-/Misc/"/>
    </mc:Choice>
  </mc:AlternateContent>
  <xr:revisionPtr revIDLastSave="0" documentId="8_{40325ABC-D117-473B-97AD-3EB045AB5EED}" xr6:coauthVersionLast="47" xr6:coauthVersionMax="47" xr10:uidLastSave="{00000000-0000-0000-0000-000000000000}"/>
  <bookViews>
    <workbookView xWindow="-96" yWindow="-96" windowWidth="23232" windowHeight="13872" activeTab="1" xr2:uid="{3FAA986B-B849-45BF-AE52-7E84CAD09D8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2" l="1"/>
  <c r="H32" i="2" s="1"/>
  <c r="I32" i="2" s="1"/>
  <c r="J32" i="2" s="1"/>
  <c r="K32" i="2" s="1"/>
  <c r="L32" i="2" s="1"/>
  <c r="M32" i="2" s="1"/>
  <c r="N32" i="2" s="1"/>
  <c r="O32" i="2" s="1"/>
  <c r="P32" i="2" s="1"/>
  <c r="Q32" i="2" s="1"/>
  <c r="R32" i="2" s="1"/>
  <c r="S32" i="2" s="1"/>
  <c r="T32" i="2" s="1"/>
  <c r="U32" i="2" s="1"/>
  <c r="V32" i="2" s="1"/>
  <c r="W32" i="2" s="1"/>
  <c r="X32" i="2" s="1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AR32" i="2" s="1"/>
  <c r="AS32" i="2" s="1"/>
  <c r="AT32" i="2" s="1"/>
  <c r="AU32" i="2" s="1"/>
  <c r="AV32" i="2" s="1"/>
  <c r="AW32" i="2" s="1"/>
  <c r="AX32" i="2" s="1"/>
  <c r="AY32" i="2" s="1"/>
  <c r="AZ32" i="2" s="1"/>
  <c r="BA32" i="2" s="1"/>
  <c r="BB32" i="2" s="1"/>
  <c r="BC32" i="2" s="1"/>
  <c r="F29" i="2"/>
  <c r="F30" i="2" s="1"/>
  <c r="G29" i="2" s="1"/>
  <c r="G30" i="2" s="1"/>
  <c r="H29" i="2" s="1"/>
  <c r="H30" i="2" s="1"/>
  <c r="F32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F19" i="2"/>
  <c r="F22" i="2" s="1"/>
  <c r="F18" i="2"/>
  <c r="G18" i="2" s="1"/>
  <c r="B18" i="2"/>
  <c r="B19" i="2" s="1"/>
  <c r="B21" i="2" s="1"/>
  <c r="F16" i="2"/>
  <c r="G16" i="2" s="1"/>
  <c r="H15" i="2"/>
  <c r="I15" i="2" s="1"/>
  <c r="J15" i="2" s="1"/>
  <c r="K15" i="2" s="1"/>
  <c r="L15" i="2" s="1"/>
  <c r="M15" i="2" s="1"/>
  <c r="N15" i="2" s="1"/>
  <c r="O15" i="2" s="1"/>
  <c r="P15" i="2" s="1"/>
  <c r="Q15" i="2" s="1"/>
  <c r="R15" i="2" s="1"/>
  <c r="S15" i="2" s="1"/>
  <c r="T15" i="2" s="1"/>
  <c r="U15" i="2" s="1"/>
  <c r="V15" i="2" s="1"/>
  <c r="W15" i="2" s="1"/>
  <c r="X15" i="2" s="1"/>
  <c r="Y15" i="2" s="1"/>
  <c r="Z15" i="2" s="1"/>
  <c r="AA15" i="2" s="1"/>
  <c r="AB15" i="2" s="1"/>
  <c r="AC15" i="2" s="1"/>
  <c r="AD15" i="2" s="1"/>
  <c r="AE15" i="2" s="1"/>
  <c r="AF15" i="2" s="1"/>
  <c r="AG15" i="2" s="1"/>
  <c r="AH15" i="2" s="1"/>
  <c r="AI15" i="2" s="1"/>
  <c r="AJ15" i="2" s="1"/>
  <c r="AK15" i="2" s="1"/>
  <c r="AL15" i="2" s="1"/>
  <c r="AM15" i="2" s="1"/>
  <c r="AN15" i="2" s="1"/>
  <c r="AO15" i="2" s="1"/>
  <c r="AP15" i="2" s="1"/>
  <c r="AQ15" i="2" s="1"/>
  <c r="AR15" i="2" s="1"/>
  <c r="AS15" i="2" s="1"/>
  <c r="AT15" i="2" s="1"/>
  <c r="AU15" i="2" s="1"/>
  <c r="AV15" i="2" s="1"/>
  <c r="AW15" i="2" s="1"/>
  <c r="AX15" i="2" s="1"/>
  <c r="AY15" i="2" s="1"/>
  <c r="AZ15" i="2" s="1"/>
  <c r="BA15" i="2" s="1"/>
  <c r="BB15" i="2" s="1"/>
  <c r="BC15" i="2" s="1"/>
  <c r="F7" i="2"/>
  <c r="I2" i="2"/>
  <c r="J2" i="2" s="1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4" i="2"/>
  <c r="B5" i="2" s="1"/>
  <c r="G6" i="2"/>
  <c r="H6" i="2"/>
  <c r="F4" i="2"/>
  <c r="G4" i="2" s="1"/>
  <c r="F5" i="2"/>
  <c r="F8" i="2" s="1"/>
  <c r="F9" i="2" s="1"/>
  <c r="F6" i="2"/>
  <c r="F2" i="2"/>
  <c r="G2" i="2" s="1"/>
  <c r="H2" i="2" s="1"/>
  <c r="H1" i="2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11" i="1"/>
  <c r="B3" i="1" s="1"/>
  <c r="D10" i="1"/>
  <c r="D11" i="1" s="1"/>
  <c r="D3" i="1" s="1"/>
  <c r="E10" i="1"/>
  <c r="E11" i="1" s="1"/>
  <c r="F10" i="1"/>
  <c r="H10" i="1"/>
  <c r="I10" i="1"/>
  <c r="I11" i="1" s="1"/>
  <c r="B10" i="1"/>
  <c r="B8" i="1"/>
  <c r="C8" i="1"/>
  <c r="D8" i="1"/>
  <c r="E8" i="1"/>
  <c r="F8" i="1"/>
  <c r="G8" i="1"/>
  <c r="H8" i="1"/>
  <c r="I8" i="1"/>
  <c r="J8" i="1"/>
  <c r="K8" i="1"/>
  <c r="A8" i="1"/>
  <c r="C1" i="1"/>
  <c r="D1" i="1"/>
  <c r="E1" i="1" s="1"/>
  <c r="F1" i="1" s="1"/>
  <c r="G1" i="1" s="1"/>
  <c r="H1" i="1" s="1"/>
  <c r="I1" i="1" s="1"/>
  <c r="J1" i="1" s="1"/>
  <c r="K1" i="1" s="1"/>
  <c r="B1" i="1"/>
  <c r="B2" i="1"/>
  <c r="C2" i="1" s="1"/>
  <c r="D2" i="1" s="1"/>
  <c r="E2" i="1" s="1"/>
  <c r="F2" i="1" s="1"/>
  <c r="G2" i="1" s="1"/>
  <c r="H2" i="1" s="1"/>
  <c r="I2" i="1" s="1"/>
  <c r="J2" i="1" s="1"/>
  <c r="K2" i="1" s="1"/>
  <c r="K10" i="1" s="1"/>
  <c r="G7" i="2" l="1"/>
  <c r="H4" i="2"/>
  <c r="I29" i="2"/>
  <c r="I30" i="2" s="1"/>
  <c r="H31" i="2"/>
  <c r="H33" i="2" s="1"/>
  <c r="G3" i="2"/>
  <c r="K11" i="1"/>
  <c r="K3" i="1" s="1"/>
  <c r="H11" i="1"/>
  <c r="H3" i="1" s="1"/>
  <c r="F11" i="1"/>
  <c r="F3" i="1" s="1"/>
  <c r="J10" i="1"/>
  <c r="G10" i="1"/>
  <c r="I3" i="1"/>
  <c r="C10" i="1"/>
  <c r="C11" i="1" s="1"/>
  <c r="E3" i="1"/>
  <c r="G31" i="2"/>
  <c r="G33" i="2" s="1"/>
  <c r="F31" i="2"/>
  <c r="F33" i="2" s="1"/>
  <c r="G17" i="2"/>
  <c r="G19" i="2" s="1"/>
  <c r="G22" i="2" s="1"/>
  <c r="G21" i="2"/>
  <c r="H18" i="2"/>
  <c r="F21" i="2"/>
  <c r="F23" i="2" s="1"/>
  <c r="F24" i="2" s="1"/>
  <c r="K2" i="2"/>
  <c r="J3" i="2"/>
  <c r="J5" i="2" s="1"/>
  <c r="J8" i="2" s="1"/>
  <c r="I3" i="2"/>
  <c r="I5" i="2" s="1"/>
  <c r="I8" i="2" s="1"/>
  <c r="G5" i="2"/>
  <c r="F10" i="2"/>
  <c r="B7" i="2"/>
  <c r="H3" i="2"/>
  <c r="H5" i="2" s="1"/>
  <c r="H8" i="2" s="1"/>
  <c r="H35" i="2" l="1"/>
  <c r="H36" i="2"/>
  <c r="H37" i="2" s="1"/>
  <c r="J29" i="2"/>
  <c r="J30" i="2" s="1"/>
  <c r="I31" i="2"/>
  <c r="I33" i="2" s="1"/>
  <c r="H7" i="2"/>
  <c r="H9" i="2" s="1"/>
  <c r="I4" i="2"/>
  <c r="G11" i="1"/>
  <c r="G3" i="1" s="1"/>
  <c r="J11" i="1"/>
  <c r="J3" i="1" s="1"/>
  <c r="C3" i="1"/>
  <c r="G35" i="2"/>
  <c r="G36" i="2"/>
  <c r="F36" i="2"/>
  <c r="F35" i="2"/>
  <c r="H21" i="2"/>
  <c r="I18" i="2"/>
  <c r="G23" i="2"/>
  <c r="K3" i="2"/>
  <c r="L2" i="2"/>
  <c r="G8" i="2"/>
  <c r="G9" i="2" s="1"/>
  <c r="H10" i="2" l="1"/>
  <c r="H11" i="2"/>
  <c r="I7" i="2"/>
  <c r="I9" i="2" s="1"/>
  <c r="J4" i="2"/>
  <c r="K5" i="2"/>
  <c r="K8" i="2" s="1"/>
  <c r="G10" i="2"/>
  <c r="G11" i="2"/>
  <c r="G12" i="2" s="1"/>
  <c r="G24" i="2"/>
  <c r="G25" i="2"/>
  <c r="F37" i="2"/>
  <c r="F39" i="2" s="1"/>
  <c r="F40" i="2" s="1"/>
  <c r="F42" i="2" s="1"/>
  <c r="I35" i="2"/>
  <c r="I36" i="2"/>
  <c r="I37" i="2" s="1"/>
  <c r="J31" i="2"/>
  <c r="J33" i="2" s="1"/>
  <c r="K29" i="2"/>
  <c r="K30" i="2" s="1"/>
  <c r="H38" i="2"/>
  <c r="H39" i="2"/>
  <c r="H40" i="2" s="1"/>
  <c r="H42" i="2" s="1"/>
  <c r="G37" i="2"/>
  <c r="G26" i="2"/>
  <c r="H16" i="2" s="1"/>
  <c r="I21" i="2"/>
  <c r="J18" i="2"/>
  <c r="L3" i="2"/>
  <c r="L5" i="2" s="1"/>
  <c r="L8" i="2" s="1"/>
  <c r="M2" i="2"/>
  <c r="J35" i="2" l="1"/>
  <c r="J36" i="2"/>
  <c r="J37" i="2" s="1"/>
  <c r="I10" i="2"/>
  <c r="I11" i="2"/>
  <c r="I39" i="2"/>
  <c r="I40" i="2" s="1"/>
  <c r="I42" i="2" s="1"/>
  <c r="I38" i="2"/>
  <c r="J7" i="2"/>
  <c r="J9" i="2" s="1"/>
  <c r="K4" i="2"/>
  <c r="K31" i="2"/>
  <c r="K33" i="2" s="1"/>
  <c r="L29" i="2"/>
  <c r="L30" i="2" s="1"/>
  <c r="F38" i="2"/>
  <c r="G38" i="2"/>
  <c r="G39" i="2"/>
  <c r="G40" i="2" s="1"/>
  <c r="G42" i="2" s="1"/>
  <c r="H17" i="2"/>
  <c r="H19" i="2" s="1"/>
  <c r="H22" i="2" s="1"/>
  <c r="H23" i="2" s="1"/>
  <c r="J21" i="2"/>
  <c r="K18" i="2"/>
  <c r="M3" i="2"/>
  <c r="M5" i="2" s="1"/>
  <c r="M8" i="2" s="1"/>
  <c r="N2" i="2"/>
  <c r="J10" i="2" l="1"/>
  <c r="J11" i="2"/>
  <c r="M29" i="2"/>
  <c r="M30" i="2" s="1"/>
  <c r="L31" i="2"/>
  <c r="L33" i="2" s="1"/>
  <c r="K36" i="2"/>
  <c r="K37" i="2" s="1"/>
  <c r="K35" i="2"/>
  <c r="K7" i="2"/>
  <c r="K9" i="2" s="1"/>
  <c r="L4" i="2"/>
  <c r="J39" i="2"/>
  <c r="J40" i="2" s="1"/>
  <c r="J42" i="2" s="1"/>
  <c r="J38" i="2"/>
  <c r="H24" i="2"/>
  <c r="H25" i="2"/>
  <c r="H26" i="2" s="1"/>
  <c r="I16" i="2" s="1"/>
  <c r="I17" i="2" s="1"/>
  <c r="I19" i="2" s="1"/>
  <c r="I22" i="2" s="1"/>
  <c r="I23" i="2" s="1"/>
  <c r="I25" i="2" s="1"/>
  <c r="I26" i="2" s="1"/>
  <c r="J16" i="2" s="1"/>
  <c r="K21" i="2"/>
  <c r="L18" i="2"/>
  <c r="N3" i="2"/>
  <c r="N5" i="2" s="1"/>
  <c r="N8" i="2" s="1"/>
  <c r="O2" i="2"/>
  <c r="K39" i="2" l="1"/>
  <c r="K40" i="2" s="1"/>
  <c r="K42" i="2" s="1"/>
  <c r="K38" i="2"/>
  <c r="M31" i="2"/>
  <c r="M33" i="2" s="1"/>
  <c r="N29" i="2"/>
  <c r="N30" i="2" s="1"/>
  <c r="M4" i="2"/>
  <c r="L7" i="2"/>
  <c r="L9" i="2" s="1"/>
  <c r="K10" i="2"/>
  <c r="K11" i="2"/>
  <c r="L35" i="2"/>
  <c r="L36" i="2"/>
  <c r="L37" i="2" s="1"/>
  <c r="I24" i="2"/>
  <c r="J17" i="2"/>
  <c r="J19" i="2" s="1"/>
  <c r="J22" i="2" s="1"/>
  <c r="J23" i="2" s="1"/>
  <c r="L21" i="2"/>
  <c r="M18" i="2"/>
  <c r="O3" i="2"/>
  <c r="O5" i="2" s="1"/>
  <c r="O8" i="2" s="1"/>
  <c r="P2" i="2"/>
  <c r="L10" i="2" l="1"/>
  <c r="L11" i="2"/>
  <c r="L39" i="2"/>
  <c r="L40" i="2" s="1"/>
  <c r="L42" i="2" s="1"/>
  <c r="L38" i="2"/>
  <c r="N4" i="2"/>
  <c r="M7" i="2"/>
  <c r="M9" i="2" s="1"/>
  <c r="N31" i="2"/>
  <c r="N33" i="2" s="1"/>
  <c r="O29" i="2"/>
  <c r="O30" i="2" s="1"/>
  <c r="M35" i="2"/>
  <c r="M36" i="2"/>
  <c r="M37" i="2" s="1"/>
  <c r="J24" i="2"/>
  <c r="J25" i="2"/>
  <c r="J26" i="2" s="1"/>
  <c r="K16" i="2" s="1"/>
  <c r="M21" i="2"/>
  <c r="N18" i="2"/>
  <c r="P3" i="2"/>
  <c r="P5" i="2" s="1"/>
  <c r="P8" i="2" s="1"/>
  <c r="Q2" i="2"/>
  <c r="M39" i="2" l="1"/>
  <c r="M40" i="2" s="1"/>
  <c r="M42" i="2" s="1"/>
  <c r="M38" i="2"/>
  <c r="M10" i="2"/>
  <c r="M11" i="2"/>
  <c r="N7" i="2"/>
  <c r="N9" i="2" s="1"/>
  <c r="O4" i="2"/>
  <c r="P29" i="2"/>
  <c r="P30" i="2" s="1"/>
  <c r="O31" i="2"/>
  <c r="O33" i="2" s="1"/>
  <c r="N35" i="2"/>
  <c r="N36" i="2"/>
  <c r="N37" i="2" s="1"/>
  <c r="K17" i="2"/>
  <c r="K19" i="2" s="1"/>
  <c r="K22" i="2" s="1"/>
  <c r="K23" i="2" s="1"/>
  <c r="N21" i="2"/>
  <c r="O18" i="2"/>
  <c r="Q3" i="2"/>
  <c r="Q5" i="2" s="1"/>
  <c r="Q8" i="2" s="1"/>
  <c r="R2" i="2"/>
  <c r="O36" i="2" l="1"/>
  <c r="O35" i="2"/>
  <c r="O7" i="2"/>
  <c r="O9" i="2" s="1"/>
  <c r="P4" i="2"/>
  <c r="Q29" i="2"/>
  <c r="Q30" i="2" s="1"/>
  <c r="P31" i="2"/>
  <c r="P33" i="2" s="1"/>
  <c r="N39" i="2"/>
  <c r="N40" i="2" s="1"/>
  <c r="N42" i="2" s="1"/>
  <c r="N38" i="2"/>
  <c r="N10" i="2"/>
  <c r="N11" i="2"/>
  <c r="K24" i="2"/>
  <c r="K25" i="2"/>
  <c r="K26" i="2" s="1"/>
  <c r="L16" i="2" s="1"/>
  <c r="O21" i="2"/>
  <c r="P18" i="2"/>
  <c r="R3" i="2"/>
  <c r="R5" i="2" s="1"/>
  <c r="R8" i="2" s="1"/>
  <c r="S2" i="2"/>
  <c r="R29" i="2" l="1"/>
  <c r="R30" i="2" s="1"/>
  <c r="Q31" i="2"/>
  <c r="Q33" i="2" s="1"/>
  <c r="P36" i="2"/>
  <c r="P35" i="2"/>
  <c r="Q4" i="2"/>
  <c r="P7" i="2"/>
  <c r="P9" i="2" s="1"/>
  <c r="O10" i="2"/>
  <c r="O11" i="2"/>
  <c r="O37" i="2"/>
  <c r="L17" i="2"/>
  <c r="L19" i="2" s="1"/>
  <c r="L22" i="2" s="1"/>
  <c r="L23" i="2" s="1"/>
  <c r="P21" i="2"/>
  <c r="Q18" i="2"/>
  <c r="S3" i="2"/>
  <c r="S5" i="2" s="1"/>
  <c r="S8" i="2" s="1"/>
  <c r="T2" i="2"/>
  <c r="O39" i="2" l="1"/>
  <c r="O40" i="2" s="1"/>
  <c r="O42" i="2" s="1"/>
  <c r="O38" i="2"/>
  <c r="P37" i="2"/>
  <c r="S29" i="2"/>
  <c r="S30" i="2" s="1"/>
  <c r="R31" i="2"/>
  <c r="R33" i="2" s="1"/>
  <c r="P10" i="2"/>
  <c r="P11" i="2"/>
  <c r="Q7" i="2"/>
  <c r="Q9" i="2" s="1"/>
  <c r="R4" i="2"/>
  <c r="Q35" i="2"/>
  <c r="Q36" i="2"/>
  <c r="Q37" i="2" s="1"/>
  <c r="L24" i="2"/>
  <c r="L25" i="2"/>
  <c r="L26" i="2" s="1"/>
  <c r="M16" i="2" s="1"/>
  <c r="R18" i="2"/>
  <c r="Q21" i="2"/>
  <c r="T3" i="2"/>
  <c r="T5" i="2" s="1"/>
  <c r="T8" i="2" s="1"/>
  <c r="U2" i="2"/>
  <c r="R7" i="2" l="1"/>
  <c r="R9" i="2" s="1"/>
  <c r="S4" i="2"/>
  <c r="Q10" i="2"/>
  <c r="Q11" i="2"/>
  <c r="T29" i="2"/>
  <c r="T30" i="2" s="1"/>
  <c r="S31" i="2"/>
  <c r="S33" i="2" s="1"/>
  <c r="P39" i="2"/>
  <c r="P40" i="2" s="1"/>
  <c r="P42" i="2" s="1"/>
  <c r="P38" i="2"/>
  <c r="Q38" i="2"/>
  <c r="Q39" i="2"/>
  <c r="Q40" i="2" s="1"/>
  <c r="Q42" i="2" s="1"/>
  <c r="R36" i="2"/>
  <c r="R35" i="2"/>
  <c r="M17" i="2"/>
  <c r="M19" i="2" s="1"/>
  <c r="M22" i="2" s="1"/>
  <c r="M23" i="2" s="1"/>
  <c r="S18" i="2"/>
  <c r="R21" i="2"/>
  <c r="U3" i="2"/>
  <c r="U5" i="2" s="1"/>
  <c r="U8" i="2" s="1"/>
  <c r="V2" i="2"/>
  <c r="R37" i="2" l="1"/>
  <c r="S36" i="2"/>
  <c r="S35" i="2"/>
  <c r="T31" i="2"/>
  <c r="T33" i="2" s="1"/>
  <c r="U29" i="2"/>
  <c r="U30" i="2" s="1"/>
  <c r="T4" i="2"/>
  <c r="S7" i="2"/>
  <c r="S9" i="2" s="1"/>
  <c r="R10" i="2"/>
  <c r="R11" i="2"/>
  <c r="M24" i="2"/>
  <c r="M25" i="2"/>
  <c r="M26" i="2" s="1"/>
  <c r="N16" i="2" s="1"/>
  <c r="T18" i="2"/>
  <c r="S21" i="2"/>
  <c r="V3" i="2"/>
  <c r="V5" i="2" s="1"/>
  <c r="V8" i="2" s="1"/>
  <c r="W2" i="2"/>
  <c r="S10" i="2" l="1"/>
  <c r="S11" i="2"/>
  <c r="T7" i="2"/>
  <c r="T9" i="2" s="1"/>
  <c r="U4" i="2"/>
  <c r="V29" i="2"/>
  <c r="V30" i="2" s="1"/>
  <c r="U31" i="2"/>
  <c r="U33" i="2" s="1"/>
  <c r="T35" i="2"/>
  <c r="T36" i="2"/>
  <c r="T37" i="2" s="1"/>
  <c r="S37" i="2"/>
  <c r="R38" i="2"/>
  <c r="R39" i="2"/>
  <c r="R40" i="2" s="1"/>
  <c r="R42" i="2" s="1"/>
  <c r="N17" i="2"/>
  <c r="N19" i="2" s="1"/>
  <c r="N22" i="2" s="1"/>
  <c r="N23" i="2" s="1"/>
  <c r="U18" i="2"/>
  <c r="T21" i="2"/>
  <c r="W3" i="2"/>
  <c r="W5" i="2" s="1"/>
  <c r="W8" i="2" s="1"/>
  <c r="X2" i="2"/>
  <c r="U35" i="2" l="1"/>
  <c r="U36" i="2"/>
  <c r="U37" i="2" s="1"/>
  <c r="U7" i="2"/>
  <c r="U9" i="2" s="1"/>
  <c r="V4" i="2"/>
  <c r="S38" i="2"/>
  <c r="S39" i="2"/>
  <c r="S40" i="2" s="1"/>
  <c r="S42" i="2" s="1"/>
  <c r="T39" i="2"/>
  <c r="T40" i="2" s="1"/>
  <c r="T42" i="2" s="1"/>
  <c r="T38" i="2"/>
  <c r="W29" i="2"/>
  <c r="W30" i="2" s="1"/>
  <c r="V31" i="2"/>
  <c r="V33" i="2" s="1"/>
  <c r="T10" i="2"/>
  <c r="T11" i="2"/>
  <c r="N25" i="2"/>
  <c r="N26" i="2" s="1"/>
  <c r="O16" i="2" s="1"/>
  <c r="N24" i="2"/>
  <c r="V18" i="2"/>
  <c r="U21" i="2"/>
  <c r="Y2" i="2"/>
  <c r="X3" i="2"/>
  <c r="X5" i="2" s="1"/>
  <c r="X8" i="2" s="1"/>
  <c r="W31" i="2" l="1"/>
  <c r="W33" i="2" s="1"/>
  <c r="X29" i="2"/>
  <c r="X30" i="2" s="1"/>
  <c r="U10" i="2"/>
  <c r="U11" i="2"/>
  <c r="V36" i="2"/>
  <c r="V37" i="2" s="1"/>
  <c r="V35" i="2"/>
  <c r="W4" i="2"/>
  <c r="V7" i="2"/>
  <c r="V9" i="2" s="1"/>
  <c r="U39" i="2"/>
  <c r="U40" i="2" s="1"/>
  <c r="U42" i="2" s="1"/>
  <c r="U38" i="2"/>
  <c r="O17" i="2"/>
  <c r="O19" i="2" s="1"/>
  <c r="O22" i="2" s="1"/>
  <c r="O23" i="2" s="1"/>
  <c r="W18" i="2"/>
  <c r="V21" i="2"/>
  <c r="Z2" i="2"/>
  <c r="Y3" i="2"/>
  <c r="Y5" i="2" s="1"/>
  <c r="Y8" i="2" s="1"/>
  <c r="V38" i="2" l="1"/>
  <c r="V39" i="2"/>
  <c r="V40" i="2" s="1"/>
  <c r="V42" i="2" s="1"/>
  <c r="V10" i="2"/>
  <c r="V11" i="2"/>
  <c r="W7" i="2"/>
  <c r="W9" i="2" s="1"/>
  <c r="X4" i="2"/>
  <c r="X31" i="2"/>
  <c r="X33" i="2" s="1"/>
  <c r="Y29" i="2"/>
  <c r="Y30" i="2" s="1"/>
  <c r="W35" i="2"/>
  <c r="W36" i="2"/>
  <c r="W37" i="2" s="1"/>
  <c r="O25" i="2"/>
  <c r="O26" i="2" s="1"/>
  <c r="P16" i="2" s="1"/>
  <c r="O24" i="2"/>
  <c r="W21" i="2"/>
  <c r="X18" i="2"/>
  <c r="AA2" i="2"/>
  <c r="Z3" i="2"/>
  <c r="Z5" i="2" s="1"/>
  <c r="Z8" i="2" s="1"/>
  <c r="W10" i="2" l="1"/>
  <c r="W11" i="2"/>
  <c r="W38" i="2"/>
  <c r="W39" i="2"/>
  <c r="W40" i="2" s="1"/>
  <c r="W42" i="2" s="1"/>
  <c r="Y31" i="2"/>
  <c r="Y33" i="2" s="1"/>
  <c r="Z29" i="2"/>
  <c r="Z30" i="2" s="1"/>
  <c r="X36" i="2"/>
  <c r="X35" i="2"/>
  <c r="X7" i="2"/>
  <c r="X9" i="2" s="1"/>
  <c r="Y4" i="2"/>
  <c r="P17" i="2"/>
  <c r="P19" i="2" s="1"/>
  <c r="P22" i="2" s="1"/>
  <c r="P23" i="2" s="1"/>
  <c r="X21" i="2"/>
  <c r="Y18" i="2"/>
  <c r="AA3" i="2"/>
  <c r="AA5" i="2" s="1"/>
  <c r="AA8" i="2" s="1"/>
  <c r="AB2" i="2"/>
  <c r="X10" i="2" l="1"/>
  <c r="X11" i="2"/>
  <c r="Y36" i="2"/>
  <c r="Y35" i="2"/>
  <c r="Y7" i="2"/>
  <c r="Y9" i="2" s="1"/>
  <c r="Z4" i="2"/>
  <c r="X37" i="2"/>
  <c r="Z31" i="2"/>
  <c r="Z33" i="2" s="1"/>
  <c r="AA29" i="2"/>
  <c r="AA30" i="2" s="1"/>
  <c r="P25" i="2"/>
  <c r="P26" i="2" s="1"/>
  <c r="Q16" i="2" s="1"/>
  <c r="P24" i="2"/>
  <c r="Y21" i="2"/>
  <c r="Z18" i="2"/>
  <c r="AB3" i="2"/>
  <c r="AB5" i="2" s="1"/>
  <c r="AB8" i="2" s="1"/>
  <c r="AC2" i="2"/>
  <c r="Z36" i="2" l="1"/>
  <c r="Z35" i="2"/>
  <c r="Z7" i="2"/>
  <c r="Z9" i="2" s="1"/>
  <c r="AA4" i="2"/>
  <c r="AA31" i="2"/>
  <c r="AA33" i="2" s="1"/>
  <c r="AB29" i="2"/>
  <c r="AB30" i="2" s="1"/>
  <c r="X38" i="2"/>
  <c r="X39" i="2"/>
  <c r="X40" i="2" s="1"/>
  <c r="X42" i="2" s="1"/>
  <c r="Y10" i="2"/>
  <c r="Y11" i="2"/>
  <c r="Y37" i="2"/>
  <c r="Q17" i="2"/>
  <c r="Q19" i="2" s="1"/>
  <c r="Q22" i="2" s="1"/>
  <c r="Q23" i="2" s="1"/>
  <c r="AA18" i="2"/>
  <c r="Z21" i="2"/>
  <c r="AC3" i="2"/>
  <c r="AC5" i="2" s="1"/>
  <c r="AC8" i="2" s="1"/>
  <c r="AD2" i="2"/>
  <c r="Y38" i="2" l="1"/>
  <c r="Y39" i="2"/>
  <c r="Y40" i="2" s="1"/>
  <c r="Y42" i="2" s="1"/>
  <c r="AA36" i="2"/>
  <c r="AA35" i="2"/>
  <c r="AB4" i="2"/>
  <c r="AA7" i="2"/>
  <c r="AA9" i="2" s="1"/>
  <c r="Z10" i="2"/>
  <c r="Z11" i="2"/>
  <c r="AC29" i="2"/>
  <c r="AC30" i="2" s="1"/>
  <c r="AB31" i="2"/>
  <c r="AB33" i="2" s="1"/>
  <c r="Z37" i="2"/>
  <c r="Q25" i="2"/>
  <c r="Q26" i="2" s="1"/>
  <c r="R16" i="2" s="1"/>
  <c r="Q24" i="2"/>
  <c r="AA21" i="2"/>
  <c r="AB18" i="2"/>
  <c r="AD3" i="2"/>
  <c r="AD5" i="2" s="1"/>
  <c r="AD8" i="2" s="1"/>
  <c r="AE2" i="2"/>
  <c r="Z39" i="2" l="1"/>
  <c r="Z40" i="2" s="1"/>
  <c r="Z42" i="2" s="1"/>
  <c r="Z38" i="2"/>
  <c r="AB35" i="2"/>
  <c r="AB36" i="2"/>
  <c r="AB37" i="2" s="1"/>
  <c r="AC31" i="2"/>
  <c r="AC33" i="2" s="1"/>
  <c r="AD29" i="2"/>
  <c r="AD30" i="2" s="1"/>
  <c r="AA10" i="2"/>
  <c r="AA11" i="2"/>
  <c r="AB7" i="2"/>
  <c r="AB9" i="2" s="1"/>
  <c r="AC4" i="2"/>
  <c r="AA37" i="2"/>
  <c r="R17" i="2"/>
  <c r="R19" i="2" s="1"/>
  <c r="R22" i="2" s="1"/>
  <c r="R23" i="2" s="1"/>
  <c r="AB21" i="2"/>
  <c r="AC18" i="2"/>
  <c r="AE3" i="2"/>
  <c r="AE5" i="2" s="1"/>
  <c r="AE8" i="2" s="1"/>
  <c r="AF2" i="2"/>
  <c r="AA38" i="2" l="1"/>
  <c r="AA39" i="2"/>
  <c r="AA40" i="2" s="1"/>
  <c r="AA42" i="2" s="1"/>
  <c r="AC7" i="2"/>
  <c r="AC9" i="2" s="1"/>
  <c r="AD4" i="2"/>
  <c r="AD31" i="2"/>
  <c r="AD33" i="2" s="1"/>
  <c r="AE29" i="2"/>
  <c r="AE30" i="2" s="1"/>
  <c r="AB10" i="2"/>
  <c r="AB11" i="2"/>
  <c r="AC35" i="2"/>
  <c r="AC36" i="2"/>
  <c r="AC37" i="2" s="1"/>
  <c r="AB38" i="2"/>
  <c r="AB39" i="2"/>
  <c r="AB40" i="2" s="1"/>
  <c r="AB42" i="2" s="1"/>
  <c r="R25" i="2"/>
  <c r="R26" i="2" s="1"/>
  <c r="S16" i="2" s="1"/>
  <c r="R24" i="2"/>
  <c r="AC21" i="2"/>
  <c r="AD18" i="2"/>
  <c r="AF3" i="2"/>
  <c r="AF5" i="2" s="1"/>
  <c r="AF8" i="2" s="1"/>
  <c r="AG2" i="2"/>
  <c r="AC38" i="2" l="1"/>
  <c r="AC39" i="2"/>
  <c r="AC40" i="2" s="1"/>
  <c r="AC42" i="2" s="1"/>
  <c r="AF29" i="2"/>
  <c r="AF30" i="2" s="1"/>
  <c r="AE31" i="2"/>
  <c r="AE33" i="2" s="1"/>
  <c r="AD35" i="2"/>
  <c r="AD36" i="2"/>
  <c r="AD37" i="2" s="1"/>
  <c r="AE4" i="2"/>
  <c r="AD7" i="2"/>
  <c r="AD9" i="2" s="1"/>
  <c r="AC10" i="2"/>
  <c r="AC11" i="2"/>
  <c r="S17" i="2"/>
  <c r="S19" i="2" s="1"/>
  <c r="S22" i="2" s="1"/>
  <c r="S23" i="2" s="1"/>
  <c r="AD21" i="2"/>
  <c r="AE18" i="2"/>
  <c r="AG3" i="2"/>
  <c r="AG5" i="2" s="1"/>
  <c r="AG8" i="2" s="1"/>
  <c r="AH2" i="2"/>
  <c r="AD39" i="2" l="1"/>
  <c r="AD40" i="2" s="1"/>
  <c r="AD42" i="2" s="1"/>
  <c r="AD38" i="2"/>
  <c r="AE35" i="2"/>
  <c r="AE36" i="2"/>
  <c r="AE37" i="2" s="1"/>
  <c r="AD10" i="2"/>
  <c r="AD11" i="2"/>
  <c r="AF4" i="2"/>
  <c r="AE7" i="2"/>
  <c r="AE9" i="2" s="1"/>
  <c r="AF31" i="2"/>
  <c r="AF33" i="2" s="1"/>
  <c r="AG29" i="2"/>
  <c r="AG30" i="2" s="1"/>
  <c r="S25" i="2"/>
  <c r="S26" i="2" s="1"/>
  <c r="T16" i="2" s="1"/>
  <c r="S24" i="2"/>
  <c r="AE21" i="2"/>
  <c r="AF18" i="2"/>
  <c r="AH3" i="2"/>
  <c r="AH5" i="2" s="1"/>
  <c r="AH8" i="2" s="1"/>
  <c r="AI2" i="2"/>
  <c r="AF35" i="2" l="1"/>
  <c r="AF36" i="2"/>
  <c r="AF37" i="2" s="1"/>
  <c r="AE38" i="2"/>
  <c r="AE39" i="2"/>
  <c r="AE40" i="2" s="1"/>
  <c r="AE42" i="2" s="1"/>
  <c r="AH29" i="2"/>
  <c r="AH30" i="2" s="1"/>
  <c r="AG31" i="2"/>
  <c r="AG33" i="2" s="1"/>
  <c r="AE10" i="2"/>
  <c r="AE11" i="2"/>
  <c r="AG4" i="2"/>
  <c r="AF7" i="2"/>
  <c r="AF9" i="2" s="1"/>
  <c r="T17" i="2"/>
  <c r="T19" i="2" s="1"/>
  <c r="T22" i="2" s="1"/>
  <c r="T23" i="2" s="1"/>
  <c r="AG18" i="2"/>
  <c r="AF21" i="2"/>
  <c r="AI3" i="2"/>
  <c r="AI5" i="2" s="1"/>
  <c r="AI8" i="2" s="1"/>
  <c r="AJ2" i="2"/>
  <c r="AF10" i="2" l="1"/>
  <c r="AF11" i="2"/>
  <c r="AH4" i="2"/>
  <c r="AG7" i="2"/>
  <c r="AG9" i="2" s="1"/>
  <c r="AG36" i="2"/>
  <c r="AG35" i="2"/>
  <c r="AH31" i="2"/>
  <c r="AH33" i="2" s="1"/>
  <c r="AI29" i="2"/>
  <c r="AI30" i="2" s="1"/>
  <c r="AF39" i="2"/>
  <c r="AF40" i="2" s="1"/>
  <c r="AF42" i="2" s="1"/>
  <c r="AF38" i="2"/>
  <c r="T25" i="2"/>
  <c r="T26" i="2" s="1"/>
  <c r="U16" i="2" s="1"/>
  <c r="T24" i="2"/>
  <c r="AH18" i="2"/>
  <c r="AG21" i="2"/>
  <c r="AJ3" i="2"/>
  <c r="AJ5" i="2" s="1"/>
  <c r="AJ8" i="2" s="1"/>
  <c r="AK2" i="2"/>
  <c r="AI31" i="2" l="1"/>
  <c r="AI33" i="2" s="1"/>
  <c r="AJ29" i="2"/>
  <c r="AJ30" i="2" s="1"/>
  <c r="AG37" i="2"/>
  <c r="AG10" i="2"/>
  <c r="AG11" i="2"/>
  <c r="AH35" i="2"/>
  <c r="AH36" i="2"/>
  <c r="AH37" i="2" s="1"/>
  <c r="AI4" i="2"/>
  <c r="AH7" i="2"/>
  <c r="AH9" i="2" s="1"/>
  <c r="U17" i="2"/>
  <c r="U19" i="2" s="1"/>
  <c r="U22" i="2" s="1"/>
  <c r="U23" i="2" s="1"/>
  <c r="AI18" i="2"/>
  <c r="AH21" i="2"/>
  <c r="AK3" i="2"/>
  <c r="AK5" i="2" s="1"/>
  <c r="AK8" i="2" s="1"/>
  <c r="AL2" i="2"/>
  <c r="AJ4" i="2" l="1"/>
  <c r="AI7" i="2"/>
  <c r="AI9" i="2" s="1"/>
  <c r="AH10" i="2"/>
  <c r="AH11" i="2"/>
  <c r="AJ31" i="2"/>
  <c r="AJ33" i="2" s="1"/>
  <c r="AK29" i="2"/>
  <c r="AK30" i="2" s="1"/>
  <c r="AH38" i="2"/>
  <c r="AH39" i="2"/>
  <c r="AH40" i="2" s="1"/>
  <c r="AH42" i="2" s="1"/>
  <c r="AG38" i="2"/>
  <c r="AG39" i="2"/>
  <c r="AG40" i="2" s="1"/>
  <c r="AG42" i="2" s="1"/>
  <c r="AI36" i="2"/>
  <c r="AI37" i="2" s="1"/>
  <c r="AI35" i="2"/>
  <c r="U25" i="2"/>
  <c r="U26" i="2" s="1"/>
  <c r="V16" i="2" s="1"/>
  <c r="U24" i="2"/>
  <c r="AJ18" i="2"/>
  <c r="AI21" i="2"/>
  <c r="AL3" i="2"/>
  <c r="AL5" i="2" s="1"/>
  <c r="AL8" i="2" s="1"/>
  <c r="AM2" i="2"/>
  <c r="AI39" i="2" l="1"/>
  <c r="AI40" i="2" s="1"/>
  <c r="AI42" i="2" s="1"/>
  <c r="AI38" i="2"/>
  <c r="AL29" i="2"/>
  <c r="AL30" i="2" s="1"/>
  <c r="AK31" i="2"/>
  <c r="AK33" i="2" s="1"/>
  <c r="AJ36" i="2"/>
  <c r="AJ35" i="2"/>
  <c r="AI10" i="2"/>
  <c r="AI11" i="2"/>
  <c r="AJ7" i="2"/>
  <c r="AJ9" i="2" s="1"/>
  <c r="AK4" i="2"/>
  <c r="V17" i="2"/>
  <c r="V19" i="2" s="1"/>
  <c r="V22" i="2" s="1"/>
  <c r="V23" i="2" s="1"/>
  <c r="AK18" i="2"/>
  <c r="AJ21" i="2"/>
  <c r="AM3" i="2"/>
  <c r="AM5" i="2" s="1"/>
  <c r="AM8" i="2" s="1"/>
  <c r="AN2" i="2"/>
  <c r="AL4" i="2" l="1"/>
  <c r="AK7" i="2"/>
  <c r="AK9" i="2" s="1"/>
  <c r="AJ10" i="2"/>
  <c r="AJ11" i="2"/>
  <c r="AJ37" i="2"/>
  <c r="AK35" i="2"/>
  <c r="AK36" i="2"/>
  <c r="AK37" i="2" s="1"/>
  <c r="AM29" i="2"/>
  <c r="AM30" i="2" s="1"/>
  <c r="AL31" i="2"/>
  <c r="AL33" i="2" s="1"/>
  <c r="V25" i="2"/>
  <c r="V26" i="2" s="1"/>
  <c r="W16" i="2" s="1"/>
  <c r="V24" i="2"/>
  <c r="AL18" i="2"/>
  <c r="AK21" i="2"/>
  <c r="AO2" i="2"/>
  <c r="AN3" i="2"/>
  <c r="AN5" i="2" s="1"/>
  <c r="AN8" i="2" s="1"/>
  <c r="AK39" i="2" l="1"/>
  <c r="AK40" i="2" s="1"/>
  <c r="AK42" i="2" s="1"/>
  <c r="AK38" i="2"/>
  <c r="AL35" i="2"/>
  <c r="AL36" i="2"/>
  <c r="AL37" i="2" s="1"/>
  <c r="AM31" i="2"/>
  <c r="AM33" i="2" s="1"/>
  <c r="AN29" i="2"/>
  <c r="AN30" i="2" s="1"/>
  <c r="AJ39" i="2"/>
  <c r="AJ40" i="2" s="1"/>
  <c r="AJ42" i="2" s="1"/>
  <c r="AJ38" i="2"/>
  <c r="AK10" i="2"/>
  <c r="AK11" i="2"/>
  <c r="AL7" i="2"/>
  <c r="AL9" i="2" s="1"/>
  <c r="AM4" i="2"/>
  <c r="W17" i="2"/>
  <c r="W19" i="2" s="1"/>
  <c r="W22" i="2" s="1"/>
  <c r="W23" i="2" s="1"/>
  <c r="AM18" i="2"/>
  <c r="AL21" i="2"/>
  <c r="AP2" i="2"/>
  <c r="AO3" i="2"/>
  <c r="AO5" i="2" s="1"/>
  <c r="AO8" i="2" s="1"/>
  <c r="AL10" i="2" l="1"/>
  <c r="AL11" i="2"/>
  <c r="AM7" i="2"/>
  <c r="AM9" i="2" s="1"/>
  <c r="AN4" i="2"/>
  <c r="AO29" i="2"/>
  <c r="AO30" i="2" s="1"/>
  <c r="AN31" i="2"/>
  <c r="AN33" i="2" s="1"/>
  <c r="AM36" i="2"/>
  <c r="AM35" i="2"/>
  <c r="AL39" i="2"/>
  <c r="AL40" i="2" s="1"/>
  <c r="AL42" i="2" s="1"/>
  <c r="AL38" i="2"/>
  <c r="W25" i="2"/>
  <c r="W26" i="2" s="1"/>
  <c r="X16" i="2" s="1"/>
  <c r="W24" i="2"/>
  <c r="AM21" i="2"/>
  <c r="AN18" i="2"/>
  <c r="AQ2" i="2"/>
  <c r="AP3" i="2"/>
  <c r="AP5" i="2" s="1"/>
  <c r="AP8" i="2" s="1"/>
  <c r="AN36" i="2" l="1"/>
  <c r="AN35" i="2"/>
  <c r="AO31" i="2"/>
  <c r="AO33" i="2" s="1"/>
  <c r="AP29" i="2"/>
  <c r="AP30" i="2" s="1"/>
  <c r="AM37" i="2"/>
  <c r="AO4" i="2"/>
  <c r="AN7" i="2"/>
  <c r="AN9" i="2" s="1"/>
  <c r="AM10" i="2"/>
  <c r="AM11" i="2"/>
  <c r="X17" i="2"/>
  <c r="X19" i="2" s="1"/>
  <c r="X22" i="2" s="1"/>
  <c r="X23" i="2" s="1"/>
  <c r="AN21" i="2"/>
  <c r="AO18" i="2"/>
  <c r="AQ3" i="2"/>
  <c r="AQ5" i="2" s="1"/>
  <c r="AQ8" i="2" s="1"/>
  <c r="AR2" i="2"/>
  <c r="AO7" i="2" l="1"/>
  <c r="AO9" i="2" s="1"/>
  <c r="AP4" i="2"/>
  <c r="AM38" i="2"/>
  <c r="AM39" i="2"/>
  <c r="AM40" i="2" s="1"/>
  <c r="AM42" i="2" s="1"/>
  <c r="AQ29" i="2"/>
  <c r="AQ30" i="2" s="1"/>
  <c r="AP31" i="2"/>
  <c r="AP33" i="2" s="1"/>
  <c r="AN10" i="2"/>
  <c r="AN11" i="2"/>
  <c r="AO35" i="2"/>
  <c r="AO36" i="2"/>
  <c r="AO37" i="2" s="1"/>
  <c r="AN37" i="2"/>
  <c r="X25" i="2"/>
  <c r="X26" i="2" s="1"/>
  <c r="Y16" i="2" s="1"/>
  <c r="X24" i="2"/>
  <c r="AP18" i="2"/>
  <c r="AO21" i="2"/>
  <c r="AR3" i="2"/>
  <c r="AR5" i="2" s="1"/>
  <c r="AR8" i="2" s="1"/>
  <c r="AS2" i="2"/>
  <c r="AO38" i="2" l="1"/>
  <c r="AO39" i="2"/>
  <c r="AO40" i="2" s="1"/>
  <c r="AO42" i="2" s="1"/>
  <c r="AQ31" i="2"/>
  <c r="AQ33" i="2" s="1"/>
  <c r="AR29" i="2"/>
  <c r="AR30" i="2" s="1"/>
  <c r="AN39" i="2"/>
  <c r="AN40" i="2" s="1"/>
  <c r="AN42" i="2" s="1"/>
  <c r="AN38" i="2"/>
  <c r="AP36" i="2"/>
  <c r="AP35" i="2"/>
  <c r="AP7" i="2"/>
  <c r="AP9" i="2" s="1"/>
  <c r="AQ4" i="2"/>
  <c r="AO10" i="2"/>
  <c r="AO11" i="2"/>
  <c r="Y17" i="2"/>
  <c r="Y19" i="2" s="1"/>
  <c r="Y22" i="2" s="1"/>
  <c r="Y23" i="2" s="1"/>
  <c r="AP21" i="2"/>
  <c r="AQ18" i="2"/>
  <c r="AS3" i="2"/>
  <c r="AS5" i="2" s="1"/>
  <c r="AS8" i="2" s="1"/>
  <c r="AT2" i="2"/>
  <c r="AQ7" i="2" l="1"/>
  <c r="AQ9" i="2" s="1"/>
  <c r="AR4" i="2"/>
  <c r="AP10" i="2"/>
  <c r="AP11" i="2"/>
  <c r="AP37" i="2"/>
  <c r="AR31" i="2"/>
  <c r="AR33" i="2" s="1"/>
  <c r="AS29" i="2"/>
  <c r="AS30" i="2" s="1"/>
  <c r="AQ35" i="2"/>
  <c r="AQ36" i="2"/>
  <c r="AQ37" i="2" s="1"/>
  <c r="Y24" i="2"/>
  <c r="Y25" i="2"/>
  <c r="Y26" i="2" s="1"/>
  <c r="Z16" i="2" s="1"/>
  <c r="AQ21" i="2"/>
  <c r="AR18" i="2"/>
  <c r="AT3" i="2"/>
  <c r="AT5" i="2" s="1"/>
  <c r="AT8" i="2" s="1"/>
  <c r="AU2" i="2"/>
  <c r="AR35" i="2" l="1"/>
  <c r="AR36" i="2"/>
  <c r="AR37" i="2" s="1"/>
  <c r="AQ38" i="2"/>
  <c r="AQ39" i="2"/>
  <c r="AQ40" i="2" s="1"/>
  <c r="AQ42" i="2" s="1"/>
  <c r="AP38" i="2"/>
  <c r="AP39" i="2"/>
  <c r="AP40" i="2" s="1"/>
  <c r="AP42" i="2" s="1"/>
  <c r="AT29" i="2"/>
  <c r="AT30" i="2" s="1"/>
  <c r="AS31" i="2"/>
  <c r="AS33" i="2" s="1"/>
  <c r="AS4" i="2"/>
  <c r="AR7" i="2"/>
  <c r="AR9" i="2" s="1"/>
  <c r="AQ10" i="2"/>
  <c r="AQ11" i="2"/>
  <c r="Z17" i="2"/>
  <c r="Z19" i="2" s="1"/>
  <c r="Z22" i="2" s="1"/>
  <c r="Z23" i="2" s="1"/>
  <c r="AR21" i="2"/>
  <c r="AS18" i="2"/>
  <c r="AU3" i="2"/>
  <c r="AU5" i="2" s="1"/>
  <c r="AU8" i="2" s="1"/>
  <c r="AV2" i="2"/>
  <c r="AR10" i="2" l="1"/>
  <c r="AR11" i="2"/>
  <c r="AU29" i="2"/>
  <c r="AU30" i="2" s="1"/>
  <c r="AT31" i="2"/>
  <c r="AT33" i="2" s="1"/>
  <c r="AT4" i="2"/>
  <c r="AS7" i="2"/>
  <c r="AS9" i="2" s="1"/>
  <c r="AS35" i="2"/>
  <c r="AS36" i="2"/>
  <c r="AS37" i="2" s="1"/>
  <c r="AR39" i="2"/>
  <c r="AR40" i="2" s="1"/>
  <c r="AR42" i="2" s="1"/>
  <c r="AR38" i="2"/>
  <c r="Z24" i="2"/>
  <c r="Z25" i="2"/>
  <c r="Z26" i="2" s="1"/>
  <c r="AA16" i="2" s="1"/>
  <c r="AS21" i="2"/>
  <c r="AT18" i="2"/>
  <c r="AV3" i="2"/>
  <c r="AV5" i="2" s="1"/>
  <c r="AV8" i="2" s="1"/>
  <c r="AW2" i="2"/>
  <c r="AS38" i="2" l="1"/>
  <c r="AS39" i="2"/>
  <c r="AS40" i="2" s="1"/>
  <c r="AS42" i="2" s="1"/>
  <c r="AS10" i="2"/>
  <c r="AS11" i="2"/>
  <c r="AT35" i="2"/>
  <c r="AT36" i="2"/>
  <c r="AT37" i="2" s="1"/>
  <c r="AU31" i="2"/>
  <c r="AU33" i="2" s="1"/>
  <c r="AV29" i="2"/>
  <c r="AV30" i="2" s="1"/>
  <c r="AU4" i="2"/>
  <c r="AT7" i="2"/>
  <c r="AT9" i="2" s="1"/>
  <c r="AA17" i="2"/>
  <c r="AA19" i="2" s="1"/>
  <c r="AA22" i="2" s="1"/>
  <c r="AA23" i="2" s="1"/>
  <c r="AT21" i="2"/>
  <c r="AU18" i="2"/>
  <c r="AW3" i="2"/>
  <c r="AW5" i="2" s="1"/>
  <c r="AW8" i="2" s="1"/>
  <c r="AX2" i="2"/>
  <c r="AU35" i="2" l="1"/>
  <c r="AU36" i="2"/>
  <c r="AU37" i="2" s="1"/>
  <c r="AT10" i="2"/>
  <c r="AT11" i="2"/>
  <c r="AV31" i="2"/>
  <c r="AV33" i="2" s="1"/>
  <c r="AW29" i="2"/>
  <c r="AW30" i="2" s="1"/>
  <c r="AU7" i="2"/>
  <c r="AU9" i="2" s="1"/>
  <c r="AV4" i="2"/>
  <c r="AT39" i="2"/>
  <c r="AT40" i="2" s="1"/>
  <c r="AT42" i="2" s="1"/>
  <c r="AT38" i="2"/>
  <c r="AA25" i="2"/>
  <c r="AA26" i="2" s="1"/>
  <c r="AB16" i="2" s="1"/>
  <c r="AA24" i="2"/>
  <c r="AU21" i="2"/>
  <c r="AV18" i="2"/>
  <c r="AX3" i="2"/>
  <c r="AX5" i="2" s="1"/>
  <c r="AX8" i="2" s="1"/>
  <c r="AY2" i="2"/>
  <c r="AV7" i="2" l="1"/>
  <c r="AV9" i="2" s="1"/>
  <c r="AW4" i="2"/>
  <c r="AU10" i="2"/>
  <c r="AU11" i="2"/>
  <c r="AW31" i="2"/>
  <c r="AW33" i="2" s="1"/>
  <c r="AX29" i="2"/>
  <c r="AX30" i="2" s="1"/>
  <c r="AV36" i="2"/>
  <c r="AV35" i="2"/>
  <c r="AU38" i="2"/>
  <c r="AU39" i="2"/>
  <c r="AU40" i="2" s="1"/>
  <c r="AU42" i="2" s="1"/>
  <c r="AB17" i="2"/>
  <c r="AB19" i="2" s="1"/>
  <c r="AB22" i="2" s="1"/>
  <c r="AB23" i="2" s="1"/>
  <c r="AW18" i="2"/>
  <c r="AV21" i="2"/>
  <c r="AY3" i="2"/>
  <c r="AY5" i="2" s="1"/>
  <c r="AY8" i="2" s="1"/>
  <c r="AZ2" i="2"/>
  <c r="AX31" i="2" l="1"/>
  <c r="AX33" i="2" s="1"/>
  <c r="AY29" i="2"/>
  <c r="AY30" i="2" s="1"/>
  <c r="AV37" i="2"/>
  <c r="AW35" i="2"/>
  <c r="AW36" i="2"/>
  <c r="AW37" i="2" s="1"/>
  <c r="AW7" i="2"/>
  <c r="AW9" i="2" s="1"/>
  <c r="AX4" i="2"/>
  <c r="AV10" i="2"/>
  <c r="AV11" i="2"/>
  <c r="AB25" i="2"/>
  <c r="AB26" i="2" s="1"/>
  <c r="AC16" i="2" s="1"/>
  <c r="AB24" i="2"/>
  <c r="AX18" i="2"/>
  <c r="AW21" i="2"/>
  <c r="AZ3" i="2"/>
  <c r="AZ5" i="2" s="1"/>
  <c r="AZ8" i="2" s="1"/>
  <c r="BA2" i="2"/>
  <c r="AY4" i="2" l="1"/>
  <c r="AX7" i="2"/>
  <c r="AX9" i="2" s="1"/>
  <c r="AW38" i="2"/>
  <c r="AW39" i="2"/>
  <c r="AW40" i="2" s="1"/>
  <c r="AW42" i="2" s="1"/>
  <c r="AW10" i="2"/>
  <c r="AW11" i="2"/>
  <c r="AV39" i="2"/>
  <c r="AV40" i="2" s="1"/>
  <c r="AV42" i="2" s="1"/>
  <c r="AV38" i="2"/>
  <c r="AY31" i="2"/>
  <c r="AY33" i="2" s="1"/>
  <c r="AZ29" i="2"/>
  <c r="AZ30" i="2" s="1"/>
  <c r="AX36" i="2"/>
  <c r="AX37" i="2" s="1"/>
  <c r="AX35" i="2"/>
  <c r="AC17" i="2"/>
  <c r="AC19" i="2" s="1"/>
  <c r="AC22" i="2" s="1"/>
  <c r="AC23" i="2" s="1"/>
  <c r="AY18" i="2"/>
  <c r="AX21" i="2"/>
  <c r="BA3" i="2"/>
  <c r="BA5" i="2" s="1"/>
  <c r="BA8" i="2" s="1"/>
  <c r="BB2" i="2"/>
  <c r="AX38" i="2" l="1"/>
  <c r="AX39" i="2"/>
  <c r="AX40" i="2" s="1"/>
  <c r="AX42" i="2" s="1"/>
  <c r="BA29" i="2"/>
  <c r="BA30" i="2" s="1"/>
  <c r="AZ31" i="2"/>
  <c r="AZ33" i="2" s="1"/>
  <c r="AY35" i="2"/>
  <c r="AY36" i="2"/>
  <c r="AY37" i="2" s="1"/>
  <c r="AX10" i="2"/>
  <c r="AX11" i="2"/>
  <c r="AY7" i="2"/>
  <c r="AY9" i="2" s="1"/>
  <c r="AZ4" i="2"/>
  <c r="AC25" i="2"/>
  <c r="AC26" i="2" s="1"/>
  <c r="AD16" i="2" s="1"/>
  <c r="AC24" i="2"/>
  <c r="AZ18" i="2"/>
  <c r="AY21" i="2"/>
  <c r="BB3" i="2"/>
  <c r="BB5" i="2" s="1"/>
  <c r="BB8" i="2" s="1"/>
  <c r="BC2" i="2"/>
  <c r="BC3" i="2" s="1"/>
  <c r="BC5" i="2" s="1"/>
  <c r="BC8" i="2" s="1"/>
  <c r="AY10" i="2" l="1"/>
  <c r="AY11" i="2"/>
  <c r="AZ7" i="2"/>
  <c r="AZ9" i="2" s="1"/>
  <c r="BA4" i="2"/>
  <c r="AY38" i="2"/>
  <c r="AY39" i="2"/>
  <c r="AY40" i="2" s="1"/>
  <c r="AY42" i="2" s="1"/>
  <c r="AZ35" i="2"/>
  <c r="AZ36" i="2"/>
  <c r="AZ37" i="2" s="1"/>
  <c r="BA31" i="2"/>
  <c r="BA33" i="2" s="1"/>
  <c r="BB29" i="2"/>
  <c r="BB30" i="2" s="1"/>
  <c r="AD17" i="2"/>
  <c r="AD19" i="2" s="1"/>
  <c r="AD22" i="2" s="1"/>
  <c r="AD23" i="2" s="1"/>
  <c r="BA18" i="2"/>
  <c r="AZ21" i="2"/>
  <c r="BA35" i="2" l="1"/>
  <c r="BA36" i="2"/>
  <c r="BA37" i="2" s="1"/>
  <c r="BB31" i="2"/>
  <c r="BB33" i="2" s="1"/>
  <c r="BC29" i="2"/>
  <c r="BC30" i="2" s="1"/>
  <c r="BC31" i="2" s="1"/>
  <c r="BC33" i="2" s="1"/>
  <c r="AZ39" i="2"/>
  <c r="AZ40" i="2" s="1"/>
  <c r="AZ42" i="2" s="1"/>
  <c r="AZ38" i="2"/>
  <c r="BA7" i="2"/>
  <c r="BA9" i="2" s="1"/>
  <c r="BB4" i="2"/>
  <c r="AZ10" i="2"/>
  <c r="AZ11" i="2"/>
  <c r="AD24" i="2"/>
  <c r="AD25" i="2"/>
  <c r="AD26" i="2" s="1"/>
  <c r="AE16" i="2" s="1"/>
  <c r="BB18" i="2"/>
  <c r="BA21" i="2"/>
  <c r="BB7" i="2" l="1"/>
  <c r="BB9" i="2" s="1"/>
  <c r="BC4" i="2"/>
  <c r="BC7" i="2" s="1"/>
  <c r="BC9" i="2" s="1"/>
  <c r="BA10" i="2"/>
  <c r="BA11" i="2"/>
  <c r="BC36" i="2"/>
  <c r="BC35" i="2"/>
  <c r="BB35" i="2"/>
  <c r="BB36" i="2"/>
  <c r="BB37" i="2" s="1"/>
  <c r="BA38" i="2"/>
  <c r="BA39" i="2"/>
  <c r="BA40" i="2" s="1"/>
  <c r="BA42" i="2" s="1"/>
  <c r="AE17" i="2"/>
  <c r="AE19" i="2" s="1"/>
  <c r="AE22" i="2" s="1"/>
  <c r="AE23" i="2" s="1"/>
  <c r="BC18" i="2"/>
  <c r="BC21" i="2" s="1"/>
  <c r="BB21" i="2"/>
  <c r="BB39" i="2" l="1"/>
  <c r="BB40" i="2" s="1"/>
  <c r="BB42" i="2" s="1"/>
  <c r="BB38" i="2"/>
  <c r="BC37" i="2"/>
  <c r="BC10" i="2"/>
  <c r="BC11" i="2"/>
  <c r="BB10" i="2"/>
  <c r="BB11" i="2"/>
  <c r="AE25" i="2"/>
  <c r="AE26" i="2" s="1"/>
  <c r="AF16" i="2" s="1"/>
  <c r="AE24" i="2"/>
  <c r="BC39" i="2" l="1"/>
  <c r="BC40" i="2" s="1"/>
  <c r="BC42" i="2" s="1"/>
  <c r="BC38" i="2"/>
  <c r="AF17" i="2"/>
  <c r="AF19" i="2" s="1"/>
  <c r="AF22" i="2" s="1"/>
  <c r="AF23" i="2" s="1"/>
  <c r="AF25" i="2" l="1"/>
  <c r="AF26" i="2" s="1"/>
  <c r="AG16" i="2" s="1"/>
  <c r="AF24" i="2"/>
  <c r="AG17" i="2" l="1"/>
  <c r="AG19" i="2" s="1"/>
  <c r="AG22" i="2" s="1"/>
  <c r="AG23" i="2" s="1"/>
  <c r="AG24" i="2" l="1"/>
  <c r="AG25" i="2"/>
  <c r="AG26" i="2" s="1"/>
  <c r="AH16" i="2" s="1"/>
  <c r="AH17" i="2" l="1"/>
  <c r="AH19" i="2" s="1"/>
  <c r="AH22" i="2" s="1"/>
  <c r="AH23" i="2" s="1"/>
  <c r="AH25" i="2" l="1"/>
  <c r="AH26" i="2" s="1"/>
  <c r="AI16" i="2" s="1"/>
  <c r="AH24" i="2"/>
  <c r="AI17" i="2" l="1"/>
  <c r="AI19" i="2" s="1"/>
  <c r="AI22" i="2" s="1"/>
  <c r="AI23" i="2" s="1"/>
  <c r="AI24" i="2" l="1"/>
  <c r="AI25" i="2"/>
  <c r="AI26" i="2" s="1"/>
  <c r="AJ16" i="2" s="1"/>
  <c r="AJ17" i="2" l="1"/>
  <c r="AJ19" i="2" s="1"/>
  <c r="AJ22" i="2" s="1"/>
  <c r="AJ23" i="2" s="1"/>
  <c r="AJ24" i="2" l="1"/>
  <c r="AJ25" i="2"/>
  <c r="AJ26" i="2" s="1"/>
  <c r="AK16" i="2" s="1"/>
  <c r="AK17" i="2" l="1"/>
  <c r="AK19" i="2" s="1"/>
  <c r="AK22" i="2" s="1"/>
  <c r="AK23" i="2" s="1"/>
  <c r="AK25" i="2" l="1"/>
  <c r="AK26" i="2" s="1"/>
  <c r="AL16" i="2" s="1"/>
  <c r="AK24" i="2"/>
  <c r="AL17" i="2" l="1"/>
  <c r="AL19" i="2" s="1"/>
  <c r="AL22" i="2" s="1"/>
  <c r="AL23" i="2" s="1"/>
  <c r="AL25" i="2" l="1"/>
  <c r="AL26" i="2" s="1"/>
  <c r="AM16" i="2" s="1"/>
  <c r="AL24" i="2"/>
  <c r="AM17" i="2" l="1"/>
  <c r="AM19" i="2" s="1"/>
  <c r="AM22" i="2" s="1"/>
  <c r="AM23" i="2" s="1"/>
  <c r="AM24" i="2" l="1"/>
  <c r="AM25" i="2"/>
  <c r="AM26" i="2" s="1"/>
  <c r="AN16" i="2" s="1"/>
  <c r="AN17" i="2" l="1"/>
  <c r="AN19" i="2" s="1"/>
  <c r="AN22" i="2" s="1"/>
  <c r="AN23" i="2" s="1"/>
  <c r="AN25" i="2" l="1"/>
  <c r="AN26" i="2" s="1"/>
  <c r="AO16" i="2" s="1"/>
  <c r="AN24" i="2"/>
  <c r="AO17" i="2" l="1"/>
  <c r="AO19" i="2" s="1"/>
  <c r="AO22" i="2" s="1"/>
  <c r="AO23" i="2" s="1"/>
  <c r="AO25" i="2" l="1"/>
  <c r="AO26" i="2" s="1"/>
  <c r="AP16" i="2" s="1"/>
  <c r="AO24" i="2"/>
  <c r="AP17" i="2" l="1"/>
  <c r="AP19" i="2" s="1"/>
  <c r="AP22" i="2" s="1"/>
  <c r="AP23" i="2" s="1"/>
  <c r="AP24" i="2" l="1"/>
  <c r="AP25" i="2"/>
  <c r="AP26" i="2" s="1"/>
  <c r="AQ16" i="2" s="1"/>
  <c r="AQ17" i="2" l="1"/>
  <c r="AQ19" i="2" s="1"/>
  <c r="AQ22" i="2" s="1"/>
  <c r="AQ23" i="2" s="1"/>
  <c r="AQ24" i="2" l="1"/>
  <c r="AQ25" i="2"/>
  <c r="AQ26" i="2" s="1"/>
  <c r="AR16" i="2" s="1"/>
  <c r="AR17" i="2" l="1"/>
  <c r="AR19" i="2" s="1"/>
  <c r="AR22" i="2" s="1"/>
  <c r="AR23" i="2" s="1"/>
  <c r="AR25" i="2" l="1"/>
  <c r="AR26" i="2" s="1"/>
  <c r="AS16" i="2" s="1"/>
  <c r="AR24" i="2"/>
  <c r="AS17" i="2" l="1"/>
  <c r="AS19" i="2" s="1"/>
  <c r="AS22" i="2" s="1"/>
  <c r="AS23" i="2" s="1"/>
  <c r="AS24" i="2" l="1"/>
  <c r="AS25" i="2"/>
  <c r="AS26" i="2" s="1"/>
  <c r="AT16" i="2" s="1"/>
  <c r="AT17" i="2" l="1"/>
  <c r="AT19" i="2" s="1"/>
  <c r="AT22" i="2" s="1"/>
  <c r="AT23" i="2" s="1"/>
  <c r="AT24" i="2" l="1"/>
  <c r="AT25" i="2"/>
  <c r="AT26" i="2" s="1"/>
  <c r="AU16" i="2" s="1"/>
  <c r="AU17" i="2" l="1"/>
  <c r="AU19" i="2" s="1"/>
  <c r="AU22" i="2" s="1"/>
  <c r="AU23" i="2" s="1"/>
  <c r="AU25" i="2" l="1"/>
  <c r="AU26" i="2" s="1"/>
  <c r="AV16" i="2" s="1"/>
  <c r="AU24" i="2"/>
  <c r="AV17" i="2" l="1"/>
  <c r="AV19" i="2" s="1"/>
  <c r="AV22" i="2" s="1"/>
  <c r="AV23" i="2" s="1"/>
  <c r="AV25" i="2" l="1"/>
  <c r="AV26" i="2" s="1"/>
  <c r="AW16" i="2" s="1"/>
  <c r="AV24" i="2"/>
  <c r="AW17" i="2" l="1"/>
  <c r="AW19" i="2" s="1"/>
  <c r="AW22" i="2" s="1"/>
  <c r="AW23" i="2" s="1"/>
  <c r="AW25" i="2" l="1"/>
  <c r="AW26" i="2" s="1"/>
  <c r="AX16" i="2" s="1"/>
  <c r="AW24" i="2"/>
  <c r="AX17" i="2" l="1"/>
  <c r="AX19" i="2" s="1"/>
  <c r="AX22" i="2" s="1"/>
  <c r="AX23" i="2" s="1"/>
  <c r="AX24" i="2" l="1"/>
  <c r="AX25" i="2"/>
  <c r="AX26" i="2" s="1"/>
  <c r="AY16" i="2" s="1"/>
  <c r="AY17" i="2" l="1"/>
  <c r="AY19" i="2" s="1"/>
  <c r="AY22" i="2" s="1"/>
  <c r="AY23" i="2" s="1"/>
  <c r="AY25" i="2" l="1"/>
  <c r="AY26" i="2" s="1"/>
  <c r="AZ16" i="2" s="1"/>
  <c r="AY24" i="2"/>
  <c r="AZ17" i="2" l="1"/>
  <c r="AZ19" i="2" s="1"/>
  <c r="AZ22" i="2" s="1"/>
  <c r="AZ23" i="2" s="1"/>
  <c r="AZ24" i="2" l="1"/>
  <c r="AZ25" i="2"/>
  <c r="AZ26" i="2" s="1"/>
  <c r="BA16" i="2" s="1"/>
  <c r="BA17" i="2" l="1"/>
  <c r="BA19" i="2" s="1"/>
  <c r="BA22" i="2" s="1"/>
  <c r="BA23" i="2" s="1"/>
  <c r="BA25" i="2" l="1"/>
  <c r="BA26" i="2" s="1"/>
  <c r="BB16" i="2" s="1"/>
  <c r="BA24" i="2"/>
  <c r="BB17" i="2" l="1"/>
  <c r="BB19" i="2" s="1"/>
  <c r="BB22" i="2" s="1"/>
  <c r="BB23" i="2" s="1"/>
  <c r="BB25" i="2" l="1"/>
  <c r="BB26" i="2" s="1"/>
  <c r="BC16" i="2" s="1"/>
  <c r="BB24" i="2"/>
  <c r="BC17" i="2" l="1"/>
  <c r="BC19" i="2" s="1"/>
  <c r="BC22" i="2" s="1"/>
  <c r="BC23" i="2" s="1"/>
  <c r="BC24" i="2" l="1"/>
  <c r="BC25" i="2"/>
  <c r="BC26" i="2" s="1"/>
</calcChain>
</file>

<file path=xl/sharedStrings.xml><?xml version="1.0" encoding="utf-8"?>
<sst xmlns="http://schemas.openxmlformats.org/spreadsheetml/2006/main" count="50" uniqueCount="18">
  <si>
    <t>Total Income</t>
  </si>
  <si>
    <t>Taxable Income</t>
  </si>
  <si>
    <t>Tax Rate</t>
  </si>
  <si>
    <t>Effective Tax Rate</t>
  </si>
  <si>
    <t>Income Tax</t>
  </si>
  <si>
    <t>Tax Gap</t>
  </si>
  <si>
    <t>Desired Tax Rate</t>
  </si>
  <si>
    <t>Tax Rate Gap</t>
  </si>
  <si>
    <t>Unrealized Gain</t>
  </si>
  <si>
    <t>Effective Tax</t>
  </si>
  <si>
    <t>Desired Effective Tax</t>
  </si>
  <si>
    <t>Gap &gt; Gain?</t>
  </si>
  <si>
    <t>Must be Liquidated</t>
  </si>
  <si>
    <t>Remaining Stock</t>
  </si>
  <si>
    <t>Beginning</t>
  </si>
  <si>
    <t>Model 1</t>
  </si>
  <si>
    <t>Stock at Beg</t>
  </si>
  <si>
    <t>Stock at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</si>
</sst>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FY&quot;\ #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4" fontId="0" fillId="0" borderId="0" xfId="0" applyNumberFormat="1"/>
    <xf numFmtId="166" fontId="0" fillId="0" borderId="0" xfId="0" applyNumberFormat="1" applyAlignment="1">
      <alignment horizontal="center"/>
    </xf>
    <xf numFmtId="4" fontId="0" fillId="0" borderId="0" xfId="0" applyNumberFormat="1" applyFill="1"/>
    <xf numFmtId="4" fontId="0" fillId="0" borderId="3" xfId="0" applyNumberFormat="1" applyBorder="1"/>
    <xf numFmtId="10" fontId="0" fillId="0" borderId="3" xfId="0" applyNumberFormat="1" applyBorder="1"/>
    <xf numFmtId="4" fontId="0" fillId="0" borderId="4" xfId="0" applyNumberFormat="1" applyBorder="1"/>
    <xf numFmtId="4" fontId="0" fillId="0" borderId="6" xfId="0" applyNumberFormat="1" applyBorder="1"/>
    <xf numFmtId="10" fontId="0" fillId="0" borderId="6" xfId="0" applyNumberFormat="1" applyBorder="1"/>
    <xf numFmtId="166" fontId="1" fillId="0" borderId="1" xfId="0" applyNumberFormat="1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4" fontId="0" fillId="0" borderId="3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3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4" fontId="0" fillId="0" borderId="5" xfId="0" applyNumberFormat="1" applyBorder="1"/>
    <xf numFmtId="10" fontId="0" fillId="0" borderId="7" xfId="0" applyNumberFormat="1" applyBorder="1"/>
    <xf numFmtId="0" fontId="0" fillId="0" borderId="0" xfId="0" applyBorder="1"/>
    <xf numFmtId="0" fontId="0" fillId="0" borderId="0" xfId="0" applyFill="1" applyBorder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B15E1-BB4E-4E52-81A3-F141B9C584A1}">
  <dimension ref="A1:K13"/>
  <sheetViews>
    <sheetView workbookViewId="0">
      <selection activeCell="A15" sqref="A15"/>
    </sheetView>
  </sheetViews>
  <sheetFormatPr defaultRowHeight="14.4" x14ac:dyDescent="0.55000000000000004"/>
  <cols>
    <col min="1" max="11" width="9.734375" bestFit="1" customWidth="1"/>
  </cols>
  <sheetData>
    <row r="1" spans="1:11" x14ac:dyDescent="0.55000000000000004">
      <c r="A1" s="3">
        <v>1</v>
      </c>
      <c r="B1" s="3">
        <f>A1+1</f>
        <v>2</v>
      </c>
      <c r="C1" s="3">
        <f t="shared" ref="C1:K1" si="0">B1+1</f>
        <v>3</v>
      </c>
      <c r="D1" s="3">
        <f t="shared" si="0"/>
        <v>4</v>
      </c>
      <c r="E1" s="3">
        <f t="shared" si="0"/>
        <v>5</v>
      </c>
      <c r="F1" s="3">
        <f t="shared" si="0"/>
        <v>6</v>
      </c>
      <c r="G1" s="3">
        <f t="shared" si="0"/>
        <v>7</v>
      </c>
      <c r="H1" s="3">
        <f t="shared" si="0"/>
        <v>8</v>
      </c>
      <c r="I1" s="3">
        <f t="shared" si="0"/>
        <v>9</v>
      </c>
      <c r="J1" s="3">
        <f t="shared" si="0"/>
        <v>10</v>
      </c>
      <c r="K1" s="3">
        <f t="shared" si="0"/>
        <v>11</v>
      </c>
    </row>
    <row r="2" spans="1:11" x14ac:dyDescent="0.55000000000000004">
      <c r="A2" s="4">
        <v>100000</v>
      </c>
      <c r="B2" s="2">
        <f>A2*1.08</f>
        <v>108000</v>
      </c>
      <c r="C2" s="2">
        <f t="shared" ref="C2:K2" si="1">B2*1.08</f>
        <v>116640.00000000001</v>
      </c>
      <c r="D2" s="2">
        <f t="shared" si="1"/>
        <v>125971.20000000003</v>
      </c>
      <c r="E2" s="2">
        <f t="shared" si="1"/>
        <v>136048.89600000004</v>
      </c>
      <c r="F2" s="2">
        <f t="shared" si="1"/>
        <v>146932.80768000006</v>
      </c>
      <c r="G2" s="2">
        <f t="shared" si="1"/>
        <v>158687.43229440006</v>
      </c>
      <c r="H2" s="2">
        <f t="shared" si="1"/>
        <v>171382.42687795206</v>
      </c>
      <c r="I2" s="2">
        <f t="shared" si="1"/>
        <v>185093.02102818823</v>
      </c>
      <c r="J2" s="2">
        <f t="shared" si="1"/>
        <v>199900.4627104433</v>
      </c>
      <c r="K2" s="2">
        <f t="shared" si="1"/>
        <v>215892.49972727877</v>
      </c>
    </row>
    <row r="3" spans="1:11" x14ac:dyDescent="0.55000000000000004">
      <c r="B3" s="2">
        <f>A2+B10-B11</f>
        <v>106656</v>
      </c>
      <c r="C3" s="2">
        <f>B2+C10-C11</f>
        <v>115188.48000000001</v>
      </c>
      <c r="D3" s="2">
        <f t="shared" ref="C3:K3" si="2">C2+D10-D11</f>
        <v>124403.55840000002</v>
      </c>
      <c r="E3" s="2">
        <f t="shared" si="2"/>
        <v>134355.84307200005</v>
      </c>
      <c r="F3" s="2">
        <f t="shared" si="2"/>
        <v>145104.31051776005</v>
      </c>
      <c r="G3" s="2">
        <f t="shared" si="2"/>
        <v>156712.65535918085</v>
      </c>
      <c r="H3" s="2">
        <f t="shared" si="2"/>
        <v>169249.66778791533</v>
      </c>
      <c r="I3" s="2">
        <f t="shared" si="2"/>
        <v>182789.64121094855</v>
      </c>
      <c r="J3" s="2">
        <f t="shared" si="2"/>
        <v>197412.81250782445</v>
      </c>
      <c r="K3" s="2">
        <f t="shared" si="2"/>
        <v>213205.83750845041</v>
      </c>
    </row>
    <row r="6" spans="1:11" x14ac:dyDescent="0.55000000000000004">
      <c r="A6" s="1">
        <v>8.2000000000000003E-2</v>
      </c>
      <c r="B6" s="1">
        <v>8.2000000000000003E-2</v>
      </c>
      <c r="C6" s="1">
        <v>8.2000000000000003E-2</v>
      </c>
      <c r="D6" s="1">
        <v>8.2000000000000003E-2</v>
      </c>
      <c r="E6" s="1">
        <v>8.2000000000000003E-2</v>
      </c>
      <c r="F6" s="1">
        <v>8.2000000000000003E-2</v>
      </c>
      <c r="G6" s="1">
        <v>8.2000000000000003E-2</v>
      </c>
      <c r="H6" s="1">
        <v>8.2000000000000003E-2</v>
      </c>
      <c r="I6" s="1">
        <v>8.2000000000000003E-2</v>
      </c>
      <c r="J6" s="1">
        <v>8.2000000000000003E-2</v>
      </c>
      <c r="K6" s="1">
        <v>8.2000000000000003E-2</v>
      </c>
    </row>
    <row r="7" spans="1:11" x14ac:dyDescent="0.55000000000000004">
      <c r="A7" s="1">
        <v>0.25</v>
      </c>
      <c r="B7" s="1">
        <v>0.25</v>
      </c>
      <c r="C7" s="1">
        <v>0.25</v>
      </c>
      <c r="D7" s="1">
        <v>0.25</v>
      </c>
      <c r="E7" s="1">
        <v>0.25</v>
      </c>
      <c r="F7" s="1">
        <v>0.25</v>
      </c>
      <c r="G7" s="1">
        <v>0.25</v>
      </c>
      <c r="H7" s="1">
        <v>0.25</v>
      </c>
      <c r="I7" s="1">
        <v>0.25</v>
      </c>
      <c r="J7" s="1">
        <v>0.25</v>
      </c>
      <c r="K7" s="1">
        <v>0.25</v>
      </c>
    </row>
    <row r="8" spans="1:11" x14ac:dyDescent="0.55000000000000004">
      <c r="A8" s="1">
        <f>A6-A7</f>
        <v>-0.16799999999999998</v>
      </c>
      <c r="B8" s="1">
        <f t="shared" ref="B8:K8" si="3">B6-B7</f>
        <v>-0.16799999999999998</v>
      </c>
      <c r="C8" s="1">
        <f t="shared" si="3"/>
        <v>-0.16799999999999998</v>
      </c>
      <c r="D8" s="1">
        <f t="shared" si="3"/>
        <v>-0.16799999999999998</v>
      </c>
      <c r="E8" s="1">
        <f t="shared" si="3"/>
        <v>-0.16799999999999998</v>
      </c>
      <c r="F8" s="1">
        <f t="shared" si="3"/>
        <v>-0.16799999999999998</v>
      </c>
      <c r="G8" s="1">
        <f t="shared" si="3"/>
        <v>-0.16799999999999998</v>
      </c>
      <c r="H8" s="1">
        <f t="shared" si="3"/>
        <v>-0.16799999999999998</v>
      </c>
      <c r="I8" s="1">
        <f t="shared" si="3"/>
        <v>-0.16799999999999998</v>
      </c>
      <c r="J8" s="1">
        <f t="shared" si="3"/>
        <v>-0.16799999999999998</v>
      </c>
      <c r="K8" s="1">
        <f t="shared" si="3"/>
        <v>-0.16799999999999998</v>
      </c>
    </row>
    <row r="10" spans="1:11" x14ac:dyDescent="0.55000000000000004">
      <c r="B10" s="2">
        <f>B2-A2</f>
        <v>8000</v>
      </c>
      <c r="C10" s="2">
        <f t="shared" ref="C10:K10" si="4">C2-B2</f>
        <v>8640.0000000000146</v>
      </c>
      <c r="D10" s="2">
        <f t="shared" si="4"/>
        <v>9331.2000000000116</v>
      </c>
      <c r="E10" s="2">
        <f t="shared" si="4"/>
        <v>10077.696000000011</v>
      </c>
      <c r="F10" s="2">
        <f t="shared" si="4"/>
        <v>10883.911680000019</v>
      </c>
      <c r="G10" s="2">
        <f t="shared" si="4"/>
        <v>11754.624614400003</v>
      </c>
      <c r="H10" s="2">
        <f t="shared" si="4"/>
        <v>12694.994583552005</v>
      </c>
      <c r="I10" s="2">
        <f t="shared" si="4"/>
        <v>13710.594150236167</v>
      </c>
      <c r="J10" s="2">
        <f t="shared" si="4"/>
        <v>14807.44168225507</v>
      </c>
      <c r="K10" s="2">
        <f t="shared" si="4"/>
        <v>15992.037016835471</v>
      </c>
    </row>
    <row r="11" spans="1:11" x14ac:dyDescent="0.55000000000000004">
      <c r="B11" s="2">
        <f>B10*B8*-1</f>
        <v>1343.9999999999998</v>
      </c>
      <c r="C11" s="2">
        <f>C10*C8*-1</f>
        <v>1451.5200000000023</v>
      </c>
      <c r="D11" s="2">
        <f t="shared" ref="C11:K11" si="5">D10*D8*-1</f>
        <v>1567.6416000000017</v>
      </c>
      <c r="E11" s="2">
        <f t="shared" si="5"/>
        <v>1693.0529280000017</v>
      </c>
      <c r="F11" s="2">
        <f t="shared" si="5"/>
        <v>1828.497162240003</v>
      </c>
      <c r="G11" s="2">
        <f t="shared" si="5"/>
        <v>1974.7769352192004</v>
      </c>
      <c r="H11" s="2">
        <f t="shared" si="5"/>
        <v>2132.7590900367368</v>
      </c>
      <c r="I11" s="2">
        <f t="shared" si="5"/>
        <v>2303.379817239676</v>
      </c>
      <c r="J11" s="2">
        <f t="shared" si="5"/>
        <v>2487.6502026188514</v>
      </c>
      <c r="K11" s="2">
        <f t="shared" si="5"/>
        <v>2686.6622188283591</v>
      </c>
    </row>
    <row r="13" spans="1:11" x14ac:dyDescent="0.55000000000000004">
      <c r="B13" s="1"/>
      <c r="C13" s="1"/>
      <c r="D13" s="1"/>
      <c r="E13" s="1"/>
      <c r="F13" s="1"/>
      <c r="G13" s="1"/>
      <c r="H13" s="1"/>
      <c r="I13" s="1"/>
      <c r="J13" s="1"/>
      <c r="K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2601-8A00-4980-97E1-8F13695108C4}">
  <dimension ref="A1:BC42"/>
  <sheetViews>
    <sheetView tabSelected="1" topLeftCell="A7" zoomScale="75" zoomScaleNormal="75" workbookViewId="0">
      <selection activeCell="E38" sqref="E38"/>
    </sheetView>
  </sheetViews>
  <sheetFormatPr defaultRowHeight="14.4" x14ac:dyDescent="0.55000000000000004"/>
  <cols>
    <col min="1" max="1" width="14.578125" bestFit="1" customWidth="1"/>
    <col min="2" max="2" width="12.26171875" bestFit="1" customWidth="1"/>
    <col min="5" max="5" width="17.1015625" bestFit="1" customWidth="1"/>
    <col min="6" max="6" width="14.734375" bestFit="1" customWidth="1"/>
    <col min="7" max="8" width="12.26171875" bestFit="1" customWidth="1"/>
    <col min="9" max="18" width="12.89453125" bestFit="1" customWidth="1"/>
    <col min="19" max="20" width="13.3125" bestFit="1" customWidth="1"/>
    <col min="21" max="47" width="13.89453125" bestFit="1" customWidth="1"/>
    <col min="48" max="50" width="14.83984375" bestFit="1" customWidth="1"/>
    <col min="51" max="55" width="15.41796875" bestFit="1" customWidth="1"/>
  </cols>
  <sheetData>
    <row r="1" spans="1:55" ht="14.7" thickBot="1" x14ac:dyDescent="0.6">
      <c r="A1" s="11" t="s">
        <v>0</v>
      </c>
      <c r="B1" s="19">
        <v>50000000</v>
      </c>
      <c r="F1" s="10" t="s">
        <v>14</v>
      </c>
      <c r="G1" s="10">
        <v>1</v>
      </c>
      <c r="H1" s="10">
        <f t="shared" ref="H1:P1" si="0">G1+1</f>
        <v>2</v>
      </c>
      <c r="I1" s="10">
        <f t="shared" ref="I1:BC1" si="1">H1+1</f>
        <v>3</v>
      </c>
      <c r="J1" s="10">
        <f t="shared" si="1"/>
        <v>4</v>
      </c>
      <c r="K1" s="10">
        <f t="shared" si="1"/>
        <v>5</v>
      </c>
      <c r="L1" s="10">
        <f t="shared" si="1"/>
        <v>6</v>
      </c>
      <c r="M1" s="10">
        <f t="shared" si="1"/>
        <v>7</v>
      </c>
      <c r="N1" s="10">
        <f t="shared" si="1"/>
        <v>8</v>
      </c>
      <c r="O1" s="10">
        <f t="shared" si="1"/>
        <v>9</v>
      </c>
      <c r="P1" s="10">
        <f t="shared" si="1"/>
        <v>10</v>
      </c>
      <c r="Q1" s="10">
        <f t="shared" si="1"/>
        <v>11</v>
      </c>
      <c r="R1" s="10">
        <f t="shared" si="1"/>
        <v>12</v>
      </c>
      <c r="S1" s="10">
        <f t="shared" si="1"/>
        <v>13</v>
      </c>
      <c r="T1" s="10">
        <f t="shared" si="1"/>
        <v>14</v>
      </c>
      <c r="U1" s="10">
        <f t="shared" si="1"/>
        <v>15</v>
      </c>
      <c r="V1" s="10">
        <f t="shared" si="1"/>
        <v>16</v>
      </c>
      <c r="W1" s="10">
        <f t="shared" si="1"/>
        <v>17</v>
      </c>
      <c r="X1" s="10">
        <f t="shared" si="1"/>
        <v>18</v>
      </c>
      <c r="Y1" s="10">
        <f t="shared" si="1"/>
        <v>19</v>
      </c>
      <c r="Z1" s="10">
        <f t="shared" si="1"/>
        <v>20</v>
      </c>
      <c r="AA1" s="10">
        <f t="shared" si="1"/>
        <v>21</v>
      </c>
      <c r="AB1" s="10">
        <f t="shared" si="1"/>
        <v>22</v>
      </c>
      <c r="AC1" s="10">
        <f t="shared" si="1"/>
        <v>23</v>
      </c>
      <c r="AD1" s="10">
        <f t="shared" si="1"/>
        <v>24</v>
      </c>
      <c r="AE1" s="10">
        <f t="shared" si="1"/>
        <v>25</v>
      </c>
      <c r="AF1" s="10">
        <f t="shared" si="1"/>
        <v>26</v>
      </c>
      <c r="AG1" s="10">
        <f t="shared" si="1"/>
        <v>27</v>
      </c>
      <c r="AH1" s="10">
        <f t="shared" si="1"/>
        <v>28</v>
      </c>
      <c r="AI1" s="10">
        <f t="shared" si="1"/>
        <v>29</v>
      </c>
      <c r="AJ1" s="10">
        <f t="shared" si="1"/>
        <v>30</v>
      </c>
      <c r="AK1" s="10">
        <f t="shared" si="1"/>
        <v>31</v>
      </c>
      <c r="AL1" s="10">
        <f t="shared" si="1"/>
        <v>32</v>
      </c>
      <c r="AM1" s="10">
        <f t="shared" si="1"/>
        <v>33</v>
      </c>
      <c r="AN1" s="10">
        <f t="shared" si="1"/>
        <v>34</v>
      </c>
      <c r="AO1" s="10">
        <f t="shared" si="1"/>
        <v>35</v>
      </c>
      <c r="AP1" s="10">
        <f t="shared" si="1"/>
        <v>36</v>
      </c>
      <c r="AQ1" s="10">
        <f t="shared" si="1"/>
        <v>37</v>
      </c>
      <c r="AR1" s="10">
        <f t="shared" si="1"/>
        <v>38</v>
      </c>
      <c r="AS1" s="10">
        <f t="shared" si="1"/>
        <v>39</v>
      </c>
      <c r="AT1" s="10">
        <f t="shared" si="1"/>
        <v>40</v>
      </c>
      <c r="AU1" s="10">
        <f t="shared" si="1"/>
        <v>41</v>
      </c>
      <c r="AV1" s="10">
        <f t="shared" si="1"/>
        <v>42</v>
      </c>
      <c r="AW1" s="10">
        <f t="shared" si="1"/>
        <v>43</v>
      </c>
      <c r="AX1" s="10">
        <f t="shared" si="1"/>
        <v>44</v>
      </c>
      <c r="AY1" s="10">
        <f t="shared" si="1"/>
        <v>45</v>
      </c>
      <c r="AZ1" s="10">
        <f t="shared" si="1"/>
        <v>46</v>
      </c>
      <c r="BA1" s="10">
        <f t="shared" si="1"/>
        <v>47</v>
      </c>
      <c r="BB1" s="10">
        <f t="shared" si="1"/>
        <v>48</v>
      </c>
      <c r="BC1" s="10">
        <f t="shared" si="1"/>
        <v>49</v>
      </c>
    </row>
    <row r="2" spans="1:55" ht="14.7" thickBot="1" x14ac:dyDescent="0.6">
      <c r="A2" s="12" t="s">
        <v>1</v>
      </c>
      <c r="B2" s="8">
        <v>10375000.000000006</v>
      </c>
      <c r="E2" t="s">
        <v>15</v>
      </c>
      <c r="F2" s="5">
        <f>B1-B2</f>
        <v>39624999.999999993</v>
      </c>
      <c r="G2" s="5">
        <f>F2*1.08</f>
        <v>42794999.999999993</v>
      </c>
      <c r="H2" s="5">
        <f t="shared" ref="H2:P2" si="2">G2*1.08</f>
        <v>46218599.999999993</v>
      </c>
      <c r="I2" s="5">
        <f t="shared" ref="I2:BC2" si="3">H2*1.08</f>
        <v>49916087.999999993</v>
      </c>
      <c r="J2" s="5">
        <f t="shared" si="3"/>
        <v>53909375.039999999</v>
      </c>
      <c r="K2" s="5">
        <f t="shared" si="3"/>
        <v>58222125.043200001</v>
      </c>
      <c r="L2" s="5">
        <f t="shared" si="3"/>
        <v>62879895.046656005</v>
      </c>
      <c r="M2" s="5">
        <f t="shared" si="3"/>
        <v>67910286.650388494</v>
      </c>
      <c r="N2" s="5">
        <f t="shared" si="3"/>
        <v>73343109.582419574</v>
      </c>
      <c r="O2" s="5">
        <f t="shared" si="3"/>
        <v>79210558.34901315</v>
      </c>
      <c r="P2" s="5">
        <f t="shared" si="3"/>
        <v>85547403.016934201</v>
      </c>
      <c r="Q2" s="5">
        <f t="shared" si="3"/>
        <v>92391195.25828895</v>
      </c>
      <c r="R2" s="5">
        <f t="shared" si="3"/>
        <v>99782490.878952071</v>
      </c>
      <c r="S2" s="5">
        <f t="shared" si="3"/>
        <v>107765090.14926824</v>
      </c>
      <c r="T2" s="5">
        <f t="shared" si="3"/>
        <v>116386297.36120971</v>
      </c>
      <c r="U2" s="5">
        <f t="shared" si="3"/>
        <v>125697201.15010649</v>
      </c>
      <c r="V2" s="5">
        <f t="shared" si="3"/>
        <v>135752977.24211502</v>
      </c>
      <c r="W2" s="5">
        <f t="shared" si="3"/>
        <v>146613215.42148423</v>
      </c>
      <c r="X2" s="5">
        <f t="shared" si="3"/>
        <v>158342272.65520298</v>
      </c>
      <c r="Y2" s="5">
        <f t="shared" si="3"/>
        <v>171009654.46761924</v>
      </c>
      <c r="Z2" s="5">
        <f t="shared" si="3"/>
        <v>184690426.82502878</v>
      </c>
      <c r="AA2" s="5">
        <f t="shared" si="3"/>
        <v>199465660.9710311</v>
      </c>
      <c r="AB2" s="5">
        <f t="shared" si="3"/>
        <v>215422913.84871361</v>
      </c>
      <c r="AC2" s="5">
        <f t="shared" si="3"/>
        <v>232656746.95661071</v>
      </c>
      <c r="AD2" s="5">
        <f t="shared" si="3"/>
        <v>251269286.71313959</v>
      </c>
      <c r="AE2" s="5">
        <f t="shared" si="3"/>
        <v>271370829.65019077</v>
      </c>
      <c r="AF2" s="5">
        <f t="shared" si="3"/>
        <v>293080496.02220607</v>
      </c>
      <c r="AG2" s="5">
        <f t="shared" si="3"/>
        <v>316526935.70398259</v>
      </c>
      <c r="AH2" s="5">
        <f t="shared" si="3"/>
        <v>341849090.56030124</v>
      </c>
      <c r="AI2" s="5">
        <f t="shared" si="3"/>
        <v>369197017.80512536</v>
      </c>
      <c r="AJ2" s="5">
        <f t="shared" si="3"/>
        <v>398732779.2295354</v>
      </c>
      <c r="AK2" s="5">
        <f t="shared" si="3"/>
        <v>430631401.56789827</v>
      </c>
      <c r="AL2" s="5">
        <f t="shared" si="3"/>
        <v>465081913.69333017</v>
      </c>
      <c r="AM2" s="5">
        <f t="shared" si="3"/>
        <v>502288466.7887966</v>
      </c>
      <c r="AN2" s="5">
        <f t="shared" si="3"/>
        <v>542471544.13190031</v>
      </c>
      <c r="AO2" s="5">
        <f t="shared" si="3"/>
        <v>585869267.66245234</v>
      </c>
      <c r="AP2" s="5">
        <f t="shared" si="3"/>
        <v>632738809.07544851</v>
      </c>
      <c r="AQ2" s="5">
        <f t="shared" si="3"/>
        <v>683357913.80148447</v>
      </c>
      <c r="AR2" s="5">
        <f t="shared" si="3"/>
        <v>738026546.90560329</v>
      </c>
      <c r="AS2" s="5">
        <f t="shared" si="3"/>
        <v>797068670.65805161</v>
      </c>
      <c r="AT2" s="5">
        <f t="shared" si="3"/>
        <v>860834164.31069577</v>
      </c>
      <c r="AU2" s="5">
        <f t="shared" si="3"/>
        <v>929700897.45555151</v>
      </c>
      <c r="AV2" s="5">
        <f t="shared" si="3"/>
        <v>1004076969.2519957</v>
      </c>
      <c r="AW2" s="5">
        <f t="shared" si="3"/>
        <v>1084403126.7921555</v>
      </c>
      <c r="AX2" s="5">
        <f t="shared" si="3"/>
        <v>1171155376.935528</v>
      </c>
      <c r="AY2" s="5">
        <f t="shared" si="3"/>
        <v>1264847807.0903704</v>
      </c>
      <c r="AZ2" s="5">
        <f t="shared" si="3"/>
        <v>1366035631.6576002</v>
      </c>
      <c r="BA2" s="5">
        <f t="shared" si="3"/>
        <v>1475318482.1902082</v>
      </c>
      <c r="BB2" s="5">
        <f t="shared" si="3"/>
        <v>1593343960.765425</v>
      </c>
      <c r="BC2" s="5">
        <f t="shared" si="3"/>
        <v>1720811477.6266592</v>
      </c>
    </row>
    <row r="3" spans="1:55" x14ac:dyDescent="0.55000000000000004">
      <c r="A3" s="12" t="s">
        <v>2</v>
      </c>
      <c r="B3" s="9">
        <v>0.4</v>
      </c>
      <c r="E3" s="11" t="s">
        <v>8</v>
      </c>
      <c r="F3" s="15">
        <v>0</v>
      </c>
      <c r="G3" s="14">
        <f>G2-F2</f>
        <v>3170000</v>
      </c>
      <c r="H3" s="14">
        <f t="shared" ref="H3:P3" si="4">H2-G2</f>
        <v>3423600</v>
      </c>
      <c r="I3" s="14">
        <f t="shared" ref="I3" si="5">I2-H2</f>
        <v>3697488</v>
      </c>
      <c r="J3" s="14">
        <f t="shared" ref="J3" si="6">J2-I2</f>
        <v>3993287.0400000066</v>
      </c>
      <c r="K3" s="14">
        <f t="shared" ref="K3" si="7">K2-J2</f>
        <v>4312750.003200002</v>
      </c>
      <c r="L3" s="14">
        <f t="shared" ref="L3" si="8">L2-K2</f>
        <v>4657770.003456004</v>
      </c>
      <c r="M3" s="14">
        <f t="shared" ref="M3" si="9">M2-L2</f>
        <v>5030391.603732489</v>
      </c>
      <c r="N3" s="14">
        <f t="shared" ref="N3" si="10">N2-M2</f>
        <v>5432822.9320310801</v>
      </c>
      <c r="O3" s="14">
        <f t="shared" ref="O3" si="11">O2-N2</f>
        <v>5867448.7665935755</v>
      </c>
      <c r="P3" s="14">
        <f t="shared" ref="P3" si="12">P2-O2</f>
        <v>6336844.6679210514</v>
      </c>
      <c r="Q3" s="14">
        <f t="shared" ref="Q3" si="13">Q2-P2</f>
        <v>6843792.2413547486</v>
      </c>
      <c r="R3" s="14">
        <f t="shared" ref="R3" si="14">R2-Q2</f>
        <v>7391295.6206631213</v>
      </c>
      <c r="S3" s="14">
        <f t="shared" ref="S3" si="15">S2-R2</f>
        <v>7982599.2703161687</v>
      </c>
      <c r="T3" s="14">
        <f t="shared" ref="T3" si="16">T2-S2</f>
        <v>8621207.2119414657</v>
      </c>
      <c r="U3" s="14">
        <f t="shared" ref="U3" si="17">U2-T2</f>
        <v>9310903.7888967842</v>
      </c>
      <c r="V3" s="14">
        <f t="shared" ref="V3" si="18">V2-U2</f>
        <v>10055776.092008531</v>
      </c>
      <c r="W3" s="14">
        <f t="shared" ref="W3" si="19">W2-V2</f>
        <v>10860238.179369211</v>
      </c>
      <c r="X3" s="14">
        <f t="shared" ref="X3" si="20">X2-W2</f>
        <v>11729057.233718753</v>
      </c>
      <c r="Y3" s="14">
        <f t="shared" ref="Y3" si="21">Y2-X2</f>
        <v>12667381.812416255</v>
      </c>
      <c r="Z3" s="14">
        <f t="shared" ref="Z3" si="22">Z2-Y2</f>
        <v>13680772.357409537</v>
      </c>
      <c r="AA3" s="14">
        <f t="shared" ref="AA3" si="23">AA2-Z2</f>
        <v>14775234.146002322</v>
      </c>
      <c r="AB3" s="14">
        <f t="shared" ref="AB3" si="24">AB2-AA2</f>
        <v>15957252.877682507</v>
      </c>
      <c r="AC3" s="14">
        <f t="shared" ref="AC3" si="25">AC2-AB2</f>
        <v>17233833.107897103</v>
      </c>
      <c r="AD3" s="14">
        <f t="shared" ref="AD3" si="26">AD2-AC2</f>
        <v>18612539.756528884</v>
      </c>
      <c r="AE3" s="14">
        <f t="shared" ref="AE3" si="27">AE2-AD2</f>
        <v>20101542.937051177</v>
      </c>
      <c r="AF3" s="14">
        <f t="shared" ref="AF3" si="28">AF2-AE2</f>
        <v>21709666.372015297</v>
      </c>
      <c r="AG3" s="14">
        <f t="shared" ref="AG3" si="29">AG2-AF2</f>
        <v>23446439.681776524</v>
      </c>
      <c r="AH3" s="14">
        <f t="shared" ref="AH3" si="30">AH2-AG2</f>
        <v>25322154.856318653</v>
      </c>
      <c r="AI3" s="14">
        <f t="shared" ref="AI3" si="31">AI2-AH2</f>
        <v>27347927.244824111</v>
      </c>
      <c r="AJ3" s="14">
        <f t="shared" ref="AJ3" si="32">AJ2-AI2</f>
        <v>29535761.424410045</v>
      </c>
      <c r="AK3" s="14">
        <f t="shared" ref="AK3" si="33">AK2-AJ2</f>
        <v>31898622.338362873</v>
      </c>
      <c r="AL3" s="14">
        <f t="shared" ref="AL3" si="34">AL2-AK2</f>
        <v>34450512.125431895</v>
      </c>
      <c r="AM3" s="14">
        <f t="shared" ref="AM3" si="35">AM2-AL2</f>
        <v>37206553.095466435</v>
      </c>
      <c r="AN3" s="14">
        <f t="shared" ref="AN3" si="36">AN2-AM2</f>
        <v>40183077.343103707</v>
      </c>
      <c r="AO3" s="14">
        <f t="shared" ref="AO3" si="37">AO2-AN2</f>
        <v>43397723.53055203</v>
      </c>
      <c r="AP3" s="14">
        <f t="shared" ref="AP3" si="38">AP2-AO2</f>
        <v>46869541.412996173</v>
      </c>
      <c r="AQ3" s="14">
        <f t="shared" ref="AQ3" si="39">AQ2-AP2</f>
        <v>50619104.726035953</v>
      </c>
      <c r="AR3" s="14">
        <f t="shared" ref="AR3" si="40">AR2-AQ2</f>
        <v>54668633.104118824</v>
      </c>
      <c r="AS3" s="14">
        <f t="shared" ref="AS3" si="41">AS2-AR2</f>
        <v>59042123.75244832</v>
      </c>
      <c r="AT3" s="14">
        <f t="shared" ref="AT3" si="42">AT2-AS2</f>
        <v>63765493.652644157</v>
      </c>
      <c r="AU3" s="14">
        <f t="shared" ref="AU3" si="43">AU2-AT2</f>
        <v>68866733.144855738</v>
      </c>
      <c r="AV3" s="14">
        <f t="shared" ref="AV3" si="44">AV2-AU2</f>
        <v>74376071.796444178</v>
      </c>
      <c r="AW3" s="14">
        <f t="shared" ref="AW3" si="45">AW2-AV2</f>
        <v>80326157.540159822</v>
      </c>
      <c r="AX3" s="14">
        <f t="shared" ref="AX3" si="46">AX2-AW2</f>
        <v>86752250.143372536</v>
      </c>
      <c r="AY3" s="14">
        <f t="shared" ref="AY3" si="47">AY2-AX2</f>
        <v>93692430.154842377</v>
      </c>
      <c r="AZ3" s="14">
        <f t="shared" ref="AZ3" si="48">AZ2-AY2</f>
        <v>101187824.56722975</v>
      </c>
      <c r="BA3" s="14">
        <f t="shared" ref="BA3" si="49">BA2-AZ2</f>
        <v>109282850.53260803</v>
      </c>
      <c r="BB3" s="14">
        <f t="shared" ref="BB3" si="50">BB2-BA2</f>
        <v>118025478.57521677</v>
      </c>
      <c r="BC3" s="14">
        <f t="shared" ref="BC3" si="51">BC2-BB2</f>
        <v>127467516.86123419</v>
      </c>
    </row>
    <row r="4" spans="1:55" x14ac:dyDescent="0.55000000000000004">
      <c r="A4" s="12" t="s">
        <v>4</v>
      </c>
      <c r="B4" s="8">
        <f>B2*B3</f>
        <v>4150000.0000000023</v>
      </c>
      <c r="E4" s="12" t="s">
        <v>1</v>
      </c>
      <c r="F4" s="5">
        <f>$B$2</f>
        <v>10375000.000000006</v>
      </c>
      <c r="G4" s="5">
        <f>F4*1.08</f>
        <v>11205000.000000007</v>
      </c>
      <c r="H4" s="5">
        <f t="shared" ref="H4:BC4" si="52">G4*1.08</f>
        <v>12101400.000000009</v>
      </c>
      <c r="I4" s="5">
        <f t="shared" si="52"/>
        <v>13069512.000000011</v>
      </c>
      <c r="J4" s="5">
        <f t="shared" si="52"/>
        <v>14115072.960000012</v>
      </c>
      <c r="K4" s="5">
        <f t="shared" si="52"/>
        <v>15244278.796800014</v>
      </c>
      <c r="L4" s="5">
        <f t="shared" si="52"/>
        <v>16463821.100544015</v>
      </c>
      <c r="M4" s="5">
        <f t="shared" si="52"/>
        <v>17780926.788587537</v>
      </c>
      <c r="N4" s="5">
        <f t="shared" si="52"/>
        <v>19203400.93167454</v>
      </c>
      <c r="O4" s="5">
        <f t="shared" si="52"/>
        <v>20739673.006208505</v>
      </c>
      <c r="P4" s="5">
        <f t="shared" si="52"/>
        <v>22398846.846705187</v>
      </c>
      <c r="Q4" s="5">
        <f t="shared" si="52"/>
        <v>24190754.594441604</v>
      </c>
      <c r="R4" s="5">
        <f t="shared" si="52"/>
        <v>26126014.961996935</v>
      </c>
      <c r="S4" s="5">
        <f t="shared" si="52"/>
        <v>28216096.158956692</v>
      </c>
      <c r="T4" s="5">
        <f t="shared" si="52"/>
        <v>30473383.851673231</v>
      </c>
      <c r="U4" s="5">
        <f t="shared" si="52"/>
        <v>32911254.559807092</v>
      </c>
      <c r="V4" s="5">
        <f t="shared" si="52"/>
        <v>35544154.92459166</v>
      </c>
      <c r="W4" s="5">
        <f t="shared" si="52"/>
        <v>38387687.318558998</v>
      </c>
      <c r="X4" s="5">
        <f t="shared" si="52"/>
        <v>41458702.304043718</v>
      </c>
      <c r="Y4" s="5">
        <f t="shared" si="52"/>
        <v>44775398.488367215</v>
      </c>
      <c r="Z4" s="5">
        <f t="shared" si="52"/>
        <v>48357430.367436595</v>
      </c>
      <c r="AA4" s="5">
        <f t="shared" si="52"/>
        <v>52226024.796831526</v>
      </c>
      <c r="AB4" s="5">
        <f t="shared" si="52"/>
        <v>56404106.780578054</v>
      </c>
      <c r="AC4" s="5">
        <f t="shared" si="52"/>
        <v>60916435.323024303</v>
      </c>
      <c r="AD4" s="5">
        <f t="shared" si="52"/>
        <v>65789750.148866251</v>
      </c>
      <c r="AE4" s="5">
        <f t="shared" si="52"/>
        <v>71052930.160775557</v>
      </c>
      <c r="AF4" s="5">
        <f t="shared" si="52"/>
        <v>76737164.573637605</v>
      </c>
      <c r="AG4" s="5">
        <f t="shared" si="52"/>
        <v>82876137.739528611</v>
      </c>
      <c r="AH4" s="5">
        <f t="shared" si="52"/>
        <v>89506228.758690909</v>
      </c>
      <c r="AI4" s="5">
        <f t="shared" si="52"/>
        <v>96666727.059386194</v>
      </c>
      <c r="AJ4" s="5">
        <f t="shared" si="52"/>
        <v>104400065.2241371</v>
      </c>
      <c r="AK4" s="5">
        <f t="shared" si="52"/>
        <v>112752070.44206807</v>
      </c>
      <c r="AL4" s="5">
        <f t="shared" si="52"/>
        <v>121772236.07743353</v>
      </c>
      <c r="AM4" s="5">
        <f t="shared" si="52"/>
        <v>131514014.96362822</v>
      </c>
      <c r="AN4" s="5">
        <f t="shared" si="52"/>
        <v>142035136.16071847</v>
      </c>
      <c r="AO4" s="5">
        <f t="shared" si="52"/>
        <v>153397947.05357596</v>
      </c>
      <c r="AP4" s="5">
        <f t="shared" si="52"/>
        <v>165669782.81786206</v>
      </c>
      <c r="AQ4" s="5">
        <f t="shared" si="52"/>
        <v>178923365.44329104</v>
      </c>
      <c r="AR4" s="5">
        <f t="shared" si="52"/>
        <v>193237234.67875433</v>
      </c>
      <c r="AS4" s="5">
        <f t="shared" si="52"/>
        <v>208696213.4530547</v>
      </c>
      <c r="AT4" s="5">
        <f t="shared" si="52"/>
        <v>225391910.52929908</v>
      </c>
      <c r="AU4" s="5">
        <f t="shared" si="52"/>
        <v>243423263.37164304</v>
      </c>
      <c r="AV4" s="5">
        <f t="shared" si="52"/>
        <v>262897124.44137451</v>
      </c>
      <c r="AW4" s="5">
        <f t="shared" si="52"/>
        <v>283928894.39668447</v>
      </c>
      <c r="AX4" s="5">
        <f t="shared" si="52"/>
        <v>306643205.94841927</v>
      </c>
      <c r="AY4" s="5">
        <f t="shared" si="52"/>
        <v>331174662.42429286</v>
      </c>
      <c r="AZ4" s="5">
        <f t="shared" si="52"/>
        <v>357668635.41823632</v>
      </c>
      <c r="BA4" s="5">
        <f t="shared" si="52"/>
        <v>386282126.25169528</v>
      </c>
      <c r="BB4" s="5">
        <f t="shared" si="52"/>
        <v>417184696.3518309</v>
      </c>
      <c r="BC4" s="5">
        <f t="shared" si="52"/>
        <v>450559472.05997741</v>
      </c>
    </row>
    <row r="5" spans="1:55" x14ac:dyDescent="0.55000000000000004">
      <c r="A5" s="12" t="s">
        <v>3</v>
      </c>
      <c r="B5" s="9">
        <f>B4/B1</f>
        <v>8.3000000000000046E-2</v>
      </c>
      <c r="E5" s="12" t="s">
        <v>0</v>
      </c>
      <c r="F5" s="5">
        <f>$B$1+F3</f>
        <v>50000000</v>
      </c>
      <c r="G5" s="5">
        <f t="shared" ref="G5:P5" si="53">$B$1+G3</f>
        <v>53170000</v>
      </c>
      <c r="H5" s="5">
        <f t="shared" si="53"/>
        <v>53423600</v>
      </c>
      <c r="I5" s="5">
        <f t="shared" ref="I5:BC5" si="54">$B$1+I3</f>
        <v>53697488</v>
      </c>
      <c r="J5" s="5">
        <f t="shared" si="54"/>
        <v>53993287.040000007</v>
      </c>
      <c r="K5" s="5">
        <f>$B$1+K3</f>
        <v>54312750.003200002</v>
      </c>
      <c r="L5" s="5">
        <f t="shared" si="54"/>
        <v>54657770.003456004</v>
      </c>
      <c r="M5" s="5">
        <f t="shared" si="54"/>
        <v>55030391.603732489</v>
      </c>
      <c r="N5" s="5">
        <f t="shared" si="54"/>
        <v>55432822.93203108</v>
      </c>
      <c r="O5" s="5">
        <f t="shared" si="54"/>
        <v>55867448.766593575</v>
      </c>
      <c r="P5" s="5">
        <f t="shared" si="54"/>
        <v>56336844.667921051</v>
      </c>
      <c r="Q5" s="5">
        <f t="shared" si="54"/>
        <v>56843792.241354749</v>
      </c>
      <c r="R5" s="5">
        <f t="shared" si="54"/>
        <v>57391295.620663121</v>
      </c>
      <c r="S5" s="5">
        <f t="shared" si="54"/>
        <v>57982599.270316169</v>
      </c>
      <c r="T5" s="5">
        <f t="shared" si="54"/>
        <v>58621207.211941466</v>
      </c>
      <c r="U5" s="5">
        <f t="shared" si="54"/>
        <v>59310903.788896784</v>
      </c>
      <c r="V5" s="5">
        <f t="shared" si="54"/>
        <v>60055776.092008531</v>
      </c>
      <c r="W5" s="5">
        <f t="shared" si="54"/>
        <v>60860238.179369211</v>
      </c>
      <c r="X5" s="5">
        <f t="shared" si="54"/>
        <v>61729057.233718753</v>
      </c>
      <c r="Y5" s="5">
        <f t="shared" si="54"/>
        <v>62667381.812416255</v>
      </c>
      <c r="Z5" s="5">
        <f t="shared" si="54"/>
        <v>63680772.357409537</v>
      </c>
      <c r="AA5" s="5">
        <f t="shared" si="54"/>
        <v>64775234.146002322</v>
      </c>
      <c r="AB5" s="5">
        <f t="shared" si="54"/>
        <v>65957252.877682507</v>
      </c>
      <c r="AC5" s="5">
        <f t="shared" si="54"/>
        <v>67233833.107897103</v>
      </c>
      <c r="AD5" s="5">
        <f t="shared" si="54"/>
        <v>68612539.756528884</v>
      </c>
      <c r="AE5" s="5">
        <f t="shared" si="54"/>
        <v>70101542.937051177</v>
      </c>
      <c r="AF5" s="5">
        <f t="shared" si="54"/>
        <v>71709666.372015297</v>
      </c>
      <c r="AG5" s="5">
        <f t="shared" si="54"/>
        <v>73446439.681776524</v>
      </c>
      <c r="AH5" s="5">
        <f t="shared" si="54"/>
        <v>75322154.856318653</v>
      </c>
      <c r="AI5" s="5">
        <f t="shared" si="54"/>
        <v>77347927.244824111</v>
      </c>
      <c r="AJ5" s="5">
        <f t="shared" si="54"/>
        <v>79535761.424410045</v>
      </c>
      <c r="AK5" s="5">
        <f t="shared" si="54"/>
        <v>81898622.338362873</v>
      </c>
      <c r="AL5" s="5">
        <f t="shared" si="54"/>
        <v>84450512.125431895</v>
      </c>
      <c r="AM5" s="5">
        <f t="shared" si="54"/>
        <v>87206553.095466435</v>
      </c>
      <c r="AN5" s="5">
        <f t="shared" si="54"/>
        <v>90183077.343103707</v>
      </c>
      <c r="AO5" s="5">
        <f t="shared" si="54"/>
        <v>93397723.53055203</v>
      </c>
      <c r="AP5" s="5">
        <f t="shared" si="54"/>
        <v>96869541.412996173</v>
      </c>
      <c r="AQ5" s="5">
        <f t="shared" si="54"/>
        <v>100619104.72603595</v>
      </c>
      <c r="AR5" s="5">
        <f t="shared" si="54"/>
        <v>104668633.10411882</v>
      </c>
      <c r="AS5" s="5">
        <f t="shared" si="54"/>
        <v>109042123.75244832</v>
      </c>
      <c r="AT5" s="5">
        <f t="shared" si="54"/>
        <v>113765493.65264416</v>
      </c>
      <c r="AU5" s="5">
        <f t="shared" si="54"/>
        <v>118866733.14485574</v>
      </c>
      <c r="AV5" s="5">
        <f t="shared" si="54"/>
        <v>124376071.79644418</v>
      </c>
      <c r="AW5" s="5">
        <f t="shared" si="54"/>
        <v>130326157.54015982</v>
      </c>
      <c r="AX5" s="5">
        <f t="shared" si="54"/>
        <v>136752250.14337254</v>
      </c>
      <c r="AY5" s="5">
        <f t="shared" si="54"/>
        <v>143692430.15484238</v>
      </c>
      <c r="AZ5" s="5">
        <f t="shared" si="54"/>
        <v>151187824.56722975</v>
      </c>
      <c r="BA5" s="5">
        <f t="shared" si="54"/>
        <v>159282850.53260803</v>
      </c>
      <c r="BB5" s="5">
        <f t="shared" si="54"/>
        <v>168025478.57521677</v>
      </c>
      <c r="BC5" s="5">
        <f t="shared" si="54"/>
        <v>177467516.86123419</v>
      </c>
    </row>
    <row r="6" spans="1:55" x14ac:dyDescent="0.55000000000000004">
      <c r="A6" s="12" t="s">
        <v>6</v>
      </c>
      <c r="B6" s="9">
        <v>0.25</v>
      </c>
      <c r="E6" s="12" t="s">
        <v>2</v>
      </c>
      <c r="F6" s="6">
        <f>$B$3</f>
        <v>0.4</v>
      </c>
      <c r="G6" s="6">
        <f t="shared" ref="G6:BC6" si="55">$B$3</f>
        <v>0.4</v>
      </c>
      <c r="H6" s="6">
        <f t="shared" si="55"/>
        <v>0.4</v>
      </c>
      <c r="I6" s="6">
        <f t="shared" si="55"/>
        <v>0.4</v>
      </c>
      <c r="J6" s="6">
        <f t="shared" si="55"/>
        <v>0.4</v>
      </c>
      <c r="K6" s="6">
        <f t="shared" si="55"/>
        <v>0.4</v>
      </c>
      <c r="L6" s="6">
        <f t="shared" si="55"/>
        <v>0.4</v>
      </c>
      <c r="M6" s="6">
        <f t="shared" si="55"/>
        <v>0.4</v>
      </c>
      <c r="N6" s="6">
        <f t="shared" si="55"/>
        <v>0.4</v>
      </c>
      <c r="O6" s="6">
        <f t="shared" si="55"/>
        <v>0.4</v>
      </c>
      <c r="P6" s="6">
        <f t="shared" si="55"/>
        <v>0.4</v>
      </c>
      <c r="Q6" s="6">
        <f t="shared" si="55"/>
        <v>0.4</v>
      </c>
      <c r="R6" s="6">
        <f t="shared" si="55"/>
        <v>0.4</v>
      </c>
      <c r="S6" s="6">
        <f t="shared" si="55"/>
        <v>0.4</v>
      </c>
      <c r="T6" s="6">
        <f t="shared" si="55"/>
        <v>0.4</v>
      </c>
      <c r="U6" s="6">
        <f t="shared" si="55"/>
        <v>0.4</v>
      </c>
      <c r="V6" s="6">
        <f t="shared" si="55"/>
        <v>0.4</v>
      </c>
      <c r="W6" s="6">
        <f t="shared" si="55"/>
        <v>0.4</v>
      </c>
      <c r="X6" s="6">
        <f t="shared" si="55"/>
        <v>0.4</v>
      </c>
      <c r="Y6" s="6">
        <f t="shared" si="55"/>
        <v>0.4</v>
      </c>
      <c r="Z6" s="6">
        <f t="shared" si="55"/>
        <v>0.4</v>
      </c>
      <c r="AA6" s="6">
        <f t="shared" si="55"/>
        <v>0.4</v>
      </c>
      <c r="AB6" s="6">
        <f t="shared" si="55"/>
        <v>0.4</v>
      </c>
      <c r="AC6" s="6">
        <f t="shared" si="55"/>
        <v>0.4</v>
      </c>
      <c r="AD6" s="6">
        <f t="shared" si="55"/>
        <v>0.4</v>
      </c>
      <c r="AE6" s="6">
        <f t="shared" si="55"/>
        <v>0.4</v>
      </c>
      <c r="AF6" s="6">
        <f t="shared" si="55"/>
        <v>0.4</v>
      </c>
      <c r="AG6" s="6">
        <f t="shared" si="55"/>
        <v>0.4</v>
      </c>
      <c r="AH6" s="6">
        <f t="shared" si="55"/>
        <v>0.4</v>
      </c>
      <c r="AI6" s="6">
        <f t="shared" si="55"/>
        <v>0.4</v>
      </c>
      <c r="AJ6" s="6">
        <f t="shared" si="55"/>
        <v>0.4</v>
      </c>
      <c r="AK6" s="6">
        <f t="shared" si="55"/>
        <v>0.4</v>
      </c>
      <c r="AL6" s="6">
        <f t="shared" si="55"/>
        <v>0.4</v>
      </c>
      <c r="AM6" s="6">
        <f t="shared" si="55"/>
        <v>0.4</v>
      </c>
      <c r="AN6" s="6">
        <f t="shared" si="55"/>
        <v>0.4</v>
      </c>
      <c r="AO6" s="6">
        <f t="shared" si="55"/>
        <v>0.4</v>
      </c>
      <c r="AP6" s="6">
        <f t="shared" si="55"/>
        <v>0.4</v>
      </c>
      <c r="AQ6" s="6">
        <f t="shared" si="55"/>
        <v>0.4</v>
      </c>
      <c r="AR6" s="6">
        <f t="shared" si="55"/>
        <v>0.4</v>
      </c>
      <c r="AS6" s="6">
        <f t="shared" si="55"/>
        <v>0.4</v>
      </c>
      <c r="AT6" s="6">
        <f t="shared" si="55"/>
        <v>0.4</v>
      </c>
      <c r="AU6" s="6">
        <f t="shared" si="55"/>
        <v>0.4</v>
      </c>
      <c r="AV6" s="6">
        <f t="shared" si="55"/>
        <v>0.4</v>
      </c>
      <c r="AW6" s="6">
        <f t="shared" si="55"/>
        <v>0.4</v>
      </c>
      <c r="AX6" s="6">
        <f t="shared" si="55"/>
        <v>0.4</v>
      </c>
      <c r="AY6" s="6">
        <f t="shared" si="55"/>
        <v>0.4</v>
      </c>
      <c r="AZ6" s="6">
        <f t="shared" si="55"/>
        <v>0.4</v>
      </c>
      <c r="BA6" s="6">
        <f t="shared" si="55"/>
        <v>0.4</v>
      </c>
      <c r="BB6" s="6">
        <f t="shared" si="55"/>
        <v>0.4</v>
      </c>
      <c r="BC6" s="6">
        <f t="shared" si="55"/>
        <v>0.4</v>
      </c>
    </row>
    <row r="7" spans="1:55" ht="14.7" thickBot="1" x14ac:dyDescent="0.6">
      <c r="A7" s="13" t="s">
        <v>7</v>
      </c>
      <c r="B7" s="20">
        <f>B6-B5</f>
        <v>0.16699999999999995</v>
      </c>
      <c r="E7" s="12" t="s">
        <v>9</v>
      </c>
      <c r="F7" s="5">
        <f>F4*F6</f>
        <v>4150000.0000000023</v>
      </c>
      <c r="G7" s="5">
        <f t="shared" ref="G7:P7" si="56">G4*G6</f>
        <v>4482000.0000000028</v>
      </c>
      <c r="H7" s="5">
        <f t="shared" si="56"/>
        <v>4840560.0000000037</v>
      </c>
      <c r="I7" s="5">
        <f t="shared" ref="I7" si="57">I4*I6</f>
        <v>5227804.8000000045</v>
      </c>
      <c r="J7" s="5">
        <f t="shared" ref="J7" si="58">J4*J6</f>
        <v>5646029.184000005</v>
      </c>
      <c r="K7" s="5">
        <f t="shared" ref="K7" si="59">K4*K6</f>
        <v>6097711.5187200056</v>
      </c>
      <c r="L7" s="5">
        <f t="shared" ref="L7" si="60">L4*L6</f>
        <v>6585528.4402176067</v>
      </c>
      <c r="M7" s="5">
        <f t="shared" ref="M7" si="61">M4*M6</f>
        <v>7112370.715435015</v>
      </c>
      <c r="N7" s="5">
        <f t="shared" ref="N7" si="62">N4*N6</f>
        <v>7681360.372669816</v>
      </c>
      <c r="O7" s="5">
        <f t="shared" ref="O7" si="63">O4*O6</f>
        <v>8295869.2024834026</v>
      </c>
      <c r="P7" s="5">
        <f t="shared" ref="P7" si="64">P4*P6</f>
        <v>8959538.7386820745</v>
      </c>
      <c r="Q7" s="5">
        <f t="shared" ref="Q7" si="65">Q4*Q6</f>
        <v>9676301.8377766423</v>
      </c>
      <c r="R7" s="5">
        <f t="shared" ref="R7" si="66">R4*R6</f>
        <v>10450405.984798774</v>
      </c>
      <c r="S7" s="5">
        <f t="shared" ref="S7" si="67">S4*S6</f>
        <v>11286438.463582678</v>
      </c>
      <c r="T7" s="5">
        <f t="shared" ref="T7" si="68">T4*T6</f>
        <v>12189353.540669292</v>
      </c>
      <c r="U7" s="5">
        <f t="shared" ref="U7" si="69">U4*U6</f>
        <v>13164501.823922837</v>
      </c>
      <c r="V7" s="5">
        <f t="shared" ref="V7" si="70">V4*V6</f>
        <v>14217661.969836665</v>
      </c>
      <c r="W7" s="5">
        <f t="shared" ref="W7" si="71">W4*W6</f>
        <v>15355074.9274236</v>
      </c>
      <c r="X7" s="5">
        <f t="shared" ref="X7" si="72">X4*X6</f>
        <v>16583480.921617487</v>
      </c>
      <c r="Y7" s="5">
        <f t="shared" ref="Y7" si="73">Y4*Y6</f>
        <v>17910159.395346887</v>
      </c>
      <c r="Z7" s="5">
        <f t="shared" ref="Z7" si="74">Z4*Z6</f>
        <v>19342972.146974638</v>
      </c>
      <c r="AA7" s="5">
        <f t="shared" ref="AA7" si="75">AA4*AA6</f>
        <v>20890409.918732613</v>
      </c>
      <c r="AB7" s="5">
        <f t="shared" ref="AB7" si="76">AB4*AB6</f>
        <v>22561642.712231223</v>
      </c>
      <c r="AC7" s="5">
        <f t="shared" ref="AC7" si="77">AC4*AC6</f>
        <v>24366574.129209723</v>
      </c>
      <c r="AD7" s="5">
        <f t="shared" ref="AD7" si="78">AD4*AD6</f>
        <v>26315900.0595465</v>
      </c>
      <c r="AE7" s="5">
        <f t="shared" ref="AE7" si="79">AE4*AE6</f>
        <v>28421172.064310223</v>
      </c>
      <c r="AF7" s="5">
        <f t="shared" ref="AF7" si="80">AF4*AF6</f>
        <v>30694865.829455044</v>
      </c>
      <c r="AG7" s="5">
        <f t="shared" ref="AG7" si="81">AG4*AG6</f>
        <v>33150455.095811445</v>
      </c>
      <c r="AH7" s="5">
        <f t="shared" ref="AH7" si="82">AH4*AH6</f>
        <v>35802491.503476366</v>
      </c>
      <c r="AI7" s="5">
        <f t="shared" ref="AI7" si="83">AI4*AI6</f>
        <v>38666690.823754482</v>
      </c>
      <c r="AJ7" s="5">
        <f t="shared" ref="AJ7" si="84">AJ4*AJ6</f>
        <v>41760026.089654841</v>
      </c>
      <c r="AK7" s="5">
        <f t="shared" ref="AK7" si="85">AK4*AK6</f>
        <v>45100828.17682723</v>
      </c>
      <c r="AL7" s="5">
        <f t="shared" ref="AL7" si="86">AL4*AL6</f>
        <v>48708894.430973411</v>
      </c>
      <c r="AM7" s="5">
        <f t="shared" ref="AM7" si="87">AM4*AM6</f>
        <v>52605605.985451289</v>
      </c>
      <c r="AN7" s="5">
        <f t="shared" ref="AN7" si="88">AN4*AN6</f>
        <v>56814054.464287393</v>
      </c>
      <c r="AO7" s="5">
        <f t="shared" ref="AO7" si="89">AO4*AO6</f>
        <v>61359178.821430385</v>
      </c>
      <c r="AP7" s="5">
        <f t="shared" ref="AP7" si="90">AP4*AP6</f>
        <v>66267913.127144828</v>
      </c>
      <c r="AQ7" s="5">
        <f t="shared" ref="AQ7" si="91">AQ4*AQ6</f>
        <v>71569346.177316412</v>
      </c>
      <c r="AR7" s="5">
        <f t="shared" ref="AR7" si="92">AR4*AR6</f>
        <v>77294893.871501729</v>
      </c>
      <c r="AS7" s="5">
        <f t="shared" ref="AS7" si="93">AS4*AS6</f>
        <v>83478485.38122189</v>
      </c>
      <c r="AT7" s="5">
        <f t="shared" ref="AT7" si="94">AT4*AT6</f>
        <v>90156764.211719632</v>
      </c>
      <c r="AU7" s="5">
        <f t="shared" ref="AU7" si="95">AU4*AU6</f>
        <v>97369305.348657221</v>
      </c>
      <c r="AV7" s="5">
        <f t="shared" ref="AV7" si="96">AV4*AV6</f>
        <v>105158849.77654982</v>
      </c>
      <c r="AW7" s="5">
        <f t="shared" ref="AW7" si="97">AW4*AW6</f>
        <v>113571557.75867379</v>
      </c>
      <c r="AX7" s="5">
        <f t="shared" ref="AX7" si="98">AX4*AX6</f>
        <v>122657282.37936771</v>
      </c>
      <c r="AY7" s="5">
        <f t="shared" ref="AY7" si="99">AY4*AY6</f>
        <v>132469864.96971714</v>
      </c>
      <c r="AZ7" s="5">
        <f t="shared" ref="AZ7" si="100">AZ4*AZ6</f>
        <v>143067454.16729453</v>
      </c>
      <c r="BA7" s="5">
        <f t="shared" ref="BA7" si="101">BA4*BA6</f>
        <v>154512850.50067812</v>
      </c>
      <c r="BB7" s="5">
        <f t="shared" ref="BB7" si="102">BB4*BB6</f>
        <v>166873878.54073238</v>
      </c>
      <c r="BC7" s="5">
        <f t="shared" ref="BC7" si="103">BC4*BC6</f>
        <v>180223788.82399097</v>
      </c>
    </row>
    <row r="8" spans="1:55" x14ac:dyDescent="0.55000000000000004">
      <c r="E8" s="12" t="s">
        <v>10</v>
      </c>
      <c r="F8" s="5">
        <f>F5*$B$6</f>
        <v>12500000</v>
      </c>
      <c r="G8" s="5">
        <f>G5*$B$6</f>
        <v>13292500</v>
      </c>
      <c r="H8" s="5">
        <f t="shared" ref="G8:P8" si="104">H5*$B$6</f>
        <v>13355900</v>
      </c>
      <c r="I8" s="5">
        <f t="shared" ref="I8:BC8" si="105">I5*$B$6</f>
        <v>13424372</v>
      </c>
      <c r="J8" s="5">
        <f t="shared" si="105"/>
        <v>13498321.760000002</v>
      </c>
      <c r="K8" s="5">
        <f t="shared" si="105"/>
        <v>13578187.500800001</v>
      </c>
      <c r="L8" s="5">
        <f t="shared" si="105"/>
        <v>13664442.500864001</v>
      </c>
      <c r="M8" s="5">
        <f t="shared" si="105"/>
        <v>13757597.900933122</v>
      </c>
      <c r="N8" s="5">
        <f t="shared" si="105"/>
        <v>13858205.73300777</v>
      </c>
      <c r="O8" s="5">
        <f t="shared" si="105"/>
        <v>13966862.191648394</v>
      </c>
      <c r="P8" s="5">
        <f t="shared" si="105"/>
        <v>14084211.166980263</v>
      </c>
      <c r="Q8" s="5">
        <f t="shared" si="105"/>
        <v>14210948.060338687</v>
      </c>
      <c r="R8" s="5">
        <f t="shared" si="105"/>
        <v>14347823.90516578</v>
      </c>
      <c r="S8" s="5">
        <f t="shared" si="105"/>
        <v>14495649.817579042</v>
      </c>
      <c r="T8" s="5">
        <f t="shared" si="105"/>
        <v>14655301.802985366</v>
      </c>
      <c r="U8" s="5">
        <f t="shared" si="105"/>
        <v>14827725.947224196</v>
      </c>
      <c r="V8" s="5">
        <f t="shared" si="105"/>
        <v>15013944.023002133</v>
      </c>
      <c r="W8" s="5">
        <f t="shared" si="105"/>
        <v>15215059.544842303</v>
      </c>
      <c r="X8" s="5">
        <f t="shared" si="105"/>
        <v>15432264.308429688</v>
      </c>
      <c r="Y8" s="5">
        <f t="shared" si="105"/>
        <v>15666845.453104064</v>
      </c>
      <c r="Z8" s="5">
        <f t="shared" si="105"/>
        <v>15920193.089352384</v>
      </c>
      <c r="AA8" s="5">
        <f t="shared" si="105"/>
        <v>16193808.536500581</v>
      </c>
      <c r="AB8" s="5">
        <f t="shared" si="105"/>
        <v>16489313.219420627</v>
      </c>
      <c r="AC8" s="5">
        <f t="shared" si="105"/>
        <v>16808458.276974276</v>
      </c>
      <c r="AD8" s="5">
        <f t="shared" si="105"/>
        <v>17153134.939132221</v>
      </c>
      <c r="AE8" s="5">
        <f t="shared" si="105"/>
        <v>17525385.734262794</v>
      </c>
      <c r="AF8" s="5">
        <f t="shared" si="105"/>
        <v>17927416.593003824</v>
      </c>
      <c r="AG8" s="5">
        <f t="shared" si="105"/>
        <v>18361609.920444131</v>
      </c>
      <c r="AH8" s="5">
        <f t="shared" si="105"/>
        <v>18830538.714079663</v>
      </c>
      <c r="AI8" s="5">
        <f t="shared" si="105"/>
        <v>19336981.811206028</v>
      </c>
      <c r="AJ8" s="5">
        <f t="shared" si="105"/>
        <v>19883940.356102511</v>
      </c>
      <c r="AK8" s="5">
        <f t="shared" si="105"/>
        <v>20474655.584590718</v>
      </c>
      <c r="AL8" s="5">
        <f t="shared" si="105"/>
        <v>21112628.031357974</v>
      </c>
      <c r="AM8" s="5">
        <f t="shared" si="105"/>
        <v>21801638.273866609</v>
      </c>
      <c r="AN8" s="5">
        <f t="shared" si="105"/>
        <v>22545769.335775927</v>
      </c>
      <c r="AO8" s="5">
        <f t="shared" si="105"/>
        <v>23349430.882638007</v>
      </c>
      <c r="AP8" s="5">
        <f t="shared" si="105"/>
        <v>24217385.353249043</v>
      </c>
      <c r="AQ8" s="5">
        <f t="shared" si="105"/>
        <v>25154776.181508988</v>
      </c>
      <c r="AR8" s="5">
        <f t="shared" si="105"/>
        <v>26167158.276029706</v>
      </c>
      <c r="AS8" s="5">
        <f t="shared" si="105"/>
        <v>27260530.93811208</v>
      </c>
      <c r="AT8" s="5">
        <f t="shared" si="105"/>
        <v>28441373.413161039</v>
      </c>
      <c r="AU8" s="5">
        <f t="shared" si="105"/>
        <v>29716683.286213934</v>
      </c>
      <c r="AV8" s="5">
        <f t="shared" si="105"/>
        <v>31094017.949111044</v>
      </c>
      <c r="AW8" s="5">
        <f t="shared" si="105"/>
        <v>32581539.385039955</v>
      </c>
      <c r="AX8" s="5">
        <f t="shared" si="105"/>
        <v>34188062.535843134</v>
      </c>
      <c r="AY8" s="5">
        <f t="shared" si="105"/>
        <v>35923107.538710594</v>
      </c>
      <c r="AZ8" s="5">
        <f t="shared" si="105"/>
        <v>37796956.141807437</v>
      </c>
      <c r="BA8" s="5">
        <f t="shared" si="105"/>
        <v>39820712.633152008</v>
      </c>
      <c r="BB8" s="5">
        <f t="shared" si="105"/>
        <v>42006369.643804193</v>
      </c>
      <c r="BC8" s="5">
        <f t="shared" si="105"/>
        <v>44366879.215308547</v>
      </c>
    </row>
    <row r="9" spans="1:55" ht="14.7" thickBot="1" x14ac:dyDescent="0.6">
      <c r="E9" s="13" t="s">
        <v>5</v>
      </c>
      <c r="F9" s="7">
        <f>F8-F7</f>
        <v>8349999.9999999981</v>
      </c>
      <c r="G9" s="7">
        <f>G8-G7</f>
        <v>8810499.9999999963</v>
      </c>
      <c r="H9" s="7">
        <f t="shared" ref="G9:P9" si="106">H8-H7</f>
        <v>8515339.9999999963</v>
      </c>
      <c r="I9" s="7">
        <f t="shared" ref="I9" si="107">I8-I7</f>
        <v>8196567.1999999955</v>
      </c>
      <c r="J9" s="7">
        <f t="shared" ref="J9" si="108">J8-J7</f>
        <v>7852292.5759999966</v>
      </c>
      <c r="K9" s="7">
        <f t="shared" ref="K9" si="109">K8-K7</f>
        <v>7480475.9820799949</v>
      </c>
      <c r="L9" s="7">
        <f t="shared" ref="L9" si="110">L8-L7</f>
        <v>7078914.0606463943</v>
      </c>
      <c r="M9" s="7">
        <f t="shared" ref="M9" si="111">M8-M7</f>
        <v>6645227.1854981072</v>
      </c>
      <c r="N9" s="7">
        <f t="shared" ref="N9" si="112">N8-N7</f>
        <v>6176845.360337954</v>
      </c>
      <c r="O9" s="7">
        <f t="shared" ref="O9" si="113">O8-O7</f>
        <v>5670992.9891649913</v>
      </c>
      <c r="P9" s="7">
        <f t="shared" ref="P9" si="114">P8-P7</f>
        <v>5124672.4282981884</v>
      </c>
      <c r="Q9" s="7">
        <f t="shared" ref="Q9" si="115">Q8-Q7</f>
        <v>4534646.2225620449</v>
      </c>
      <c r="R9" s="7">
        <f t="shared" ref="R9" si="116">R8-R7</f>
        <v>3897417.9203670062</v>
      </c>
      <c r="S9" s="7">
        <f t="shared" ref="S9" si="117">S8-S7</f>
        <v>3209211.3539963644</v>
      </c>
      <c r="T9" s="7">
        <f t="shared" ref="T9" si="118">T8-T7</f>
        <v>2465948.2623160742</v>
      </c>
      <c r="U9" s="7">
        <f t="shared" ref="U9" si="119">U8-U7</f>
        <v>1663224.1233013589</v>
      </c>
      <c r="V9" s="7">
        <f t="shared" ref="V9" si="120">V8-V7</f>
        <v>796282.05316546746</v>
      </c>
      <c r="W9" s="7">
        <f t="shared" ref="W9" si="121">W8-W7</f>
        <v>-140015.38258129731</v>
      </c>
      <c r="X9" s="7">
        <f t="shared" ref="X9" si="122">X8-X7</f>
        <v>-1151216.6131877992</v>
      </c>
      <c r="Y9" s="7">
        <f t="shared" ref="Y9" si="123">Y8-Y7</f>
        <v>-2243313.9422428235</v>
      </c>
      <c r="Z9" s="7">
        <f t="shared" ref="Z9" si="124">Z8-Z7</f>
        <v>-3422779.0576222539</v>
      </c>
      <c r="AA9" s="7">
        <f t="shared" ref="AA9" si="125">AA8-AA7</f>
        <v>-4696601.3822320327</v>
      </c>
      <c r="AB9" s="7">
        <f t="shared" ref="AB9" si="126">AB8-AB7</f>
        <v>-6072329.4928105958</v>
      </c>
      <c r="AC9" s="7">
        <f t="shared" ref="AC9" si="127">AC8-AC7</f>
        <v>-7558115.8522354476</v>
      </c>
      <c r="AD9" s="7">
        <f t="shared" ref="AD9" si="128">AD8-AD7</f>
        <v>-9162765.1204142794</v>
      </c>
      <c r="AE9" s="7">
        <f t="shared" ref="AE9" si="129">AE8-AE7</f>
        <v>-10895786.330047429</v>
      </c>
      <c r="AF9" s="7">
        <f t="shared" ref="AF9" si="130">AF8-AF7</f>
        <v>-12767449.23645122</v>
      </c>
      <c r="AG9" s="7">
        <f t="shared" ref="AG9" si="131">AG8-AG7</f>
        <v>-14788845.175367314</v>
      </c>
      <c r="AH9" s="7">
        <f t="shared" ref="AH9" si="132">AH8-AH7</f>
        <v>-16971952.789396703</v>
      </c>
      <c r="AI9" s="7">
        <f t="shared" ref="AI9" si="133">AI8-AI7</f>
        <v>-19329709.012548454</v>
      </c>
      <c r="AJ9" s="7">
        <f t="shared" ref="AJ9" si="134">AJ8-AJ7</f>
        <v>-21876085.733552329</v>
      </c>
      <c r="AK9" s="7">
        <f t="shared" ref="AK9" si="135">AK8-AK7</f>
        <v>-24626172.592236511</v>
      </c>
      <c r="AL9" s="7">
        <f t="shared" ref="AL9" si="136">AL8-AL7</f>
        <v>-27596266.399615437</v>
      </c>
      <c r="AM9" s="7">
        <f t="shared" ref="AM9" si="137">AM8-AM7</f>
        <v>-30803967.71158468</v>
      </c>
      <c r="AN9" s="7">
        <f t="shared" ref="AN9" si="138">AN8-AN7</f>
        <v>-34268285.128511466</v>
      </c>
      <c r="AO9" s="7">
        <f t="shared" ref="AO9" si="139">AO8-AO7</f>
        <v>-38009747.938792378</v>
      </c>
      <c r="AP9" s="7">
        <f t="shared" ref="AP9" si="140">AP8-AP7</f>
        <v>-42050527.773895785</v>
      </c>
      <c r="AQ9" s="7">
        <f t="shared" ref="AQ9" si="141">AQ8-AQ7</f>
        <v>-46414569.995807424</v>
      </c>
      <c r="AR9" s="7">
        <f t="shared" ref="AR9" si="142">AR8-AR7</f>
        <v>-51127735.595472023</v>
      </c>
      <c r="AS9" s="7">
        <f t="shared" ref="AS9" si="143">AS8-AS7</f>
        <v>-56217954.44310981</v>
      </c>
      <c r="AT9" s="7">
        <f t="shared" ref="AT9" si="144">AT8-AT7</f>
        <v>-61715390.798558593</v>
      </c>
      <c r="AU9" s="7">
        <f t="shared" ref="AU9" si="145">AU8-AU7</f>
        <v>-67652622.062443286</v>
      </c>
      <c r="AV9" s="7">
        <f t="shared" ref="AV9" si="146">AV8-AV7</f>
        <v>-74064831.827438772</v>
      </c>
      <c r="AW9" s="7">
        <f t="shared" ref="AW9" si="147">AW8-AW7</f>
        <v>-80990018.373633832</v>
      </c>
      <c r="AX9" s="7">
        <f t="shared" ref="AX9" si="148">AX8-AX7</f>
        <v>-88469219.843524575</v>
      </c>
      <c r="AY9" s="7">
        <f t="shared" ref="AY9" si="149">AY8-AY7</f>
        <v>-96546757.431006551</v>
      </c>
      <c r="AZ9" s="7">
        <f t="shared" ref="AZ9" si="150">AZ8-AZ7</f>
        <v>-105270498.0254871</v>
      </c>
      <c r="BA9" s="7">
        <f t="shared" ref="BA9" si="151">BA8-BA7</f>
        <v>-114692137.86752611</v>
      </c>
      <c r="BB9" s="7">
        <f t="shared" ref="BB9" si="152">BB8-BB7</f>
        <v>-124867508.89692819</v>
      </c>
      <c r="BC9" s="7">
        <f t="shared" ref="BC9" si="153">BC8-BC7</f>
        <v>-135856909.60868242</v>
      </c>
    </row>
    <row r="10" spans="1:55" ht="14.7" thickBot="1" x14ac:dyDescent="0.6">
      <c r="B10" s="2"/>
      <c r="E10" s="17" t="s">
        <v>11</v>
      </c>
      <c r="F10" s="18" t="str">
        <f>IF(F9&gt;F3,"Yes","No")</f>
        <v>Yes</v>
      </c>
      <c r="G10" s="18" t="str">
        <f t="shared" ref="G10:P10" si="154">IF(G9&gt;G3,"Yes","No")</f>
        <v>Yes</v>
      </c>
      <c r="H10" s="18" t="str">
        <f t="shared" si="154"/>
        <v>Yes</v>
      </c>
      <c r="I10" s="18" t="str">
        <f t="shared" ref="I10" si="155">IF(I9&gt;I3,"Yes","No")</f>
        <v>Yes</v>
      </c>
      <c r="J10" s="18" t="str">
        <f t="shared" ref="J10" si="156">IF(J9&gt;J3,"Yes","No")</f>
        <v>Yes</v>
      </c>
      <c r="K10" s="18" t="str">
        <f t="shared" ref="K10" si="157">IF(K9&gt;K3,"Yes","No")</f>
        <v>Yes</v>
      </c>
      <c r="L10" s="18" t="str">
        <f t="shared" ref="L10" si="158">IF(L9&gt;L3,"Yes","No")</f>
        <v>Yes</v>
      </c>
      <c r="M10" s="18" t="str">
        <f t="shared" ref="M10" si="159">IF(M9&gt;M3,"Yes","No")</f>
        <v>Yes</v>
      </c>
      <c r="N10" s="18" t="str">
        <f t="shared" ref="N10" si="160">IF(N9&gt;N3,"Yes","No")</f>
        <v>Yes</v>
      </c>
      <c r="O10" s="18" t="str">
        <f t="shared" ref="O10" si="161">IF(O9&gt;O3,"Yes","No")</f>
        <v>No</v>
      </c>
      <c r="P10" s="18" t="str">
        <f t="shared" ref="P10" si="162">IF(P9&gt;P3,"Yes","No")</f>
        <v>No</v>
      </c>
      <c r="Q10" s="18" t="str">
        <f t="shared" ref="Q10" si="163">IF(Q9&gt;Q3,"Yes","No")</f>
        <v>No</v>
      </c>
      <c r="R10" s="18" t="str">
        <f t="shared" ref="R10" si="164">IF(R9&gt;R3,"Yes","No")</f>
        <v>No</v>
      </c>
      <c r="S10" s="18" t="str">
        <f t="shared" ref="S10" si="165">IF(S9&gt;S3,"Yes","No")</f>
        <v>No</v>
      </c>
      <c r="T10" s="18" t="str">
        <f t="shared" ref="T10" si="166">IF(T9&gt;T3,"Yes","No")</f>
        <v>No</v>
      </c>
      <c r="U10" s="18" t="str">
        <f t="shared" ref="U10" si="167">IF(U9&gt;U3,"Yes","No")</f>
        <v>No</v>
      </c>
      <c r="V10" s="18" t="str">
        <f t="shared" ref="V10" si="168">IF(V9&gt;V3,"Yes","No")</f>
        <v>No</v>
      </c>
      <c r="W10" s="18" t="str">
        <f t="shared" ref="W10" si="169">IF(W9&gt;W3,"Yes","No")</f>
        <v>No</v>
      </c>
      <c r="X10" s="18" t="str">
        <f t="shared" ref="X10" si="170">IF(X9&gt;X3,"Yes","No")</f>
        <v>No</v>
      </c>
      <c r="Y10" s="18" t="str">
        <f t="shared" ref="Y10" si="171">IF(Y9&gt;Y3,"Yes","No")</f>
        <v>No</v>
      </c>
      <c r="Z10" s="18" t="str">
        <f t="shared" ref="Z10" si="172">IF(Z9&gt;Z3,"Yes","No")</f>
        <v>No</v>
      </c>
      <c r="AA10" s="18" t="str">
        <f t="shared" ref="AA10" si="173">IF(AA9&gt;AA3,"Yes","No")</f>
        <v>No</v>
      </c>
      <c r="AB10" s="18" t="str">
        <f t="shared" ref="AB10" si="174">IF(AB9&gt;AB3,"Yes","No")</f>
        <v>No</v>
      </c>
      <c r="AC10" s="18" t="str">
        <f t="shared" ref="AC10" si="175">IF(AC9&gt;AC3,"Yes","No")</f>
        <v>No</v>
      </c>
      <c r="AD10" s="18" t="str">
        <f t="shared" ref="AD10" si="176">IF(AD9&gt;AD3,"Yes","No")</f>
        <v>No</v>
      </c>
      <c r="AE10" s="18" t="str">
        <f t="shared" ref="AE10" si="177">IF(AE9&gt;AE3,"Yes","No")</f>
        <v>No</v>
      </c>
      <c r="AF10" s="18" t="str">
        <f t="shared" ref="AF10" si="178">IF(AF9&gt;AF3,"Yes","No")</f>
        <v>No</v>
      </c>
      <c r="AG10" s="18" t="str">
        <f t="shared" ref="AG10" si="179">IF(AG9&gt;AG3,"Yes","No")</f>
        <v>No</v>
      </c>
      <c r="AH10" s="18" t="str">
        <f t="shared" ref="AH10" si="180">IF(AH9&gt;AH3,"Yes","No")</f>
        <v>No</v>
      </c>
      <c r="AI10" s="18" t="str">
        <f t="shared" ref="AI10" si="181">IF(AI9&gt;AI3,"Yes","No")</f>
        <v>No</v>
      </c>
      <c r="AJ10" s="18" t="str">
        <f t="shared" ref="AJ10" si="182">IF(AJ9&gt;AJ3,"Yes","No")</f>
        <v>No</v>
      </c>
      <c r="AK10" s="18" t="str">
        <f t="shared" ref="AK10" si="183">IF(AK9&gt;AK3,"Yes","No")</f>
        <v>No</v>
      </c>
      <c r="AL10" s="18" t="str">
        <f t="shared" ref="AL10" si="184">IF(AL9&gt;AL3,"Yes","No")</f>
        <v>No</v>
      </c>
      <c r="AM10" s="18" t="str">
        <f t="shared" ref="AM10" si="185">IF(AM9&gt;AM3,"Yes","No")</f>
        <v>No</v>
      </c>
      <c r="AN10" s="18" t="str">
        <f t="shared" ref="AN10" si="186">IF(AN9&gt;AN3,"Yes","No")</f>
        <v>No</v>
      </c>
      <c r="AO10" s="18" t="str">
        <f t="shared" ref="AO10" si="187">IF(AO9&gt;AO3,"Yes","No")</f>
        <v>No</v>
      </c>
      <c r="AP10" s="18" t="str">
        <f t="shared" ref="AP10" si="188">IF(AP9&gt;AP3,"Yes","No")</f>
        <v>No</v>
      </c>
      <c r="AQ10" s="18" t="str">
        <f t="shared" ref="AQ10" si="189">IF(AQ9&gt;AQ3,"Yes","No")</f>
        <v>No</v>
      </c>
      <c r="AR10" s="18" t="str">
        <f t="shared" ref="AR10" si="190">IF(AR9&gt;AR3,"Yes","No")</f>
        <v>No</v>
      </c>
      <c r="AS10" s="18" t="str">
        <f t="shared" ref="AS10" si="191">IF(AS9&gt;AS3,"Yes","No")</f>
        <v>No</v>
      </c>
      <c r="AT10" s="18" t="str">
        <f t="shared" ref="AT10" si="192">IF(AT9&gt;AT3,"Yes","No")</f>
        <v>No</v>
      </c>
      <c r="AU10" s="18" t="str">
        <f t="shared" ref="AU10" si="193">IF(AU9&gt;AU3,"Yes","No")</f>
        <v>No</v>
      </c>
      <c r="AV10" s="18" t="str">
        <f t="shared" ref="AV10" si="194">IF(AV9&gt;AV3,"Yes","No")</f>
        <v>No</v>
      </c>
      <c r="AW10" s="18" t="str">
        <f t="shared" ref="AW10" si="195">IF(AW9&gt;AW3,"Yes","No")</f>
        <v>No</v>
      </c>
      <c r="AX10" s="18" t="str">
        <f t="shared" ref="AX10" si="196">IF(AX9&gt;AX3,"Yes","No")</f>
        <v>No</v>
      </c>
      <c r="AY10" s="18" t="str">
        <f t="shared" ref="AY10" si="197">IF(AY9&gt;AY3,"Yes","No")</f>
        <v>No</v>
      </c>
      <c r="AZ10" s="18" t="str">
        <f t="shared" ref="AZ10" si="198">IF(AZ9&gt;AZ3,"Yes","No")</f>
        <v>No</v>
      </c>
      <c r="BA10" s="18" t="str">
        <f t="shared" ref="BA10" si="199">IF(BA9&gt;BA3,"Yes","No")</f>
        <v>No</v>
      </c>
      <c r="BB10" s="18" t="str">
        <f t="shared" ref="BB10" si="200">IF(BB9&gt;BB3,"Yes","No")</f>
        <v>No</v>
      </c>
      <c r="BC10" s="18" t="str">
        <f t="shared" ref="BC10" si="201">IF(BC9&gt;BC3,"Yes","No")</f>
        <v>No</v>
      </c>
    </row>
    <row r="11" spans="1:55" x14ac:dyDescent="0.55000000000000004">
      <c r="E11" s="16" t="s">
        <v>12</v>
      </c>
      <c r="F11" s="2"/>
      <c r="G11" s="2">
        <f>IF(G9&lt;0,0,G3-G9)</f>
        <v>-5640499.9999999963</v>
      </c>
      <c r="H11" s="2">
        <f t="shared" ref="G11:BC11" si="202">IF(H9&lt;0,0,H3-H9)</f>
        <v>-5091739.9999999963</v>
      </c>
      <c r="I11" s="2">
        <f t="shared" si="202"/>
        <v>-4499079.1999999955</v>
      </c>
      <c r="J11" s="2">
        <f t="shared" si="202"/>
        <v>-3859005.5359999901</v>
      </c>
      <c r="K11" s="2">
        <f t="shared" si="202"/>
        <v>-3167725.9788799929</v>
      </c>
      <c r="L11" s="2">
        <f t="shared" si="202"/>
        <v>-2421144.0571903903</v>
      </c>
      <c r="M11" s="2">
        <f t="shared" si="202"/>
        <v>-1614835.5817656182</v>
      </c>
      <c r="N11" s="2">
        <f t="shared" si="202"/>
        <v>-744022.42830687389</v>
      </c>
      <c r="O11" s="2">
        <f t="shared" si="202"/>
        <v>196455.77742858417</v>
      </c>
      <c r="P11" s="2">
        <f t="shared" si="202"/>
        <v>1212172.239622863</v>
      </c>
      <c r="Q11" s="2">
        <f t="shared" si="202"/>
        <v>2309146.0187927037</v>
      </c>
      <c r="R11" s="2">
        <f t="shared" si="202"/>
        <v>3493877.7002961151</v>
      </c>
      <c r="S11" s="2">
        <f t="shared" si="202"/>
        <v>4773387.9163198043</v>
      </c>
      <c r="T11" s="2">
        <f t="shared" si="202"/>
        <v>6155258.9496253915</v>
      </c>
      <c r="U11" s="2">
        <f t="shared" si="202"/>
        <v>7647679.6655954253</v>
      </c>
      <c r="V11" s="2">
        <f t="shared" si="202"/>
        <v>9259494.0388430636</v>
      </c>
      <c r="W11" s="2">
        <f t="shared" si="202"/>
        <v>0</v>
      </c>
      <c r="X11" s="2">
        <f t="shared" si="202"/>
        <v>0</v>
      </c>
      <c r="Y11" s="2">
        <f t="shared" si="202"/>
        <v>0</v>
      </c>
      <c r="Z11" s="2">
        <f t="shared" si="202"/>
        <v>0</v>
      </c>
      <c r="AA11" s="2">
        <f t="shared" si="202"/>
        <v>0</v>
      </c>
      <c r="AB11" s="2">
        <f t="shared" si="202"/>
        <v>0</v>
      </c>
      <c r="AC11" s="2">
        <f t="shared" si="202"/>
        <v>0</v>
      </c>
      <c r="AD11" s="2">
        <f t="shared" si="202"/>
        <v>0</v>
      </c>
      <c r="AE11" s="2">
        <f t="shared" si="202"/>
        <v>0</v>
      </c>
      <c r="AF11" s="2">
        <f t="shared" si="202"/>
        <v>0</v>
      </c>
      <c r="AG11" s="2">
        <f t="shared" si="202"/>
        <v>0</v>
      </c>
      <c r="AH11" s="2">
        <f t="shared" si="202"/>
        <v>0</v>
      </c>
      <c r="AI11" s="2">
        <f t="shared" si="202"/>
        <v>0</v>
      </c>
      <c r="AJ11" s="2">
        <f t="shared" si="202"/>
        <v>0</v>
      </c>
      <c r="AK11" s="2">
        <f t="shared" si="202"/>
        <v>0</v>
      </c>
      <c r="AL11" s="2">
        <f t="shared" si="202"/>
        <v>0</v>
      </c>
      <c r="AM11" s="2">
        <f t="shared" si="202"/>
        <v>0</v>
      </c>
      <c r="AN11" s="2">
        <f t="shared" si="202"/>
        <v>0</v>
      </c>
      <c r="AO11" s="2">
        <f t="shared" si="202"/>
        <v>0</v>
      </c>
      <c r="AP11" s="2">
        <f t="shared" si="202"/>
        <v>0</v>
      </c>
      <c r="AQ11" s="2">
        <f t="shared" si="202"/>
        <v>0</v>
      </c>
      <c r="AR11" s="2">
        <f t="shared" si="202"/>
        <v>0</v>
      </c>
      <c r="AS11" s="2">
        <f t="shared" si="202"/>
        <v>0</v>
      </c>
      <c r="AT11" s="2">
        <f t="shared" si="202"/>
        <v>0</v>
      </c>
      <c r="AU11" s="2">
        <f t="shared" si="202"/>
        <v>0</v>
      </c>
      <c r="AV11" s="2">
        <f t="shared" si="202"/>
        <v>0</v>
      </c>
      <c r="AW11" s="2">
        <f t="shared" si="202"/>
        <v>0</v>
      </c>
      <c r="AX11" s="2">
        <f t="shared" si="202"/>
        <v>0</v>
      </c>
      <c r="AY11" s="2">
        <f t="shared" si="202"/>
        <v>0</v>
      </c>
      <c r="AZ11" s="2">
        <f t="shared" si="202"/>
        <v>0</v>
      </c>
      <c r="BA11" s="2">
        <f t="shared" si="202"/>
        <v>0</v>
      </c>
      <c r="BB11" s="2">
        <f t="shared" si="202"/>
        <v>0</v>
      </c>
      <c r="BC11" s="2">
        <f t="shared" si="202"/>
        <v>0</v>
      </c>
    </row>
    <row r="12" spans="1:55" x14ac:dyDescent="0.55000000000000004">
      <c r="E12" s="16" t="s">
        <v>13</v>
      </c>
      <c r="F12" s="2"/>
      <c r="G12" s="2">
        <f>G2+G11</f>
        <v>37154500</v>
      </c>
    </row>
    <row r="14" spans="1:55" ht="14.7" thickBot="1" x14ac:dyDescent="0.6"/>
    <row r="15" spans="1:55" ht="14.7" thickBot="1" x14ac:dyDescent="0.6">
      <c r="A15" s="11" t="s">
        <v>0</v>
      </c>
      <c r="B15" s="19">
        <v>50000000</v>
      </c>
      <c r="F15" s="10" t="s">
        <v>14</v>
      </c>
      <c r="G15" s="10">
        <v>1</v>
      </c>
      <c r="H15" s="10">
        <f t="shared" ref="H15:BC15" si="203">G15+1</f>
        <v>2</v>
      </c>
      <c r="I15" s="10">
        <f t="shared" si="203"/>
        <v>3</v>
      </c>
      <c r="J15" s="10">
        <f t="shared" si="203"/>
        <v>4</v>
      </c>
      <c r="K15" s="10">
        <f t="shared" si="203"/>
        <v>5</v>
      </c>
      <c r="L15" s="10">
        <f t="shared" si="203"/>
        <v>6</v>
      </c>
      <c r="M15" s="10">
        <f t="shared" si="203"/>
        <v>7</v>
      </c>
      <c r="N15" s="10">
        <f t="shared" si="203"/>
        <v>8</v>
      </c>
      <c r="O15" s="10">
        <f t="shared" si="203"/>
        <v>9</v>
      </c>
      <c r="P15" s="10">
        <f t="shared" si="203"/>
        <v>10</v>
      </c>
      <c r="Q15" s="10">
        <f t="shared" si="203"/>
        <v>11</v>
      </c>
      <c r="R15" s="10">
        <f t="shared" si="203"/>
        <v>12</v>
      </c>
      <c r="S15" s="10">
        <f t="shared" si="203"/>
        <v>13</v>
      </c>
      <c r="T15" s="10">
        <f t="shared" si="203"/>
        <v>14</v>
      </c>
      <c r="U15" s="10">
        <f t="shared" si="203"/>
        <v>15</v>
      </c>
      <c r="V15" s="10">
        <f t="shared" si="203"/>
        <v>16</v>
      </c>
      <c r="W15" s="10">
        <f t="shared" si="203"/>
        <v>17</v>
      </c>
      <c r="X15" s="10">
        <f t="shared" si="203"/>
        <v>18</v>
      </c>
      <c r="Y15" s="10">
        <f t="shared" si="203"/>
        <v>19</v>
      </c>
      <c r="Z15" s="10">
        <f t="shared" si="203"/>
        <v>20</v>
      </c>
      <c r="AA15" s="10">
        <f t="shared" si="203"/>
        <v>21</v>
      </c>
      <c r="AB15" s="10">
        <f t="shared" si="203"/>
        <v>22</v>
      </c>
      <c r="AC15" s="10">
        <f t="shared" si="203"/>
        <v>23</v>
      </c>
      <c r="AD15" s="10">
        <f t="shared" si="203"/>
        <v>24</v>
      </c>
      <c r="AE15" s="10">
        <f t="shared" si="203"/>
        <v>25</v>
      </c>
      <c r="AF15" s="10">
        <f t="shared" si="203"/>
        <v>26</v>
      </c>
      <c r="AG15" s="10">
        <f t="shared" si="203"/>
        <v>27</v>
      </c>
      <c r="AH15" s="10">
        <f t="shared" si="203"/>
        <v>28</v>
      </c>
      <c r="AI15" s="10">
        <f t="shared" si="203"/>
        <v>29</v>
      </c>
      <c r="AJ15" s="10">
        <f t="shared" si="203"/>
        <v>30</v>
      </c>
      <c r="AK15" s="10">
        <f t="shared" si="203"/>
        <v>31</v>
      </c>
      <c r="AL15" s="10">
        <f t="shared" si="203"/>
        <v>32</v>
      </c>
      <c r="AM15" s="10">
        <f t="shared" si="203"/>
        <v>33</v>
      </c>
      <c r="AN15" s="10">
        <f t="shared" si="203"/>
        <v>34</v>
      </c>
      <c r="AO15" s="10">
        <f t="shared" si="203"/>
        <v>35</v>
      </c>
      <c r="AP15" s="10">
        <f t="shared" si="203"/>
        <v>36</v>
      </c>
      <c r="AQ15" s="10">
        <f t="shared" si="203"/>
        <v>37</v>
      </c>
      <c r="AR15" s="10">
        <f t="shared" si="203"/>
        <v>38</v>
      </c>
      <c r="AS15" s="10">
        <f t="shared" si="203"/>
        <v>39</v>
      </c>
      <c r="AT15" s="10">
        <f t="shared" si="203"/>
        <v>40</v>
      </c>
      <c r="AU15" s="10">
        <f t="shared" si="203"/>
        <v>41</v>
      </c>
      <c r="AV15" s="10">
        <f t="shared" si="203"/>
        <v>42</v>
      </c>
      <c r="AW15" s="10">
        <f t="shared" si="203"/>
        <v>43</v>
      </c>
      <c r="AX15" s="10">
        <f t="shared" si="203"/>
        <v>44</v>
      </c>
      <c r="AY15" s="10">
        <f t="shared" si="203"/>
        <v>45</v>
      </c>
      <c r="AZ15" s="10">
        <f t="shared" si="203"/>
        <v>46</v>
      </c>
      <c r="BA15" s="10">
        <f t="shared" si="203"/>
        <v>47</v>
      </c>
      <c r="BB15" s="10">
        <f t="shared" si="203"/>
        <v>48</v>
      </c>
      <c r="BC15" s="10">
        <f t="shared" si="203"/>
        <v>49</v>
      </c>
    </row>
    <row r="16" spans="1:55" ht="14.7" thickBot="1" x14ac:dyDescent="0.6">
      <c r="A16" s="12" t="s">
        <v>1</v>
      </c>
      <c r="B16" s="8">
        <v>10375000.000000006</v>
      </c>
      <c r="E16" t="s">
        <v>15</v>
      </c>
      <c r="F16" s="5">
        <f>B15-B16</f>
        <v>39624999.999999993</v>
      </c>
      <c r="G16" s="5">
        <f>F16*1.08</f>
        <v>42794999.999999993</v>
      </c>
      <c r="H16" s="5">
        <f>G26*1.08</f>
        <v>40126860</v>
      </c>
      <c r="I16" s="5">
        <f t="shared" ref="I16:BC16" si="204">H26*1.08</f>
        <v>32903620.20000001</v>
      </c>
      <c r="J16" s="5">
        <f t="shared" si="204"/>
        <v>21831114.762000024</v>
      </c>
      <c r="K16" s="5">
        <f t="shared" si="204"/>
        <v>7206586.056900044</v>
      </c>
      <c r="L16" s="5">
        <f t="shared" si="204"/>
        <v>-10977226.869461333</v>
      </c>
      <c r="M16" s="5">
        <f t="shared" si="204"/>
        <v>-32971922.77393594</v>
      </c>
      <c r="N16" s="5">
        <f t="shared" si="204"/>
        <v>-35609676.595850818</v>
      </c>
      <c r="O16" s="5">
        <f t="shared" si="204"/>
        <v>-45799162.11678654</v>
      </c>
      <c r="P16" s="5">
        <f t="shared" si="204"/>
        <v>-62257039.619405322</v>
      </c>
      <c r="Q16" s="5">
        <f t="shared" si="204"/>
        <v>-67237602.788957745</v>
      </c>
      <c r="R16" s="5">
        <f t="shared" si="204"/>
        <v>-79700461.194613054</v>
      </c>
      <c r="S16" s="5">
        <f t="shared" si="204"/>
        <v>-86076498.090182111</v>
      </c>
      <c r="T16" s="5">
        <f t="shared" si="204"/>
        <v>-92962617.93739669</v>
      </c>
      <c r="U16" s="5">
        <f t="shared" si="204"/>
        <v>-100399627.37238844</v>
      </c>
      <c r="V16" s="5">
        <f t="shared" si="204"/>
        <v>-108431597.56217952</v>
      </c>
      <c r="W16" s="5">
        <f t="shared" si="204"/>
        <v>-117106125.36715388</v>
      </c>
      <c r="X16" s="5">
        <f t="shared" si="204"/>
        <v>-126474615.3965262</v>
      </c>
      <c r="Y16" s="5">
        <f t="shared" si="204"/>
        <v>-136592584.6282483</v>
      </c>
      <c r="Z16" s="5">
        <f t="shared" si="204"/>
        <v>-147519991.39850819</v>
      </c>
      <c r="AA16" s="5">
        <f t="shared" si="204"/>
        <v>-159321590.71038887</v>
      </c>
      <c r="AB16" s="5">
        <f t="shared" si="204"/>
        <v>-172067317.96721998</v>
      </c>
      <c r="AC16" s="5">
        <f t="shared" si="204"/>
        <v>-185832703.40459758</v>
      </c>
      <c r="AD16" s="5">
        <f t="shared" si="204"/>
        <v>-200699319.67696539</v>
      </c>
      <c r="AE16" s="5">
        <f t="shared" si="204"/>
        <v>-216755265.25112262</v>
      </c>
      <c r="AF16" s="5">
        <f t="shared" si="204"/>
        <v>-234095686.47121245</v>
      </c>
      <c r="AG16" s="5">
        <f t="shared" si="204"/>
        <v>-252823341.38890946</v>
      </c>
      <c r="AH16" s="5">
        <f t="shared" si="204"/>
        <v>-273049208.70002222</v>
      </c>
      <c r="AI16" s="5">
        <f t="shared" si="204"/>
        <v>-294893145.39602399</v>
      </c>
      <c r="AJ16" s="5">
        <f t="shared" si="204"/>
        <v>-318484597.02770591</v>
      </c>
      <c r="AK16" s="5">
        <f t="shared" si="204"/>
        <v>-343963364.78992242</v>
      </c>
      <c r="AL16" s="5">
        <f t="shared" si="204"/>
        <v>-371480433.97311622</v>
      </c>
      <c r="AM16" s="5">
        <f t="shared" si="204"/>
        <v>-401198868.69096553</v>
      </c>
      <c r="AN16" s="5">
        <f t="shared" si="204"/>
        <v>-433294778.18624282</v>
      </c>
      <c r="AO16" s="5">
        <f t="shared" si="204"/>
        <v>-467958360.44114226</v>
      </c>
      <c r="AP16" s="5">
        <f t="shared" si="204"/>
        <v>-505395029.27643365</v>
      </c>
      <c r="AQ16" s="5">
        <f t="shared" si="204"/>
        <v>-545826631.61854839</v>
      </c>
      <c r="AR16" s="5">
        <f t="shared" si="204"/>
        <v>-589492762.14803231</v>
      </c>
      <c r="AS16" s="5">
        <f t="shared" si="204"/>
        <v>-636652183.11987495</v>
      </c>
      <c r="AT16" s="5">
        <f t="shared" si="204"/>
        <v>-687584357.76946497</v>
      </c>
      <c r="AU16" s="5">
        <f t="shared" si="204"/>
        <v>-742591106.39102221</v>
      </c>
      <c r="AV16" s="5">
        <f t="shared" si="204"/>
        <v>-801998394.90230405</v>
      </c>
      <c r="AW16" s="5">
        <f t="shared" si="204"/>
        <v>-866158266.49448848</v>
      </c>
      <c r="AX16" s="5">
        <f t="shared" si="204"/>
        <v>-935450927.81404757</v>
      </c>
      <c r="AY16" s="5">
        <f t="shared" si="204"/>
        <v>-1010287002.0391715</v>
      </c>
      <c r="AZ16" s="5">
        <f t="shared" si="204"/>
        <v>-1091109962.2023053</v>
      </c>
      <c r="BA16" s="5">
        <f t="shared" si="204"/>
        <v>-1178398759.1784899</v>
      </c>
      <c r="BB16" s="5">
        <f t="shared" si="204"/>
        <v>-1272670659.9127693</v>
      </c>
      <c r="BC16" s="5">
        <f t="shared" si="204"/>
        <v>-1374484312.705791</v>
      </c>
    </row>
    <row r="17" spans="1:55" x14ac:dyDescent="0.55000000000000004">
      <c r="A17" s="12" t="s">
        <v>2</v>
      </c>
      <c r="B17" s="9">
        <v>0.4</v>
      </c>
      <c r="E17" s="11" t="s">
        <v>8</v>
      </c>
      <c r="F17" s="15">
        <v>0</v>
      </c>
      <c r="G17" s="14">
        <f>G16-F16</f>
        <v>3170000</v>
      </c>
      <c r="H17" s="14">
        <f>H16-G16</f>
        <v>-2668139.9999999925</v>
      </c>
      <c r="I17" s="14">
        <f t="shared" ref="I17" si="205">I16-H16</f>
        <v>-7223239.7999999896</v>
      </c>
      <c r="J17" s="14">
        <f t="shared" ref="J17" si="206">J16-I16</f>
        <v>-11072505.437999986</v>
      </c>
      <c r="K17" s="14">
        <f t="shared" ref="K17" si="207">K16-J16</f>
        <v>-14624528.705099981</v>
      </c>
      <c r="L17" s="14">
        <f t="shared" ref="L17" si="208">L16-K16</f>
        <v>-18183812.926361378</v>
      </c>
      <c r="M17" s="14">
        <f t="shared" ref="M17" si="209">M16-L16</f>
        <v>-21994695.904474609</v>
      </c>
      <c r="N17" s="14">
        <f t="shared" ref="N17" si="210">N16-M16</f>
        <v>-2637753.8219148777</v>
      </c>
      <c r="O17" s="14">
        <f t="shared" ref="O17" si="211">O16-N16</f>
        <v>-10189485.520935722</v>
      </c>
      <c r="P17" s="14">
        <f t="shared" ref="P17" si="212">P16-O16</f>
        <v>-16457877.502618782</v>
      </c>
      <c r="Q17" s="14">
        <f t="shared" ref="Q17" si="213">Q16-P16</f>
        <v>-4980563.1695524231</v>
      </c>
      <c r="R17" s="14">
        <f t="shared" ref="R17" si="214">R16-Q16</f>
        <v>-12462858.40565531</v>
      </c>
      <c r="S17" s="14">
        <f t="shared" ref="S17" si="215">S16-R16</f>
        <v>-6376036.8955690563</v>
      </c>
      <c r="T17" s="14">
        <f t="shared" ref="T17" si="216">T16-S16</f>
        <v>-6886119.8472145796</v>
      </c>
      <c r="U17" s="14">
        <f t="shared" ref="U17" si="217">U16-T16</f>
        <v>-7437009.4349917471</v>
      </c>
      <c r="V17" s="14">
        <f t="shared" ref="V17" si="218">V16-U16</f>
        <v>-8031970.1897910833</v>
      </c>
      <c r="W17" s="14">
        <f t="shared" ref="W17" si="219">W16-V16</f>
        <v>-8674527.8049743623</v>
      </c>
      <c r="X17" s="14">
        <f t="shared" ref="X17" si="220">X16-W16</f>
        <v>-9368490.0293723196</v>
      </c>
      <c r="Y17" s="14">
        <f t="shared" ref="Y17" si="221">Y16-X16</f>
        <v>-10117969.231722102</v>
      </c>
      <c r="Z17" s="14">
        <f t="shared" ref="Z17" si="222">Z16-Y16</f>
        <v>-10927406.770259887</v>
      </c>
      <c r="AA17" s="14">
        <f t="shared" ref="AA17" si="223">AA16-Z16</f>
        <v>-11801599.311880678</v>
      </c>
      <c r="AB17" s="14">
        <f t="shared" ref="AB17" si="224">AB16-AA16</f>
        <v>-12745727.25683111</v>
      </c>
      <c r="AC17" s="14">
        <f t="shared" ref="AC17" si="225">AC16-AB16</f>
        <v>-13765385.437377602</v>
      </c>
      <c r="AD17" s="14">
        <f t="shared" ref="AD17" si="226">AD16-AC16</f>
        <v>-14866616.272367805</v>
      </c>
      <c r="AE17" s="14">
        <f t="shared" ref="AE17" si="227">AE16-AD16</f>
        <v>-16055945.574157238</v>
      </c>
      <c r="AF17" s="14">
        <f t="shared" ref="AF17" si="228">AF16-AE16</f>
        <v>-17340421.220089823</v>
      </c>
      <c r="AG17" s="14">
        <f t="shared" ref="AG17" si="229">AG16-AF16</f>
        <v>-18727654.917697012</v>
      </c>
      <c r="AH17" s="14">
        <f t="shared" ref="AH17" si="230">AH16-AG16</f>
        <v>-20225867.311112761</v>
      </c>
      <c r="AI17" s="14">
        <f t="shared" ref="AI17" si="231">AI16-AH16</f>
        <v>-21843936.696001768</v>
      </c>
      <c r="AJ17" s="14">
        <f t="shared" ref="AJ17" si="232">AJ16-AI16</f>
        <v>-23591451.631681919</v>
      </c>
      <c r="AK17" s="14">
        <f t="shared" ref="AK17" si="233">AK16-AJ16</f>
        <v>-25478767.762216508</v>
      </c>
      <c r="AL17" s="14">
        <f t="shared" ref="AL17" si="234">AL16-AK16</f>
        <v>-27517069.183193803</v>
      </c>
      <c r="AM17" s="14">
        <f t="shared" ref="AM17" si="235">AM16-AL16</f>
        <v>-29718434.717849314</v>
      </c>
      <c r="AN17" s="14">
        <f t="shared" ref="AN17" si="236">AN16-AM16</f>
        <v>-32095909.495277286</v>
      </c>
      <c r="AO17" s="14">
        <f t="shared" ref="AO17" si="237">AO16-AN16</f>
        <v>-34663582.254899442</v>
      </c>
      <c r="AP17" s="14">
        <f t="shared" ref="AP17" si="238">AP16-AO16</f>
        <v>-37436668.835291386</v>
      </c>
      <c r="AQ17" s="14">
        <f t="shared" ref="AQ17" si="239">AQ16-AP16</f>
        <v>-40431602.342114747</v>
      </c>
      <c r="AR17" s="14">
        <f t="shared" ref="AR17" si="240">AR16-AQ16</f>
        <v>-43666130.529483914</v>
      </c>
      <c r="AS17" s="14">
        <f t="shared" ref="AS17" si="241">AS16-AR16</f>
        <v>-47159420.971842647</v>
      </c>
      <c r="AT17" s="14">
        <f t="shared" ref="AT17" si="242">AT16-AS16</f>
        <v>-50932174.649590015</v>
      </c>
      <c r="AU17" s="14">
        <f t="shared" ref="AU17" si="243">AU16-AT16</f>
        <v>-55006748.621557236</v>
      </c>
      <c r="AV17" s="14">
        <f t="shared" ref="AV17" si="244">AV16-AU16</f>
        <v>-59407288.511281848</v>
      </c>
      <c r="AW17" s="14">
        <f t="shared" ref="AW17" si="245">AW16-AV16</f>
        <v>-64159871.592184424</v>
      </c>
      <c r="AX17" s="14">
        <f t="shared" ref="AX17" si="246">AX16-AW16</f>
        <v>-69292661.319559097</v>
      </c>
      <c r="AY17" s="14">
        <f t="shared" ref="AY17" si="247">AY16-AX16</f>
        <v>-74836074.225123882</v>
      </c>
      <c r="AZ17" s="14">
        <f t="shared" ref="AZ17" si="248">AZ16-AY16</f>
        <v>-80822960.16313386</v>
      </c>
      <c r="BA17" s="14">
        <f t="shared" ref="BA17" si="249">BA16-AZ16</f>
        <v>-87288796.976184607</v>
      </c>
      <c r="BB17" s="14">
        <f t="shared" ref="BB17" si="250">BB16-BA16</f>
        <v>-94271900.734279394</v>
      </c>
      <c r="BC17" s="14">
        <f t="shared" ref="BC17" si="251">BC16-BB16</f>
        <v>-101813652.79302168</v>
      </c>
    </row>
    <row r="18" spans="1:55" x14ac:dyDescent="0.55000000000000004">
      <c r="A18" s="12" t="s">
        <v>4</v>
      </c>
      <c r="B18" s="8">
        <f>B16*B17</f>
        <v>4150000.0000000023</v>
      </c>
      <c r="E18" s="12" t="s">
        <v>1</v>
      </c>
      <c r="F18" s="5">
        <f>$B$2</f>
        <v>10375000.000000006</v>
      </c>
      <c r="G18" s="5">
        <f>F18*1.08</f>
        <v>11205000.000000007</v>
      </c>
      <c r="H18" s="5">
        <f t="shared" ref="H18:BC18" si="252">G18*1.08</f>
        <v>12101400.000000009</v>
      </c>
      <c r="I18" s="5">
        <f t="shared" si="252"/>
        <v>13069512.000000011</v>
      </c>
      <c r="J18" s="5">
        <f t="shared" si="252"/>
        <v>14115072.960000012</v>
      </c>
      <c r="K18" s="5">
        <f t="shared" si="252"/>
        <v>15244278.796800014</v>
      </c>
      <c r="L18" s="5">
        <f t="shared" si="252"/>
        <v>16463821.100544015</v>
      </c>
      <c r="M18" s="5">
        <f t="shared" si="252"/>
        <v>17780926.788587537</v>
      </c>
      <c r="N18" s="5">
        <f t="shared" si="252"/>
        <v>19203400.93167454</v>
      </c>
      <c r="O18" s="5">
        <f t="shared" si="252"/>
        <v>20739673.006208505</v>
      </c>
      <c r="P18" s="5">
        <f t="shared" si="252"/>
        <v>22398846.846705187</v>
      </c>
      <c r="Q18" s="5">
        <f t="shared" si="252"/>
        <v>24190754.594441604</v>
      </c>
      <c r="R18" s="5">
        <f t="shared" si="252"/>
        <v>26126014.961996935</v>
      </c>
      <c r="S18" s="5">
        <f t="shared" si="252"/>
        <v>28216096.158956692</v>
      </c>
      <c r="T18" s="5">
        <f t="shared" si="252"/>
        <v>30473383.851673231</v>
      </c>
      <c r="U18" s="5">
        <f t="shared" si="252"/>
        <v>32911254.559807092</v>
      </c>
      <c r="V18" s="5">
        <f t="shared" si="252"/>
        <v>35544154.92459166</v>
      </c>
      <c r="W18" s="5">
        <f t="shared" si="252"/>
        <v>38387687.318558998</v>
      </c>
      <c r="X18" s="5">
        <f t="shared" si="252"/>
        <v>41458702.304043718</v>
      </c>
      <c r="Y18" s="5">
        <f t="shared" si="252"/>
        <v>44775398.488367215</v>
      </c>
      <c r="Z18" s="5">
        <f t="shared" si="252"/>
        <v>48357430.367436595</v>
      </c>
      <c r="AA18" s="5">
        <f t="shared" si="252"/>
        <v>52226024.796831526</v>
      </c>
      <c r="AB18" s="5">
        <f t="shared" si="252"/>
        <v>56404106.780578054</v>
      </c>
      <c r="AC18" s="5">
        <f t="shared" si="252"/>
        <v>60916435.323024303</v>
      </c>
      <c r="AD18" s="5">
        <f t="shared" si="252"/>
        <v>65789750.148866251</v>
      </c>
      <c r="AE18" s="5">
        <f t="shared" si="252"/>
        <v>71052930.160775557</v>
      </c>
      <c r="AF18" s="5">
        <f t="shared" si="252"/>
        <v>76737164.573637605</v>
      </c>
      <c r="AG18" s="5">
        <f t="shared" si="252"/>
        <v>82876137.739528611</v>
      </c>
      <c r="AH18" s="5">
        <f t="shared" si="252"/>
        <v>89506228.758690909</v>
      </c>
      <c r="AI18" s="5">
        <f t="shared" si="252"/>
        <v>96666727.059386194</v>
      </c>
      <c r="AJ18" s="5">
        <f t="shared" si="252"/>
        <v>104400065.2241371</v>
      </c>
      <c r="AK18" s="5">
        <f t="shared" si="252"/>
        <v>112752070.44206807</v>
      </c>
      <c r="AL18" s="5">
        <f t="shared" si="252"/>
        <v>121772236.07743353</v>
      </c>
      <c r="AM18" s="5">
        <f t="shared" si="252"/>
        <v>131514014.96362822</v>
      </c>
      <c r="AN18" s="5">
        <f t="shared" si="252"/>
        <v>142035136.16071847</v>
      </c>
      <c r="AO18" s="5">
        <f t="shared" si="252"/>
        <v>153397947.05357596</v>
      </c>
      <c r="AP18" s="5">
        <f t="shared" si="252"/>
        <v>165669782.81786206</v>
      </c>
      <c r="AQ18" s="5">
        <f t="shared" si="252"/>
        <v>178923365.44329104</v>
      </c>
      <c r="AR18" s="5">
        <f t="shared" si="252"/>
        <v>193237234.67875433</v>
      </c>
      <c r="AS18" s="5">
        <f t="shared" si="252"/>
        <v>208696213.4530547</v>
      </c>
      <c r="AT18" s="5">
        <f t="shared" si="252"/>
        <v>225391910.52929908</v>
      </c>
      <c r="AU18" s="5">
        <f t="shared" si="252"/>
        <v>243423263.37164304</v>
      </c>
      <c r="AV18" s="5">
        <f t="shared" si="252"/>
        <v>262897124.44137451</v>
      </c>
      <c r="AW18" s="5">
        <f t="shared" si="252"/>
        <v>283928894.39668447</v>
      </c>
      <c r="AX18" s="5">
        <f t="shared" si="252"/>
        <v>306643205.94841927</v>
      </c>
      <c r="AY18" s="5">
        <f t="shared" si="252"/>
        <v>331174662.42429286</v>
      </c>
      <c r="AZ18" s="5">
        <f t="shared" si="252"/>
        <v>357668635.41823632</v>
      </c>
      <c r="BA18" s="5">
        <f t="shared" si="252"/>
        <v>386282126.25169528</v>
      </c>
      <c r="BB18" s="5">
        <f t="shared" si="252"/>
        <v>417184696.3518309</v>
      </c>
      <c r="BC18" s="5">
        <f t="shared" si="252"/>
        <v>450559472.05997741</v>
      </c>
    </row>
    <row r="19" spans="1:55" x14ac:dyDescent="0.55000000000000004">
      <c r="A19" s="12" t="s">
        <v>3</v>
      </c>
      <c r="B19" s="9">
        <f>B18/B15</f>
        <v>8.3000000000000046E-2</v>
      </c>
      <c r="E19" s="12" t="s">
        <v>0</v>
      </c>
      <c r="F19" s="5">
        <f>$B$1+F17</f>
        <v>50000000</v>
      </c>
      <c r="G19" s="5">
        <f t="shared" ref="G19:P19" si="253">$B$1+G17</f>
        <v>53170000</v>
      </c>
      <c r="H19" s="5">
        <f>$B$1+H17</f>
        <v>47331860.000000007</v>
      </c>
      <c r="I19" s="5">
        <f t="shared" si="253"/>
        <v>42776760.20000001</v>
      </c>
      <c r="J19" s="5">
        <f t="shared" si="253"/>
        <v>38927494.562000014</v>
      </c>
      <c r="K19" s="5">
        <f>$B$1+K17</f>
        <v>35375471.294900015</v>
      </c>
      <c r="L19" s="5">
        <f t="shared" ref="L19:BC19" si="254">$B$1+L17</f>
        <v>31816187.073638622</v>
      </c>
      <c r="M19" s="5">
        <f t="shared" si="254"/>
        <v>28005304.095525391</v>
      </c>
      <c r="N19" s="5">
        <f t="shared" si="254"/>
        <v>47362246.178085119</v>
      </c>
      <c r="O19" s="5">
        <f t="shared" si="254"/>
        <v>39810514.479064278</v>
      </c>
      <c r="P19" s="5">
        <f t="shared" si="254"/>
        <v>33542122.497381218</v>
      </c>
      <c r="Q19" s="5">
        <f t="shared" si="254"/>
        <v>45019436.830447577</v>
      </c>
      <c r="R19" s="5">
        <f t="shared" si="254"/>
        <v>37537141.59434469</v>
      </c>
      <c r="S19" s="5">
        <f t="shared" si="254"/>
        <v>43623963.104430944</v>
      </c>
      <c r="T19" s="5">
        <f t="shared" si="254"/>
        <v>43113880.15278542</v>
      </c>
      <c r="U19" s="5">
        <f t="shared" si="254"/>
        <v>42562990.565008253</v>
      </c>
      <c r="V19" s="5">
        <f t="shared" si="254"/>
        <v>41968029.810208917</v>
      </c>
      <c r="W19" s="5">
        <f t="shared" si="254"/>
        <v>41325472.195025638</v>
      </c>
      <c r="X19" s="5">
        <f t="shared" si="254"/>
        <v>40631509.97062768</v>
      </c>
      <c r="Y19" s="5">
        <f t="shared" si="254"/>
        <v>39882030.768277898</v>
      </c>
      <c r="Z19" s="5">
        <f t="shared" si="254"/>
        <v>39072593.229740113</v>
      </c>
      <c r="AA19" s="5">
        <f t="shared" si="254"/>
        <v>38198400.688119322</v>
      </c>
      <c r="AB19" s="5">
        <f t="shared" si="254"/>
        <v>37254272.74316889</v>
      </c>
      <c r="AC19" s="5">
        <f t="shared" si="254"/>
        <v>36234614.562622398</v>
      </c>
      <c r="AD19" s="5">
        <f t="shared" si="254"/>
        <v>35133383.727632195</v>
      </c>
      <c r="AE19" s="5">
        <f t="shared" si="254"/>
        <v>33944054.425842762</v>
      </c>
      <c r="AF19" s="5">
        <f t="shared" si="254"/>
        <v>32659578.779910177</v>
      </c>
      <c r="AG19" s="5">
        <f t="shared" si="254"/>
        <v>31272345.082302988</v>
      </c>
      <c r="AH19" s="5">
        <f t="shared" si="254"/>
        <v>29774132.688887239</v>
      </c>
      <c r="AI19" s="5">
        <f t="shared" si="254"/>
        <v>28156063.303998232</v>
      </c>
      <c r="AJ19" s="5">
        <f t="shared" si="254"/>
        <v>26408548.368318081</v>
      </c>
      <c r="AK19" s="5">
        <f t="shared" si="254"/>
        <v>24521232.237783492</v>
      </c>
      <c r="AL19" s="5">
        <f t="shared" si="254"/>
        <v>22482930.816806197</v>
      </c>
      <c r="AM19" s="5">
        <f t="shared" si="254"/>
        <v>20281565.282150686</v>
      </c>
      <c r="AN19" s="5">
        <f t="shared" si="254"/>
        <v>17904090.504722714</v>
      </c>
      <c r="AO19" s="5">
        <f t="shared" si="254"/>
        <v>15336417.745100558</v>
      </c>
      <c r="AP19" s="5">
        <f t="shared" si="254"/>
        <v>12563331.164708614</v>
      </c>
      <c r="AQ19" s="5">
        <f t="shared" si="254"/>
        <v>9568397.6578852534</v>
      </c>
      <c r="AR19" s="5">
        <f t="shared" si="254"/>
        <v>6333869.4705160856</v>
      </c>
      <c r="AS19" s="5">
        <f t="shared" si="254"/>
        <v>2840579.0281573534</v>
      </c>
      <c r="AT19" s="5">
        <f t="shared" si="254"/>
        <v>-932174.64959001541</v>
      </c>
      <c r="AU19" s="5">
        <f t="shared" si="254"/>
        <v>-5006748.6215572357</v>
      </c>
      <c r="AV19" s="5">
        <f t="shared" si="254"/>
        <v>-9407288.511281848</v>
      </c>
      <c r="AW19" s="5">
        <f t="shared" si="254"/>
        <v>-14159871.592184424</v>
      </c>
      <c r="AX19" s="5">
        <f t="shared" si="254"/>
        <v>-19292661.319559097</v>
      </c>
      <c r="AY19" s="5">
        <f t="shared" si="254"/>
        <v>-24836074.225123882</v>
      </c>
      <c r="AZ19" s="5">
        <f t="shared" si="254"/>
        <v>-30822960.16313386</v>
      </c>
      <c r="BA19" s="5">
        <f t="shared" si="254"/>
        <v>-37288796.976184607</v>
      </c>
      <c r="BB19" s="5">
        <f t="shared" si="254"/>
        <v>-44271900.734279394</v>
      </c>
      <c r="BC19" s="5">
        <f t="shared" si="254"/>
        <v>-51813652.793021679</v>
      </c>
    </row>
    <row r="20" spans="1:55" x14ac:dyDescent="0.55000000000000004">
      <c r="A20" s="12" t="s">
        <v>6</v>
      </c>
      <c r="B20" s="9">
        <v>0.25</v>
      </c>
      <c r="E20" s="12" t="s">
        <v>2</v>
      </c>
      <c r="F20" s="6">
        <f>$B$3</f>
        <v>0.4</v>
      </c>
      <c r="G20" s="6">
        <f t="shared" ref="G20:BC20" si="255">$B$3</f>
        <v>0.4</v>
      </c>
      <c r="H20" s="6">
        <f t="shared" si="255"/>
        <v>0.4</v>
      </c>
      <c r="I20" s="6">
        <f t="shared" si="255"/>
        <v>0.4</v>
      </c>
      <c r="J20" s="6">
        <f t="shared" si="255"/>
        <v>0.4</v>
      </c>
      <c r="K20" s="6">
        <f t="shared" si="255"/>
        <v>0.4</v>
      </c>
      <c r="L20" s="6">
        <f t="shared" si="255"/>
        <v>0.4</v>
      </c>
      <c r="M20" s="6">
        <f t="shared" si="255"/>
        <v>0.4</v>
      </c>
      <c r="N20" s="6">
        <f t="shared" si="255"/>
        <v>0.4</v>
      </c>
      <c r="O20" s="6">
        <f t="shared" si="255"/>
        <v>0.4</v>
      </c>
      <c r="P20" s="6">
        <f t="shared" si="255"/>
        <v>0.4</v>
      </c>
      <c r="Q20" s="6">
        <f t="shared" si="255"/>
        <v>0.4</v>
      </c>
      <c r="R20" s="6">
        <f t="shared" si="255"/>
        <v>0.4</v>
      </c>
      <c r="S20" s="6">
        <f t="shared" si="255"/>
        <v>0.4</v>
      </c>
      <c r="T20" s="6">
        <f t="shared" si="255"/>
        <v>0.4</v>
      </c>
      <c r="U20" s="6">
        <f t="shared" si="255"/>
        <v>0.4</v>
      </c>
      <c r="V20" s="6">
        <f t="shared" si="255"/>
        <v>0.4</v>
      </c>
      <c r="W20" s="6">
        <f t="shared" si="255"/>
        <v>0.4</v>
      </c>
      <c r="X20" s="6">
        <f t="shared" si="255"/>
        <v>0.4</v>
      </c>
      <c r="Y20" s="6">
        <f t="shared" si="255"/>
        <v>0.4</v>
      </c>
      <c r="Z20" s="6">
        <f t="shared" si="255"/>
        <v>0.4</v>
      </c>
      <c r="AA20" s="6">
        <f t="shared" si="255"/>
        <v>0.4</v>
      </c>
      <c r="AB20" s="6">
        <f t="shared" si="255"/>
        <v>0.4</v>
      </c>
      <c r="AC20" s="6">
        <f t="shared" si="255"/>
        <v>0.4</v>
      </c>
      <c r="AD20" s="6">
        <f t="shared" si="255"/>
        <v>0.4</v>
      </c>
      <c r="AE20" s="6">
        <f t="shared" si="255"/>
        <v>0.4</v>
      </c>
      <c r="AF20" s="6">
        <f t="shared" si="255"/>
        <v>0.4</v>
      </c>
      <c r="AG20" s="6">
        <f t="shared" si="255"/>
        <v>0.4</v>
      </c>
      <c r="AH20" s="6">
        <f t="shared" si="255"/>
        <v>0.4</v>
      </c>
      <c r="AI20" s="6">
        <f t="shared" si="255"/>
        <v>0.4</v>
      </c>
      <c r="AJ20" s="6">
        <f t="shared" si="255"/>
        <v>0.4</v>
      </c>
      <c r="AK20" s="6">
        <f t="shared" si="255"/>
        <v>0.4</v>
      </c>
      <c r="AL20" s="6">
        <f t="shared" si="255"/>
        <v>0.4</v>
      </c>
      <c r="AM20" s="6">
        <f t="shared" si="255"/>
        <v>0.4</v>
      </c>
      <c r="AN20" s="6">
        <f t="shared" si="255"/>
        <v>0.4</v>
      </c>
      <c r="AO20" s="6">
        <f t="shared" si="255"/>
        <v>0.4</v>
      </c>
      <c r="AP20" s="6">
        <f t="shared" si="255"/>
        <v>0.4</v>
      </c>
      <c r="AQ20" s="6">
        <f t="shared" si="255"/>
        <v>0.4</v>
      </c>
      <c r="AR20" s="6">
        <f t="shared" si="255"/>
        <v>0.4</v>
      </c>
      <c r="AS20" s="6">
        <f t="shared" si="255"/>
        <v>0.4</v>
      </c>
      <c r="AT20" s="6">
        <f t="shared" si="255"/>
        <v>0.4</v>
      </c>
      <c r="AU20" s="6">
        <f t="shared" si="255"/>
        <v>0.4</v>
      </c>
      <c r="AV20" s="6">
        <f t="shared" si="255"/>
        <v>0.4</v>
      </c>
      <c r="AW20" s="6">
        <f t="shared" si="255"/>
        <v>0.4</v>
      </c>
      <c r="AX20" s="6">
        <f t="shared" si="255"/>
        <v>0.4</v>
      </c>
      <c r="AY20" s="6">
        <f t="shared" si="255"/>
        <v>0.4</v>
      </c>
      <c r="AZ20" s="6">
        <f t="shared" si="255"/>
        <v>0.4</v>
      </c>
      <c r="BA20" s="6">
        <f t="shared" si="255"/>
        <v>0.4</v>
      </c>
      <c r="BB20" s="6">
        <f t="shared" si="255"/>
        <v>0.4</v>
      </c>
      <c r="BC20" s="6">
        <f t="shared" si="255"/>
        <v>0.4</v>
      </c>
    </row>
    <row r="21" spans="1:55" ht="14.7" thickBot="1" x14ac:dyDescent="0.6">
      <c r="A21" s="13" t="s">
        <v>7</v>
      </c>
      <c r="B21" s="20">
        <f>B20-B19</f>
        <v>0.16699999999999995</v>
      </c>
      <c r="E21" s="12" t="s">
        <v>9</v>
      </c>
      <c r="F21" s="5">
        <f>F18*F20</f>
        <v>4150000.0000000023</v>
      </c>
      <c r="G21" s="5">
        <f t="shared" ref="G21" si="256">G18*G20</f>
        <v>4482000.0000000028</v>
      </c>
      <c r="H21" s="5">
        <f t="shared" ref="H21" si="257">H18*H20</f>
        <v>4840560.0000000037</v>
      </c>
      <c r="I21" s="5">
        <f t="shared" ref="I21" si="258">I18*I20</f>
        <v>5227804.8000000045</v>
      </c>
      <c r="J21" s="5">
        <f t="shared" ref="J21" si="259">J18*J20</f>
        <v>5646029.184000005</v>
      </c>
      <c r="K21" s="5">
        <f t="shared" ref="K21" si="260">K18*K20</f>
        <v>6097711.5187200056</v>
      </c>
      <c r="L21" s="5">
        <f t="shared" ref="L21" si="261">L18*L20</f>
        <v>6585528.4402176067</v>
      </c>
      <c r="M21" s="5">
        <f t="shared" ref="M21" si="262">M18*M20</f>
        <v>7112370.715435015</v>
      </c>
      <c r="N21" s="5">
        <f t="shared" ref="N21" si="263">N18*N20</f>
        <v>7681360.372669816</v>
      </c>
      <c r="O21" s="5">
        <f t="shared" ref="O21" si="264">O18*O20</f>
        <v>8295869.2024834026</v>
      </c>
      <c r="P21" s="5">
        <f t="shared" ref="P21" si="265">P18*P20</f>
        <v>8959538.7386820745</v>
      </c>
      <c r="Q21" s="5">
        <f t="shared" ref="Q21" si="266">Q18*Q20</f>
        <v>9676301.8377766423</v>
      </c>
      <c r="R21" s="5">
        <f t="shared" ref="R21" si="267">R18*R20</f>
        <v>10450405.984798774</v>
      </c>
      <c r="S21" s="5">
        <f t="shared" ref="S21" si="268">S18*S20</f>
        <v>11286438.463582678</v>
      </c>
      <c r="T21" s="5">
        <f t="shared" ref="T21" si="269">T18*T20</f>
        <v>12189353.540669292</v>
      </c>
      <c r="U21" s="5">
        <f t="shared" ref="U21" si="270">U18*U20</f>
        <v>13164501.823922837</v>
      </c>
      <c r="V21" s="5">
        <f t="shared" ref="V21" si="271">V18*V20</f>
        <v>14217661.969836665</v>
      </c>
      <c r="W21" s="5">
        <f t="shared" ref="W21" si="272">W18*W20</f>
        <v>15355074.9274236</v>
      </c>
      <c r="X21" s="5">
        <f t="shared" ref="X21" si="273">X18*X20</f>
        <v>16583480.921617487</v>
      </c>
      <c r="Y21" s="5">
        <f t="shared" ref="Y21" si="274">Y18*Y20</f>
        <v>17910159.395346887</v>
      </c>
      <c r="Z21" s="5">
        <f t="shared" ref="Z21" si="275">Z18*Z20</f>
        <v>19342972.146974638</v>
      </c>
      <c r="AA21" s="5">
        <f t="shared" ref="AA21" si="276">AA18*AA20</f>
        <v>20890409.918732613</v>
      </c>
      <c r="AB21" s="5">
        <f t="shared" ref="AB21" si="277">AB18*AB20</f>
        <v>22561642.712231223</v>
      </c>
      <c r="AC21" s="5">
        <f t="shared" ref="AC21" si="278">AC18*AC20</f>
        <v>24366574.129209723</v>
      </c>
      <c r="AD21" s="5">
        <f t="shared" ref="AD21" si="279">AD18*AD20</f>
        <v>26315900.0595465</v>
      </c>
      <c r="AE21" s="5">
        <f t="shared" ref="AE21" si="280">AE18*AE20</f>
        <v>28421172.064310223</v>
      </c>
      <c r="AF21" s="5">
        <f t="shared" ref="AF21" si="281">AF18*AF20</f>
        <v>30694865.829455044</v>
      </c>
      <c r="AG21" s="5">
        <f t="shared" ref="AG21" si="282">AG18*AG20</f>
        <v>33150455.095811445</v>
      </c>
      <c r="AH21" s="5">
        <f t="shared" ref="AH21" si="283">AH18*AH20</f>
        <v>35802491.503476366</v>
      </c>
      <c r="AI21" s="5">
        <f t="shared" ref="AI21" si="284">AI18*AI20</f>
        <v>38666690.823754482</v>
      </c>
      <c r="AJ21" s="5">
        <f t="shared" ref="AJ21" si="285">AJ18*AJ20</f>
        <v>41760026.089654841</v>
      </c>
      <c r="AK21" s="5">
        <f t="shared" ref="AK21" si="286">AK18*AK20</f>
        <v>45100828.17682723</v>
      </c>
      <c r="AL21" s="5">
        <f t="shared" ref="AL21" si="287">AL18*AL20</f>
        <v>48708894.430973411</v>
      </c>
      <c r="AM21" s="5">
        <f t="shared" ref="AM21" si="288">AM18*AM20</f>
        <v>52605605.985451289</v>
      </c>
      <c r="AN21" s="5">
        <f t="shared" ref="AN21" si="289">AN18*AN20</f>
        <v>56814054.464287393</v>
      </c>
      <c r="AO21" s="5">
        <f t="shared" ref="AO21" si="290">AO18*AO20</f>
        <v>61359178.821430385</v>
      </c>
      <c r="AP21" s="5">
        <f t="shared" ref="AP21" si="291">AP18*AP20</f>
        <v>66267913.127144828</v>
      </c>
      <c r="AQ21" s="5">
        <f t="shared" ref="AQ21" si="292">AQ18*AQ20</f>
        <v>71569346.177316412</v>
      </c>
      <c r="AR21" s="5">
        <f t="shared" ref="AR21" si="293">AR18*AR20</f>
        <v>77294893.871501729</v>
      </c>
      <c r="AS21" s="5">
        <f t="shared" ref="AS21" si="294">AS18*AS20</f>
        <v>83478485.38122189</v>
      </c>
      <c r="AT21" s="5">
        <f t="shared" ref="AT21" si="295">AT18*AT20</f>
        <v>90156764.211719632</v>
      </c>
      <c r="AU21" s="5">
        <f t="shared" ref="AU21" si="296">AU18*AU20</f>
        <v>97369305.348657221</v>
      </c>
      <c r="AV21" s="5">
        <f t="shared" ref="AV21" si="297">AV18*AV20</f>
        <v>105158849.77654982</v>
      </c>
      <c r="AW21" s="5">
        <f t="shared" ref="AW21" si="298">AW18*AW20</f>
        <v>113571557.75867379</v>
      </c>
      <c r="AX21" s="5">
        <f t="shared" ref="AX21" si="299">AX18*AX20</f>
        <v>122657282.37936771</v>
      </c>
      <c r="AY21" s="5">
        <f t="shared" ref="AY21" si="300">AY18*AY20</f>
        <v>132469864.96971714</v>
      </c>
      <c r="AZ21" s="5">
        <f t="shared" ref="AZ21" si="301">AZ18*AZ20</f>
        <v>143067454.16729453</v>
      </c>
      <c r="BA21" s="5">
        <f t="shared" ref="BA21" si="302">BA18*BA20</f>
        <v>154512850.50067812</v>
      </c>
      <c r="BB21" s="5">
        <f t="shared" ref="BB21" si="303">BB18*BB20</f>
        <v>166873878.54073238</v>
      </c>
      <c r="BC21" s="5">
        <f t="shared" ref="BC21" si="304">BC18*BC20</f>
        <v>180223788.82399097</v>
      </c>
    </row>
    <row r="22" spans="1:55" x14ac:dyDescent="0.55000000000000004">
      <c r="E22" s="12" t="s">
        <v>10</v>
      </c>
      <c r="F22" s="5">
        <f>F19*$B$6</f>
        <v>12500000</v>
      </c>
      <c r="G22" s="5">
        <f>G19*$B$6</f>
        <v>13292500</v>
      </c>
      <c r="H22" s="5">
        <f t="shared" ref="H22:BC22" si="305">H19*$B$6</f>
        <v>11832965.000000002</v>
      </c>
      <c r="I22" s="5">
        <f t="shared" si="305"/>
        <v>10694190.050000003</v>
      </c>
      <c r="J22" s="5">
        <f t="shared" si="305"/>
        <v>9731873.6405000035</v>
      </c>
      <c r="K22" s="5">
        <f t="shared" si="305"/>
        <v>8843867.8237250037</v>
      </c>
      <c r="L22" s="5">
        <f t="shared" si="305"/>
        <v>7954046.7684096554</v>
      </c>
      <c r="M22" s="5">
        <f t="shared" si="305"/>
        <v>7001326.0238813478</v>
      </c>
      <c r="N22" s="5">
        <f t="shared" si="305"/>
        <v>11840561.54452128</v>
      </c>
      <c r="O22" s="5">
        <f t="shared" si="305"/>
        <v>9952628.6197660696</v>
      </c>
      <c r="P22" s="5">
        <f t="shared" si="305"/>
        <v>8385530.6243453044</v>
      </c>
      <c r="Q22" s="5">
        <f t="shared" si="305"/>
        <v>11254859.207611894</v>
      </c>
      <c r="R22" s="5">
        <f t="shared" si="305"/>
        <v>9384285.3985861726</v>
      </c>
      <c r="S22" s="5">
        <f t="shared" si="305"/>
        <v>10905990.776107736</v>
      </c>
      <c r="T22" s="5">
        <f t="shared" si="305"/>
        <v>10778470.038196355</v>
      </c>
      <c r="U22" s="5">
        <f t="shared" si="305"/>
        <v>10640747.641252063</v>
      </c>
      <c r="V22" s="5">
        <f t="shared" si="305"/>
        <v>10492007.452552229</v>
      </c>
      <c r="W22" s="5">
        <f t="shared" si="305"/>
        <v>10331368.048756409</v>
      </c>
      <c r="X22" s="5">
        <f t="shared" si="305"/>
        <v>10157877.49265692</v>
      </c>
      <c r="Y22" s="5">
        <f t="shared" si="305"/>
        <v>9970507.6920694746</v>
      </c>
      <c r="Z22" s="5">
        <f t="shared" si="305"/>
        <v>9768148.3074350283</v>
      </c>
      <c r="AA22" s="5">
        <f t="shared" si="305"/>
        <v>9549600.1720298305</v>
      </c>
      <c r="AB22" s="5">
        <f t="shared" si="305"/>
        <v>9313568.1857922226</v>
      </c>
      <c r="AC22" s="5">
        <f t="shared" si="305"/>
        <v>9058653.6406555995</v>
      </c>
      <c r="AD22" s="5">
        <f t="shared" si="305"/>
        <v>8783345.9319080487</v>
      </c>
      <c r="AE22" s="5">
        <f t="shared" si="305"/>
        <v>8486013.6064606905</v>
      </c>
      <c r="AF22" s="5">
        <f t="shared" si="305"/>
        <v>8164894.6949775442</v>
      </c>
      <c r="AG22" s="5">
        <f t="shared" si="305"/>
        <v>7818086.2705757469</v>
      </c>
      <c r="AH22" s="5">
        <f t="shared" si="305"/>
        <v>7443533.1722218096</v>
      </c>
      <c r="AI22" s="5">
        <f t="shared" si="305"/>
        <v>7039015.825999558</v>
      </c>
      <c r="AJ22" s="5">
        <f t="shared" si="305"/>
        <v>6602137.0920795202</v>
      </c>
      <c r="AK22" s="5">
        <f t="shared" si="305"/>
        <v>6130308.0594458729</v>
      </c>
      <c r="AL22" s="5">
        <f t="shared" si="305"/>
        <v>5620732.7042015493</v>
      </c>
      <c r="AM22" s="5">
        <f t="shared" si="305"/>
        <v>5070391.3205376714</v>
      </c>
      <c r="AN22" s="5">
        <f t="shared" si="305"/>
        <v>4476022.6261806786</v>
      </c>
      <c r="AO22" s="5">
        <f t="shared" si="305"/>
        <v>3834104.4362751395</v>
      </c>
      <c r="AP22" s="5">
        <f t="shared" si="305"/>
        <v>3140832.7911771536</v>
      </c>
      <c r="AQ22" s="5">
        <f t="shared" si="305"/>
        <v>2392099.4144713134</v>
      </c>
      <c r="AR22" s="5">
        <f t="shared" si="305"/>
        <v>1583467.3676290214</v>
      </c>
      <c r="AS22" s="5">
        <f t="shared" si="305"/>
        <v>710144.75703933835</v>
      </c>
      <c r="AT22" s="5">
        <f t="shared" si="305"/>
        <v>-233043.66239750385</v>
      </c>
      <c r="AU22" s="5">
        <f t="shared" si="305"/>
        <v>-1251687.1553893089</v>
      </c>
      <c r="AV22" s="5">
        <f t="shared" si="305"/>
        <v>-2351822.127820462</v>
      </c>
      <c r="AW22" s="5">
        <f t="shared" si="305"/>
        <v>-3539967.8980461061</v>
      </c>
      <c r="AX22" s="5">
        <f t="shared" si="305"/>
        <v>-4823165.3298897743</v>
      </c>
      <c r="AY22" s="5">
        <f t="shared" si="305"/>
        <v>-6209018.5562809706</v>
      </c>
      <c r="AZ22" s="5">
        <f t="shared" si="305"/>
        <v>-7705740.0407834649</v>
      </c>
      <c r="BA22" s="5">
        <f t="shared" si="305"/>
        <v>-9322199.2440461516</v>
      </c>
      <c r="BB22" s="5">
        <f t="shared" si="305"/>
        <v>-11067975.183569849</v>
      </c>
      <c r="BC22" s="5">
        <f t="shared" si="305"/>
        <v>-12953413.19825542</v>
      </c>
    </row>
    <row r="23" spans="1:55" ht="14.7" thickBot="1" x14ac:dyDescent="0.6">
      <c r="E23" s="13" t="s">
        <v>5</v>
      </c>
      <c r="F23" s="7">
        <f>F22-F21</f>
        <v>8349999.9999999981</v>
      </c>
      <c r="G23" s="7">
        <f>G22-G21</f>
        <v>8810499.9999999963</v>
      </c>
      <c r="H23" s="7">
        <f t="shared" ref="H23" si="306">H22-H21</f>
        <v>6992404.9999999981</v>
      </c>
      <c r="I23" s="7">
        <f t="shared" ref="I23" si="307">I22-I21</f>
        <v>5466385.2499999981</v>
      </c>
      <c r="J23" s="7">
        <f t="shared" ref="J23" si="308">J22-J21</f>
        <v>4085844.4564999985</v>
      </c>
      <c r="K23" s="7">
        <f t="shared" ref="K23" si="309">K22-K21</f>
        <v>2746156.3050049981</v>
      </c>
      <c r="L23" s="7">
        <f t="shared" ref="L23" si="310">L22-L21</f>
        <v>1368518.3281920487</v>
      </c>
      <c r="M23" s="7">
        <f t="shared" ref="M23" si="311">M22-M21</f>
        <v>-111044.69155366719</v>
      </c>
      <c r="N23" s="7">
        <f t="shared" ref="N23" si="312">N22-N21</f>
        <v>4159201.1718514636</v>
      </c>
      <c r="O23" s="7">
        <f t="shared" ref="O23" si="313">O22-O21</f>
        <v>1656759.417282667</v>
      </c>
      <c r="P23" s="7">
        <f t="shared" ref="P23" si="314">P22-P21</f>
        <v>-574008.11433677003</v>
      </c>
      <c r="Q23" s="7">
        <f t="shared" ref="Q23" si="315">Q22-Q21</f>
        <v>1578557.3698352519</v>
      </c>
      <c r="R23" s="7">
        <f t="shared" ref="R23" si="316">R22-R21</f>
        <v>-1066120.5862126015</v>
      </c>
      <c r="S23" s="7">
        <f t="shared" ref="S23" si="317">S22-S21</f>
        <v>-380447.68747494183</v>
      </c>
      <c r="T23" s="7">
        <f t="shared" ref="T23" si="318">T22-T21</f>
        <v>-1410883.5024729371</v>
      </c>
      <c r="U23" s="7">
        <f t="shared" ref="U23" si="319">U22-U21</f>
        <v>-2523754.1826707739</v>
      </c>
      <c r="V23" s="7">
        <f t="shared" ref="V23" si="320">V22-V21</f>
        <v>-3725654.5172844362</v>
      </c>
      <c r="W23" s="7">
        <f t="shared" ref="W23" si="321">W22-W21</f>
        <v>-5023706.8786671907</v>
      </c>
      <c r="X23" s="7">
        <f t="shared" ref="X23" si="322">X22-X21</f>
        <v>-6425603.4289605673</v>
      </c>
      <c r="Y23" s="7">
        <f t="shared" ref="Y23" si="323">Y22-Y21</f>
        <v>-7939651.7032774128</v>
      </c>
      <c r="Z23" s="7">
        <f t="shared" ref="Z23" si="324">Z22-Z21</f>
        <v>-9574823.8395396098</v>
      </c>
      <c r="AA23" s="7">
        <f t="shared" ref="AA23" si="325">AA22-AA21</f>
        <v>-11340809.746702783</v>
      </c>
      <c r="AB23" s="7">
        <f t="shared" ref="AB23" si="326">AB22-AB21</f>
        <v>-13248074.526439</v>
      </c>
      <c r="AC23" s="7">
        <f t="shared" ref="AC23" si="327">AC22-AC21</f>
        <v>-15307920.488554124</v>
      </c>
      <c r="AD23" s="7">
        <f t="shared" ref="AD23" si="328">AD22-AD21</f>
        <v>-17532554.127638452</v>
      </c>
      <c r="AE23" s="7">
        <f t="shared" ref="AE23" si="329">AE22-AE21</f>
        <v>-19935158.457849532</v>
      </c>
      <c r="AF23" s="7">
        <f t="shared" ref="AF23" si="330">AF22-AF21</f>
        <v>-22529971.1344775</v>
      </c>
      <c r="AG23" s="7">
        <f t="shared" ref="AG23" si="331">AG22-AG21</f>
        <v>-25332368.825235698</v>
      </c>
      <c r="AH23" s="7">
        <f t="shared" ref="AH23" si="332">AH22-AH21</f>
        <v>-28358958.331254557</v>
      </c>
      <c r="AI23" s="7">
        <f t="shared" ref="AI23" si="333">AI22-AI21</f>
        <v>-31627674.997754924</v>
      </c>
      <c r="AJ23" s="7">
        <f t="shared" ref="AJ23" si="334">AJ22-AJ21</f>
        <v>-35157888.99757532</v>
      </c>
      <c r="AK23" s="7">
        <f t="shared" ref="AK23" si="335">AK22-AK21</f>
        <v>-38970520.117381357</v>
      </c>
      <c r="AL23" s="7">
        <f t="shared" ref="AL23" si="336">AL22-AL21</f>
        <v>-43088161.726771861</v>
      </c>
      <c r="AM23" s="7">
        <f t="shared" ref="AM23" si="337">AM22-AM21</f>
        <v>-47535214.664913617</v>
      </c>
      <c r="AN23" s="7">
        <f t="shared" ref="AN23" si="338">AN22-AN21</f>
        <v>-52338031.838106714</v>
      </c>
      <c r="AO23" s="7">
        <f t="shared" ref="AO23" si="339">AO22-AO21</f>
        <v>-57525074.385155246</v>
      </c>
      <c r="AP23" s="7">
        <f t="shared" ref="AP23" si="340">AP22-AP21</f>
        <v>-63127080.335967675</v>
      </c>
      <c r="AQ23" s="7">
        <f t="shared" ref="AQ23" si="341">AQ22-AQ21</f>
        <v>-69177246.762845099</v>
      </c>
      <c r="AR23" s="7">
        <f t="shared" ref="AR23" si="342">AR22-AR21</f>
        <v>-75711426.503872707</v>
      </c>
      <c r="AS23" s="7">
        <f t="shared" ref="AS23" si="343">AS22-AS21</f>
        <v>-82768340.624182552</v>
      </c>
      <c r="AT23" s="7">
        <f t="shared" ref="AT23" si="344">AT22-AT21</f>
        <v>-90389807.874117136</v>
      </c>
      <c r="AU23" s="7">
        <f t="shared" ref="AU23" si="345">AU22-AU21</f>
        <v>-98620992.50404653</v>
      </c>
      <c r="AV23" s="7">
        <f t="shared" ref="AV23" si="346">AV22-AV21</f>
        <v>-107510671.90437028</v>
      </c>
      <c r="AW23" s="7">
        <f t="shared" ref="AW23" si="347">AW22-AW21</f>
        <v>-117111525.65671989</v>
      </c>
      <c r="AX23" s="7">
        <f t="shared" ref="AX23" si="348">AX22-AX21</f>
        <v>-127480447.70925748</v>
      </c>
      <c r="AY23" s="7">
        <f t="shared" ref="AY23" si="349">AY22-AY21</f>
        <v>-138678883.52599812</v>
      </c>
      <c r="AZ23" s="7">
        <f t="shared" ref="AZ23" si="350">AZ22-AZ21</f>
        <v>-150773194.208078</v>
      </c>
      <c r="BA23" s="7">
        <f t="shared" ref="BA23" si="351">BA22-BA21</f>
        <v>-163835049.74472427</v>
      </c>
      <c r="BB23" s="7">
        <f t="shared" ref="BB23" si="352">BB22-BB21</f>
        <v>-177941853.72430223</v>
      </c>
      <c r="BC23" s="7">
        <f t="shared" ref="BC23" si="353">BC22-BC21</f>
        <v>-193177202.02224639</v>
      </c>
    </row>
    <row r="24" spans="1:55" ht="14.7" thickBot="1" x14ac:dyDescent="0.6">
      <c r="B24" s="2"/>
      <c r="E24" s="17" t="s">
        <v>11</v>
      </c>
      <c r="F24" s="18" t="str">
        <f>IF(F23&gt;F17,"Yes","No")</f>
        <v>Yes</v>
      </c>
      <c r="G24" s="18" t="str">
        <f>IF(G23&gt;G17,"Yes","No")</f>
        <v>Yes</v>
      </c>
      <c r="H24" s="18" t="str">
        <f t="shared" ref="H24" si="354">IF(H23&gt;H17,"Yes","No")</f>
        <v>Yes</v>
      </c>
      <c r="I24" s="18" t="str">
        <f t="shared" ref="I24" si="355">IF(I23&gt;I17,"Yes","No")</f>
        <v>Yes</v>
      </c>
      <c r="J24" s="18" t="str">
        <f t="shared" ref="J24" si="356">IF(J23&gt;J17,"Yes","No")</f>
        <v>Yes</v>
      </c>
      <c r="K24" s="18" t="str">
        <f t="shared" ref="K24" si="357">IF(K23&gt;K17,"Yes","No")</f>
        <v>Yes</v>
      </c>
      <c r="L24" s="18" t="str">
        <f t="shared" ref="L24" si="358">IF(L23&gt;L17,"Yes","No")</f>
        <v>Yes</v>
      </c>
      <c r="M24" s="18" t="str">
        <f t="shared" ref="M24" si="359">IF(M23&gt;M17,"Yes","No")</f>
        <v>Yes</v>
      </c>
      <c r="N24" s="18" t="str">
        <f t="shared" ref="N24" si="360">IF(N23&gt;N17,"Yes","No")</f>
        <v>Yes</v>
      </c>
      <c r="O24" s="18" t="str">
        <f t="shared" ref="O24" si="361">IF(O23&gt;O17,"Yes","No")</f>
        <v>Yes</v>
      </c>
      <c r="P24" s="18" t="str">
        <f t="shared" ref="P24" si="362">IF(P23&gt;P17,"Yes","No")</f>
        <v>Yes</v>
      </c>
      <c r="Q24" s="18" t="str">
        <f t="shared" ref="Q24" si="363">IF(Q23&gt;Q17,"Yes","No")</f>
        <v>Yes</v>
      </c>
      <c r="R24" s="18" t="str">
        <f t="shared" ref="R24" si="364">IF(R23&gt;R17,"Yes","No")</f>
        <v>Yes</v>
      </c>
      <c r="S24" s="18" t="str">
        <f t="shared" ref="S24" si="365">IF(S23&gt;S17,"Yes","No")</f>
        <v>Yes</v>
      </c>
      <c r="T24" s="18" t="str">
        <f t="shared" ref="T24" si="366">IF(T23&gt;T17,"Yes","No")</f>
        <v>Yes</v>
      </c>
      <c r="U24" s="18" t="str">
        <f t="shared" ref="U24" si="367">IF(U23&gt;U17,"Yes","No")</f>
        <v>Yes</v>
      </c>
      <c r="V24" s="18" t="str">
        <f t="shared" ref="V24" si="368">IF(V23&gt;V17,"Yes","No")</f>
        <v>Yes</v>
      </c>
      <c r="W24" s="18" t="str">
        <f t="shared" ref="W24" si="369">IF(W23&gt;W17,"Yes","No")</f>
        <v>Yes</v>
      </c>
      <c r="X24" s="18" t="str">
        <f t="shared" ref="X24" si="370">IF(X23&gt;X17,"Yes","No")</f>
        <v>Yes</v>
      </c>
      <c r="Y24" s="18" t="str">
        <f t="shared" ref="Y24" si="371">IF(Y23&gt;Y17,"Yes","No")</f>
        <v>Yes</v>
      </c>
      <c r="Z24" s="18" t="str">
        <f t="shared" ref="Z24" si="372">IF(Z23&gt;Z17,"Yes","No")</f>
        <v>Yes</v>
      </c>
      <c r="AA24" s="18" t="str">
        <f t="shared" ref="AA24" si="373">IF(AA23&gt;AA17,"Yes","No")</f>
        <v>Yes</v>
      </c>
      <c r="AB24" s="18" t="str">
        <f t="shared" ref="AB24" si="374">IF(AB23&gt;AB17,"Yes","No")</f>
        <v>No</v>
      </c>
      <c r="AC24" s="18" t="str">
        <f t="shared" ref="AC24" si="375">IF(AC23&gt;AC17,"Yes","No")</f>
        <v>No</v>
      </c>
      <c r="AD24" s="18" t="str">
        <f t="shared" ref="AD24" si="376">IF(AD23&gt;AD17,"Yes","No")</f>
        <v>No</v>
      </c>
      <c r="AE24" s="18" t="str">
        <f t="shared" ref="AE24" si="377">IF(AE23&gt;AE17,"Yes","No")</f>
        <v>No</v>
      </c>
      <c r="AF24" s="18" t="str">
        <f t="shared" ref="AF24" si="378">IF(AF23&gt;AF17,"Yes","No")</f>
        <v>No</v>
      </c>
      <c r="AG24" s="18" t="str">
        <f t="shared" ref="AG24" si="379">IF(AG23&gt;AG17,"Yes","No")</f>
        <v>No</v>
      </c>
      <c r="AH24" s="18" t="str">
        <f t="shared" ref="AH24" si="380">IF(AH23&gt;AH17,"Yes","No")</f>
        <v>No</v>
      </c>
      <c r="AI24" s="18" t="str">
        <f t="shared" ref="AI24" si="381">IF(AI23&gt;AI17,"Yes","No")</f>
        <v>No</v>
      </c>
      <c r="AJ24" s="18" t="str">
        <f t="shared" ref="AJ24" si="382">IF(AJ23&gt;AJ17,"Yes","No")</f>
        <v>No</v>
      </c>
      <c r="AK24" s="18" t="str">
        <f t="shared" ref="AK24" si="383">IF(AK23&gt;AK17,"Yes","No")</f>
        <v>No</v>
      </c>
      <c r="AL24" s="18" t="str">
        <f t="shared" ref="AL24" si="384">IF(AL23&gt;AL17,"Yes","No")</f>
        <v>No</v>
      </c>
      <c r="AM24" s="18" t="str">
        <f t="shared" ref="AM24" si="385">IF(AM23&gt;AM17,"Yes","No")</f>
        <v>No</v>
      </c>
      <c r="AN24" s="18" t="str">
        <f t="shared" ref="AN24" si="386">IF(AN23&gt;AN17,"Yes","No")</f>
        <v>No</v>
      </c>
      <c r="AO24" s="18" t="str">
        <f t="shared" ref="AO24" si="387">IF(AO23&gt;AO17,"Yes","No")</f>
        <v>No</v>
      </c>
      <c r="AP24" s="18" t="str">
        <f t="shared" ref="AP24" si="388">IF(AP23&gt;AP17,"Yes","No")</f>
        <v>No</v>
      </c>
      <c r="AQ24" s="18" t="str">
        <f t="shared" ref="AQ24" si="389">IF(AQ23&gt;AQ17,"Yes","No")</f>
        <v>No</v>
      </c>
      <c r="AR24" s="18" t="str">
        <f t="shared" ref="AR24" si="390">IF(AR23&gt;AR17,"Yes","No")</f>
        <v>No</v>
      </c>
      <c r="AS24" s="18" t="str">
        <f t="shared" ref="AS24" si="391">IF(AS23&gt;AS17,"Yes","No")</f>
        <v>No</v>
      </c>
      <c r="AT24" s="18" t="str">
        <f t="shared" ref="AT24" si="392">IF(AT23&gt;AT17,"Yes","No")</f>
        <v>No</v>
      </c>
      <c r="AU24" s="18" t="str">
        <f t="shared" ref="AU24" si="393">IF(AU23&gt;AU17,"Yes","No")</f>
        <v>No</v>
      </c>
      <c r="AV24" s="18" t="str">
        <f t="shared" ref="AV24" si="394">IF(AV23&gt;AV17,"Yes","No")</f>
        <v>No</v>
      </c>
      <c r="AW24" s="18" t="str">
        <f t="shared" ref="AW24" si="395">IF(AW23&gt;AW17,"Yes","No")</f>
        <v>No</v>
      </c>
      <c r="AX24" s="18" t="str">
        <f t="shared" ref="AX24" si="396">IF(AX23&gt;AX17,"Yes","No")</f>
        <v>No</v>
      </c>
      <c r="AY24" s="18" t="str">
        <f t="shared" ref="AY24" si="397">IF(AY23&gt;AY17,"Yes","No")</f>
        <v>No</v>
      </c>
      <c r="AZ24" s="18" t="str">
        <f t="shared" ref="AZ24" si="398">IF(AZ23&gt;AZ17,"Yes","No")</f>
        <v>No</v>
      </c>
      <c r="BA24" s="18" t="str">
        <f t="shared" ref="BA24" si="399">IF(BA23&gt;BA17,"Yes","No")</f>
        <v>No</v>
      </c>
      <c r="BB24" s="18" t="str">
        <f t="shared" ref="BB24" si="400">IF(BB23&gt;BB17,"Yes","No")</f>
        <v>No</v>
      </c>
      <c r="BC24" s="18" t="str">
        <f t="shared" ref="BC24" si="401">IF(BC23&gt;BC17,"Yes","No")</f>
        <v>No</v>
      </c>
    </row>
    <row r="25" spans="1:55" x14ac:dyDescent="0.55000000000000004">
      <c r="E25" s="16" t="s">
        <v>12</v>
      </c>
      <c r="F25" s="2"/>
      <c r="G25" s="2">
        <f>IF(G23&lt;0,0,G17-G23)</f>
        <v>-5640499.9999999963</v>
      </c>
      <c r="H25" s="2">
        <f t="shared" ref="H25:BC25" si="402">IF(H23&lt;0,0,H17-H23)</f>
        <v>-9660544.9999999907</v>
      </c>
      <c r="I25" s="2">
        <f t="shared" si="402"/>
        <v>-12689625.049999988</v>
      </c>
      <c r="J25" s="2">
        <f t="shared" si="402"/>
        <v>-15158349.894499984</v>
      </c>
      <c r="K25" s="2">
        <f t="shared" si="402"/>
        <v>-17370685.01010498</v>
      </c>
      <c r="L25" s="2">
        <f t="shared" si="402"/>
        <v>-19552331.254553426</v>
      </c>
      <c r="M25" s="2">
        <f t="shared" si="402"/>
        <v>0</v>
      </c>
      <c r="N25" s="2">
        <f t="shared" si="402"/>
        <v>-6796954.9937663414</v>
      </c>
      <c r="O25" s="2">
        <f t="shared" si="402"/>
        <v>-11846244.938218389</v>
      </c>
      <c r="P25" s="2">
        <f t="shared" si="402"/>
        <v>0</v>
      </c>
      <c r="Q25" s="2">
        <f t="shared" si="402"/>
        <v>-6559120.539387675</v>
      </c>
      <c r="R25" s="2">
        <f t="shared" si="402"/>
        <v>0</v>
      </c>
      <c r="S25" s="2">
        <f t="shared" si="402"/>
        <v>0</v>
      </c>
      <c r="T25" s="2">
        <f t="shared" si="402"/>
        <v>0</v>
      </c>
      <c r="U25" s="2">
        <f t="shared" si="402"/>
        <v>0</v>
      </c>
      <c r="V25" s="2">
        <f t="shared" si="402"/>
        <v>0</v>
      </c>
      <c r="W25" s="2">
        <f t="shared" si="402"/>
        <v>0</v>
      </c>
      <c r="X25" s="2">
        <f t="shared" si="402"/>
        <v>0</v>
      </c>
      <c r="Y25" s="2">
        <f t="shared" si="402"/>
        <v>0</v>
      </c>
      <c r="Z25" s="2">
        <f t="shared" si="402"/>
        <v>0</v>
      </c>
      <c r="AA25" s="2">
        <f t="shared" si="402"/>
        <v>0</v>
      </c>
      <c r="AB25" s="2">
        <f t="shared" si="402"/>
        <v>0</v>
      </c>
      <c r="AC25" s="2">
        <f t="shared" si="402"/>
        <v>0</v>
      </c>
      <c r="AD25" s="2">
        <f t="shared" si="402"/>
        <v>0</v>
      </c>
      <c r="AE25" s="2">
        <f t="shared" si="402"/>
        <v>0</v>
      </c>
      <c r="AF25" s="2">
        <f t="shared" si="402"/>
        <v>0</v>
      </c>
      <c r="AG25" s="2">
        <f t="shared" si="402"/>
        <v>0</v>
      </c>
      <c r="AH25" s="2">
        <f t="shared" si="402"/>
        <v>0</v>
      </c>
      <c r="AI25" s="2">
        <f t="shared" si="402"/>
        <v>0</v>
      </c>
      <c r="AJ25" s="2">
        <f t="shared" si="402"/>
        <v>0</v>
      </c>
      <c r="AK25" s="2">
        <f t="shared" si="402"/>
        <v>0</v>
      </c>
      <c r="AL25" s="2">
        <f t="shared" si="402"/>
        <v>0</v>
      </c>
      <c r="AM25" s="2">
        <f t="shared" si="402"/>
        <v>0</v>
      </c>
      <c r="AN25" s="2">
        <f t="shared" si="402"/>
        <v>0</v>
      </c>
      <c r="AO25" s="2">
        <f t="shared" si="402"/>
        <v>0</v>
      </c>
      <c r="AP25" s="2">
        <f t="shared" si="402"/>
        <v>0</v>
      </c>
      <c r="AQ25" s="2">
        <f t="shared" si="402"/>
        <v>0</v>
      </c>
      <c r="AR25" s="2">
        <f t="shared" si="402"/>
        <v>0</v>
      </c>
      <c r="AS25" s="2">
        <f t="shared" si="402"/>
        <v>0</v>
      </c>
      <c r="AT25" s="2">
        <f t="shared" si="402"/>
        <v>0</v>
      </c>
      <c r="AU25" s="2">
        <f t="shared" si="402"/>
        <v>0</v>
      </c>
      <c r="AV25" s="2">
        <f t="shared" si="402"/>
        <v>0</v>
      </c>
      <c r="AW25" s="2">
        <f t="shared" si="402"/>
        <v>0</v>
      </c>
      <c r="AX25" s="2">
        <f t="shared" si="402"/>
        <v>0</v>
      </c>
      <c r="AY25" s="2">
        <f t="shared" si="402"/>
        <v>0</v>
      </c>
      <c r="AZ25" s="2">
        <f t="shared" si="402"/>
        <v>0</v>
      </c>
      <c r="BA25" s="2">
        <f t="shared" si="402"/>
        <v>0</v>
      </c>
      <c r="BB25" s="2">
        <f t="shared" si="402"/>
        <v>0</v>
      </c>
      <c r="BC25" s="2">
        <f t="shared" si="402"/>
        <v>0</v>
      </c>
    </row>
    <row r="26" spans="1:55" x14ac:dyDescent="0.55000000000000004">
      <c r="E26" s="16" t="s">
        <v>13</v>
      </c>
      <c r="F26" s="2"/>
      <c r="G26" s="2">
        <f>G16+G25</f>
        <v>37154500</v>
      </c>
      <c r="H26" s="2">
        <f>H16+H25</f>
        <v>30466315.000000007</v>
      </c>
      <c r="I26" s="2">
        <f t="shared" ref="I26:BC26" si="403">I16+I25</f>
        <v>20213995.150000021</v>
      </c>
      <c r="J26" s="2">
        <f t="shared" si="403"/>
        <v>6672764.8675000407</v>
      </c>
      <c r="K26" s="2">
        <f t="shared" si="403"/>
        <v>-10164098.953204937</v>
      </c>
      <c r="L26" s="2">
        <f t="shared" si="403"/>
        <v>-30529558.124014758</v>
      </c>
      <c r="M26" s="2">
        <f t="shared" si="403"/>
        <v>-32971922.77393594</v>
      </c>
      <c r="N26" s="2">
        <f t="shared" si="403"/>
        <v>-42406631.589617163</v>
      </c>
      <c r="O26" s="2">
        <f t="shared" si="403"/>
        <v>-57645407.055004925</v>
      </c>
      <c r="P26" s="2">
        <f t="shared" si="403"/>
        <v>-62257039.619405322</v>
      </c>
      <c r="Q26" s="2">
        <f t="shared" si="403"/>
        <v>-73796723.328345418</v>
      </c>
      <c r="R26" s="2">
        <f t="shared" si="403"/>
        <v>-79700461.194613054</v>
      </c>
      <c r="S26" s="2">
        <f t="shared" si="403"/>
        <v>-86076498.090182111</v>
      </c>
      <c r="T26" s="2">
        <f t="shared" si="403"/>
        <v>-92962617.93739669</v>
      </c>
      <c r="U26" s="2">
        <f t="shared" si="403"/>
        <v>-100399627.37238844</v>
      </c>
      <c r="V26" s="2">
        <f t="shared" si="403"/>
        <v>-108431597.56217952</v>
      </c>
      <c r="W26" s="2">
        <f t="shared" si="403"/>
        <v>-117106125.36715388</v>
      </c>
      <c r="X26" s="2">
        <f t="shared" si="403"/>
        <v>-126474615.3965262</v>
      </c>
      <c r="Y26" s="2">
        <f t="shared" si="403"/>
        <v>-136592584.6282483</v>
      </c>
      <c r="Z26" s="2">
        <f t="shared" si="403"/>
        <v>-147519991.39850819</v>
      </c>
      <c r="AA26" s="2">
        <f t="shared" si="403"/>
        <v>-159321590.71038887</v>
      </c>
      <c r="AB26" s="2">
        <f t="shared" si="403"/>
        <v>-172067317.96721998</v>
      </c>
      <c r="AC26" s="2">
        <f t="shared" si="403"/>
        <v>-185832703.40459758</v>
      </c>
      <c r="AD26" s="2">
        <f t="shared" si="403"/>
        <v>-200699319.67696539</v>
      </c>
      <c r="AE26" s="2">
        <f t="shared" si="403"/>
        <v>-216755265.25112262</v>
      </c>
      <c r="AF26" s="2">
        <f t="shared" si="403"/>
        <v>-234095686.47121245</v>
      </c>
      <c r="AG26" s="2">
        <f t="shared" si="403"/>
        <v>-252823341.38890946</v>
      </c>
      <c r="AH26" s="2">
        <f t="shared" si="403"/>
        <v>-273049208.70002222</v>
      </c>
      <c r="AI26" s="2">
        <f t="shared" si="403"/>
        <v>-294893145.39602399</v>
      </c>
      <c r="AJ26" s="2">
        <f t="shared" si="403"/>
        <v>-318484597.02770591</v>
      </c>
      <c r="AK26" s="2">
        <f t="shared" si="403"/>
        <v>-343963364.78992242</v>
      </c>
      <c r="AL26" s="2">
        <f t="shared" si="403"/>
        <v>-371480433.97311622</v>
      </c>
      <c r="AM26" s="2">
        <f t="shared" si="403"/>
        <v>-401198868.69096553</v>
      </c>
      <c r="AN26" s="2">
        <f t="shared" si="403"/>
        <v>-433294778.18624282</v>
      </c>
      <c r="AO26" s="2">
        <f t="shared" si="403"/>
        <v>-467958360.44114226</v>
      </c>
      <c r="AP26" s="2">
        <f t="shared" si="403"/>
        <v>-505395029.27643365</v>
      </c>
      <c r="AQ26" s="2">
        <f t="shared" si="403"/>
        <v>-545826631.61854839</v>
      </c>
      <c r="AR26" s="2">
        <f t="shared" si="403"/>
        <v>-589492762.14803231</v>
      </c>
      <c r="AS26" s="2">
        <f t="shared" si="403"/>
        <v>-636652183.11987495</v>
      </c>
      <c r="AT26" s="2">
        <f t="shared" si="403"/>
        <v>-687584357.76946497</v>
      </c>
      <c r="AU26" s="2">
        <f t="shared" si="403"/>
        <v>-742591106.39102221</v>
      </c>
      <c r="AV26" s="2">
        <f t="shared" si="403"/>
        <v>-801998394.90230405</v>
      </c>
      <c r="AW26" s="2">
        <f t="shared" si="403"/>
        <v>-866158266.49448848</v>
      </c>
      <c r="AX26" s="2">
        <f t="shared" si="403"/>
        <v>-935450927.81404757</v>
      </c>
      <c r="AY26" s="2">
        <f t="shared" si="403"/>
        <v>-1010287002.0391715</v>
      </c>
      <c r="AZ26" s="2">
        <f t="shared" si="403"/>
        <v>-1091109962.2023053</v>
      </c>
      <c r="BA26" s="2">
        <f t="shared" si="403"/>
        <v>-1178398759.1784899</v>
      </c>
      <c r="BB26" s="2">
        <f t="shared" si="403"/>
        <v>-1272670659.9127693</v>
      </c>
      <c r="BC26" s="2">
        <f t="shared" si="403"/>
        <v>-1374484312.705791</v>
      </c>
    </row>
    <row r="29" spans="1:55" x14ac:dyDescent="0.55000000000000004">
      <c r="E29" t="s">
        <v>16</v>
      </c>
      <c r="F29" s="2">
        <f>B1-B2</f>
        <v>39624999.999999993</v>
      </c>
      <c r="G29" s="2">
        <f>F30</f>
        <v>42794999.999999993</v>
      </c>
      <c r="H29" s="2">
        <f t="shared" ref="H29:BC29" si="404">G30</f>
        <v>46218599.999999993</v>
      </c>
      <c r="I29" s="2">
        <f t="shared" si="404"/>
        <v>49916087.999999993</v>
      </c>
      <c r="J29" s="2">
        <f t="shared" si="404"/>
        <v>53909375.039999999</v>
      </c>
      <c r="K29" s="2">
        <f t="shared" si="404"/>
        <v>58222125.043200001</v>
      </c>
      <c r="L29" s="2">
        <f t="shared" si="404"/>
        <v>62879895.046656005</v>
      </c>
      <c r="M29" s="2">
        <f t="shared" si="404"/>
        <v>67910286.650388494</v>
      </c>
      <c r="N29" s="2">
        <f t="shared" si="404"/>
        <v>73343109.582419574</v>
      </c>
      <c r="O29" s="2">
        <f t="shared" si="404"/>
        <v>79210558.34901315</v>
      </c>
      <c r="P29" s="2">
        <f t="shared" si="404"/>
        <v>85547403.016934201</v>
      </c>
      <c r="Q29" s="2">
        <f t="shared" si="404"/>
        <v>92391195.25828895</v>
      </c>
      <c r="R29" s="2">
        <f t="shared" si="404"/>
        <v>99782490.878952071</v>
      </c>
      <c r="S29" s="2">
        <f t="shared" si="404"/>
        <v>107765090.14926824</v>
      </c>
      <c r="T29" s="2">
        <f t="shared" si="404"/>
        <v>116386297.36120971</v>
      </c>
      <c r="U29" s="2">
        <f t="shared" si="404"/>
        <v>125697201.15010649</v>
      </c>
      <c r="V29" s="2">
        <f t="shared" si="404"/>
        <v>135752977.24211502</v>
      </c>
      <c r="W29" s="2">
        <f t="shared" si="404"/>
        <v>146613215.42148423</v>
      </c>
      <c r="X29" s="2">
        <f t="shared" si="404"/>
        <v>158342272.65520298</v>
      </c>
      <c r="Y29" s="2">
        <f t="shared" si="404"/>
        <v>171009654.46761924</v>
      </c>
      <c r="Z29" s="2">
        <f t="shared" si="404"/>
        <v>184690426.82502878</v>
      </c>
      <c r="AA29" s="2">
        <f t="shared" si="404"/>
        <v>199465660.9710311</v>
      </c>
      <c r="AB29" s="2">
        <f t="shared" si="404"/>
        <v>215422913.84871361</v>
      </c>
      <c r="AC29" s="2">
        <f t="shared" si="404"/>
        <v>232656746.95661071</v>
      </c>
      <c r="AD29" s="2">
        <f t="shared" si="404"/>
        <v>251269286.71313959</v>
      </c>
      <c r="AE29" s="2">
        <f t="shared" si="404"/>
        <v>271370829.65019077</v>
      </c>
      <c r="AF29" s="2">
        <f t="shared" si="404"/>
        <v>293080496.02220607</v>
      </c>
      <c r="AG29" s="2">
        <f t="shared" si="404"/>
        <v>316526935.70398259</v>
      </c>
      <c r="AH29" s="2">
        <f t="shared" si="404"/>
        <v>341849090.56030124</v>
      </c>
      <c r="AI29" s="2">
        <f t="shared" si="404"/>
        <v>369197017.80512536</v>
      </c>
      <c r="AJ29" s="2">
        <f t="shared" si="404"/>
        <v>398732779.2295354</v>
      </c>
      <c r="AK29" s="2">
        <f t="shared" si="404"/>
        <v>430631401.56789827</v>
      </c>
      <c r="AL29" s="2">
        <f t="shared" si="404"/>
        <v>465081913.69333017</v>
      </c>
      <c r="AM29" s="2">
        <f t="shared" si="404"/>
        <v>502288466.7887966</v>
      </c>
      <c r="AN29" s="2">
        <f t="shared" si="404"/>
        <v>542471544.13190031</v>
      </c>
      <c r="AO29" s="2">
        <f t="shared" si="404"/>
        <v>585869267.66245234</v>
      </c>
      <c r="AP29" s="2">
        <f t="shared" si="404"/>
        <v>632738809.07544851</v>
      </c>
      <c r="AQ29" s="2">
        <f t="shared" si="404"/>
        <v>683357913.80148447</v>
      </c>
      <c r="AR29" s="2">
        <f t="shared" si="404"/>
        <v>738026546.90560329</v>
      </c>
      <c r="AS29" s="2">
        <f t="shared" si="404"/>
        <v>797068670.65805161</v>
      </c>
      <c r="AT29" s="2">
        <f t="shared" si="404"/>
        <v>860834164.31069577</v>
      </c>
      <c r="AU29" s="2">
        <f t="shared" si="404"/>
        <v>929700897.45555151</v>
      </c>
      <c r="AV29" s="2">
        <f t="shared" si="404"/>
        <v>1004076969.2519957</v>
      </c>
      <c r="AW29" s="2">
        <f t="shared" si="404"/>
        <v>1084403126.7921555</v>
      </c>
      <c r="AX29" s="2">
        <f t="shared" si="404"/>
        <v>1171155376.935528</v>
      </c>
      <c r="AY29" s="2">
        <f t="shared" si="404"/>
        <v>1264847807.0903704</v>
      </c>
      <c r="AZ29" s="2">
        <f t="shared" si="404"/>
        <v>1366035631.6576002</v>
      </c>
      <c r="BA29" s="2">
        <f t="shared" si="404"/>
        <v>1475318482.1902082</v>
      </c>
      <c r="BB29" s="2">
        <f t="shared" si="404"/>
        <v>1593343960.765425</v>
      </c>
      <c r="BC29" s="2">
        <f t="shared" si="404"/>
        <v>1720811477.6266592</v>
      </c>
    </row>
    <row r="30" spans="1:55" x14ac:dyDescent="0.55000000000000004">
      <c r="E30" t="s">
        <v>17</v>
      </c>
      <c r="F30" s="2">
        <f>F29*1.08</f>
        <v>42794999.999999993</v>
      </c>
      <c r="G30" s="2">
        <f>G29*1.08</f>
        <v>46218599.999999993</v>
      </c>
      <c r="H30" s="2">
        <f t="shared" ref="H30:BC30" si="405">H29*1.08</f>
        <v>49916087.999999993</v>
      </c>
      <c r="I30" s="2">
        <f t="shared" si="405"/>
        <v>53909375.039999999</v>
      </c>
      <c r="J30" s="2">
        <f t="shared" si="405"/>
        <v>58222125.043200001</v>
      </c>
      <c r="K30" s="2">
        <f t="shared" si="405"/>
        <v>62879895.046656005</v>
      </c>
      <c r="L30" s="2">
        <f t="shared" si="405"/>
        <v>67910286.650388494</v>
      </c>
      <c r="M30" s="2">
        <f t="shared" si="405"/>
        <v>73343109.582419574</v>
      </c>
      <c r="N30" s="2">
        <f t="shared" si="405"/>
        <v>79210558.34901315</v>
      </c>
      <c r="O30" s="2">
        <f t="shared" si="405"/>
        <v>85547403.016934201</v>
      </c>
      <c r="P30" s="2">
        <f t="shared" si="405"/>
        <v>92391195.25828895</v>
      </c>
      <c r="Q30" s="2">
        <f t="shared" si="405"/>
        <v>99782490.878952071</v>
      </c>
      <c r="R30" s="2">
        <f t="shared" si="405"/>
        <v>107765090.14926824</v>
      </c>
      <c r="S30" s="2">
        <f t="shared" si="405"/>
        <v>116386297.36120971</v>
      </c>
      <c r="T30" s="2">
        <f t="shared" si="405"/>
        <v>125697201.15010649</v>
      </c>
      <c r="U30" s="2">
        <f t="shared" si="405"/>
        <v>135752977.24211502</v>
      </c>
      <c r="V30" s="2">
        <f t="shared" si="405"/>
        <v>146613215.42148423</v>
      </c>
      <c r="W30" s="2">
        <f t="shared" si="405"/>
        <v>158342272.65520298</v>
      </c>
      <c r="X30" s="2">
        <f t="shared" si="405"/>
        <v>171009654.46761924</v>
      </c>
      <c r="Y30" s="2">
        <f t="shared" si="405"/>
        <v>184690426.82502878</v>
      </c>
      <c r="Z30" s="2">
        <f t="shared" si="405"/>
        <v>199465660.9710311</v>
      </c>
      <c r="AA30" s="2">
        <f t="shared" si="405"/>
        <v>215422913.84871361</v>
      </c>
      <c r="AB30" s="2">
        <f t="shared" si="405"/>
        <v>232656746.95661071</v>
      </c>
      <c r="AC30" s="2">
        <f t="shared" si="405"/>
        <v>251269286.71313959</v>
      </c>
      <c r="AD30" s="2">
        <f t="shared" si="405"/>
        <v>271370829.65019077</v>
      </c>
      <c r="AE30" s="2">
        <f t="shared" si="405"/>
        <v>293080496.02220607</v>
      </c>
      <c r="AF30" s="2">
        <f t="shared" si="405"/>
        <v>316526935.70398259</v>
      </c>
      <c r="AG30" s="2">
        <f t="shared" si="405"/>
        <v>341849090.56030124</v>
      </c>
      <c r="AH30" s="2">
        <f t="shared" si="405"/>
        <v>369197017.80512536</v>
      </c>
      <c r="AI30" s="2">
        <f t="shared" si="405"/>
        <v>398732779.2295354</v>
      </c>
      <c r="AJ30" s="2">
        <f t="shared" si="405"/>
        <v>430631401.56789827</v>
      </c>
      <c r="AK30" s="2">
        <f t="shared" si="405"/>
        <v>465081913.69333017</v>
      </c>
      <c r="AL30" s="2">
        <f t="shared" si="405"/>
        <v>502288466.7887966</v>
      </c>
      <c r="AM30" s="2">
        <f t="shared" si="405"/>
        <v>542471544.13190031</v>
      </c>
      <c r="AN30" s="2">
        <f t="shared" si="405"/>
        <v>585869267.66245234</v>
      </c>
      <c r="AO30" s="2">
        <f t="shared" si="405"/>
        <v>632738809.07544851</v>
      </c>
      <c r="AP30" s="2">
        <f t="shared" si="405"/>
        <v>683357913.80148447</v>
      </c>
      <c r="AQ30" s="2">
        <f t="shared" si="405"/>
        <v>738026546.90560329</v>
      </c>
      <c r="AR30" s="2">
        <f t="shared" si="405"/>
        <v>797068670.65805161</v>
      </c>
      <c r="AS30" s="2">
        <f t="shared" si="405"/>
        <v>860834164.31069577</v>
      </c>
      <c r="AT30" s="2">
        <f t="shared" si="405"/>
        <v>929700897.45555151</v>
      </c>
      <c r="AU30" s="2">
        <f t="shared" si="405"/>
        <v>1004076969.2519957</v>
      </c>
      <c r="AV30" s="2">
        <f t="shared" si="405"/>
        <v>1084403126.7921555</v>
      </c>
      <c r="AW30" s="2">
        <f t="shared" si="405"/>
        <v>1171155376.935528</v>
      </c>
      <c r="AX30" s="2">
        <f t="shared" si="405"/>
        <v>1264847807.0903704</v>
      </c>
      <c r="AY30" s="2">
        <f t="shared" si="405"/>
        <v>1366035631.6576002</v>
      </c>
      <c r="AZ30" s="2">
        <f t="shared" si="405"/>
        <v>1475318482.1902082</v>
      </c>
      <c r="BA30" s="2">
        <f t="shared" si="405"/>
        <v>1593343960.765425</v>
      </c>
      <c r="BB30" s="2">
        <f t="shared" si="405"/>
        <v>1720811477.6266592</v>
      </c>
      <c r="BC30" s="2">
        <f t="shared" si="405"/>
        <v>1858476395.836792</v>
      </c>
    </row>
    <row r="31" spans="1:55" x14ac:dyDescent="0.55000000000000004">
      <c r="E31" t="s">
        <v>8</v>
      </c>
      <c r="F31" s="2">
        <f>F30-F29</f>
        <v>3170000</v>
      </c>
      <c r="G31" s="2">
        <f>G30-G29</f>
        <v>3423600</v>
      </c>
      <c r="H31" s="2">
        <f t="shared" ref="H31:BC31" si="406">H30-H29</f>
        <v>3697488</v>
      </c>
      <c r="I31" s="2">
        <f t="shared" si="406"/>
        <v>3993287.0400000066</v>
      </c>
      <c r="J31" s="2">
        <f t="shared" si="406"/>
        <v>4312750.003200002</v>
      </c>
      <c r="K31" s="2">
        <f t="shared" si="406"/>
        <v>4657770.003456004</v>
      </c>
      <c r="L31" s="2">
        <f t="shared" si="406"/>
        <v>5030391.603732489</v>
      </c>
      <c r="M31" s="2">
        <f t="shared" si="406"/>
        <v>5432822.9320310801</v>
      </c>
      <c r="N31" s="2">
        <f t="shared" si="406"/>
        <v>5867448.7665935755</v>
      </c>
      <c r="O31" s="2">
        <f t="shared" si="406"/>
        <v>6336844.6679210514</v>
      </c>
      <c r="P31" s="2">
        <f t="shared" si="406"/>
        <v>6843792.2413547486</v>
      </c>
      <c r="Q31" s="2">
        <f t="shared" si="406"/>
        <v>7391295.6206631213</v>
      </c>
      <c r="R31" s="2">
        <f t="shared" si="406"/>
        <v>7982599.2703161687</v>
      </c>
      <c r="S31" s="2">
        <f t="shared" si="406"/>
        <v>8621207.2119414657</v>
      </c>
      <c r="T31" s="2">
        <f t="shared" si="406"/>
        <v>9310903.7888967842</v>
      </c>
      <c r="U31" s="2">
        <f t="shared" si="406"/>
        <v>10055776.092008531</v>
      </c>
      <c r="V31" s="2">
        <f t="shared" si="406"/>
        <v>10860238.179369211</v>
      </c>
      <c r="W31" s="2">
        <f t="shared" si="406"/>
        <v>11729057.233718753</v>
      </c>
      <c r="X31" s="2">
        <f t="shared" si="406"/>
        <v>12667381.812416255</v>
      </c>
      <c r="Y31" s="2">
        <f t="shared" si="406"/>
        <v>13680772.357409537</v>
      </c>
      <c r="Z31" s="2">
        <f t="shared" si="406"/>
        <v>14775234.146002322</v>
      </c>
      <c r="AA31" s="2">
        <f t="shared" si="406"/>
        <v>15957252.877682507</v>
      </c>
      <c r="AB31" s="2">
        <f t="shared" si="406"/>
        <v>17233833.107897103</v>
      </c>
      <c r="AC31" s="2">
        <f t="shared" si="406"/>
        <v>18612539.756528884</v>
      </c>
      <c r="AD31" s="2">
        <f t="shared" si="406"/>
        <v>20101542.937051177</v>
      </c>
      <c r="AE31" s="2">
        <f t="shared" si="406"/>
        <v>21709666.372015297</v>
      </c>
      <c r="AF31" s="2">
        <f t="shared" si="406"/>
        <v>23446439.681776524</v>
      </c>
      <c r="AG31" s="2">
        <f t="shared" si="406"/>
        <v>25322154.856318653</v>
      </c>
      <c r="AH31" s="2">
        <f t="shared" si="406"/>
        <v>27347927.244824111</v>
      </c>
      <c r="AI31" s="2">
        <f t="shared" si="406"/>
        <v>29535761.424410045</v>
      </c>
      <c r="AJ31" s="2">
        <f t="shared" si="406"/>
        <v>31898622.338362873</v>
      </c>
      <c r="AK31" s="2">
        <f t="shared" si="406"/>
        <v>34450512.125431895</v>
      </c>
      <c r="AL31" s="2">
        <f t="shared" si="406"/>
        <v>37206553.095466435</v>
      </c>
      <c r="AM31" s="2">
        <f t="shared" si="406"/>
        <v>40183077.343103707</v>
      </c>
      <c r="AN31" s="2">
        <f t="shared" si="406"/>
        <v>43397723.53055203</v>
      </c>
      <c r="AO31" s="2">
        <f t="shared" si="406"/>
        <v>46869541.412996173</v>
      </c>
      <c r="AP31" s="2">
        <f t="shared" si="406"/>
        <v>50619104.726035953</v>
      </c>
      <c r="AQ31" s="2">
        <f t="shared" si="406"/>
        <v>54668633.104118824</v>
      </c>
      <c r="AR31" s="2">
        <f t="shared" si="406"/>
        <v>59042123.75244832</v>
      </c>
      <c r="AS31" s="2">
        <f t="shared" si="406"/>
        <v>63765493.652644157</v>
      </c>
      <c r="AT31" s="2">
        <f t="shared" si="406"/>
        <v>68866733.144855738</v>
      </c>
      <c r="AU31" s="2">
        <f t="shared" si="406"/>
        <v>74376071.796444178</v>
      </c>
      <c r="AV31" s="2">
        <f t="shared" si="406"/>
        <v>80326157.540159822</v>
      </c>
      <c r="AW31" s="2">
        <f t="shared" si="406"/>
        <v>86752250.143372536</v>
      </c>
      <c r="AX31" s="2">
        <f t="shared" si="406"/>
        <v>93692430.154842377</v>
      </c>
      <c r="AY31" s="2">
        <f t="shared" si="406"/>
        <v>101187824.56722975</v>
      </c>
      <c r="AZ31" s="2">
        <f t="shared" si="406"/>
        <v>109282850.53260803</v>
      </c>
      <c r="BA31" s="2">
        <f t="shared" si="406"/>
        <v>118025478.57521677</v>
      </c>
      <c r="BB31" s="2">
        <f t="shared" si="406"/>
        <v>127467516.86123419</v>
      </c>
      <c r="BC31" s="2">
        <f t="shared" si="406"/>
        <v>137664918.21013284</v>
      </c>
    </row>
    <row r="32" spans="1:55" x14ac:dyDescent="0.55000000000000004">
      <c r="E32" s="21" t="s">
        <v>1</v>
      </c>
      <c r="F32" s="2">
        <f>B2</f>
        <v>10375000.000000006</v>
      </c>
      <c r="G32" s="2">
        <f>F32*1.08</f>
        <v>11205000.000000007</v>
      </c>
      <c r="H32" s="2">
        <f t="shared" ref="H32:BC32" si="407">G32*1.08</f>
        <v>12101400.000000009</v>
      </c>
      <c r="I32" s="2">
        <f t="shared" si="407"/>
        <v>13069512.000000011</v>
      </c>
      <c r="J32" s="2">
        <f t="shared" si="407"/>
        <v>14115072.960000012</v>
      </c>
      <c r="K32" s="2">
        <f t="shared" si="407"/>
        <v>15244278.796800014</v>
      </c>
      <c r="L32" s="2">
        <f t="shared" si="407"/>
        <v>16463821.100544015</v>
      </c>
      <c r="M32" s="2">
        <f t="shared" si="407"/>
        <v>17780926.788587537</v>
      </c>
      <c r="N32" s="2">
        <f t="shared" si="407"/>
        <v>19203400.93167454</v>
      </c>
      <c r="O32" s="2">
        <f t="shared" si="407"/>
        <v>20739673.006208505</v>
      </c>
      <c r="P32" s="2">
        <f t="shared" si="407"/>
        <v>22398846.846705187</v>
      </c>
      <c r="Q32" s="2">
        <f t="shared" si="407"/>
        <v>24190754.594441604</v>
      </c>
      <c r="R32" s="2">
        <f t="shared" si="407"/>
        <v>26126014.961996935</v>
      </c>
      <c r="S32" s="2">
        <f t="shared" si="407"/>
        <v>28216096.158956692</v>
      </c>
      <c r="T32" s="2">
        <f t="shared" si="407"/>
        <v>30473383.851673231</v>
      </c>
      <c r="U32" s="2">
        <f t="shared" si="407"/>
        <v>32911254.559807092</v>
      </c>
      <c r="V32" s="2">
        <f t="shared" si="407"/>
        <v>35544154.92459166</v>
      </c>
      <c r="W32" s="2">
        <f t="shared" si="407"/>
        <v>38387687.318558998</v>
      </c>
      <c r="X32" s="2">
        <f t="shared" si="407"/>
        <v>41458702.304043718</v>
      </c>
      <c r="Y32" s="2">
        <f t="shared" si="407"/>
        <v>44775398.488367215</v>
      </c>
      <c r="Z32" s="2">
        <f t="shared" si="407"/>
        <v>48357430.367436595</v>
      </c>
      <c r="AA32" s="2">
        <f t="shared" si="407"/>
        <v>52226024.796831526</v>
      </c>
      <c r="AB32" s="2">
        <f t="shared" si="407"/>
        <v>56404106.780578054</v>
      </c>
      <c r="AC32" s="2">
        <f t="shared" si="407"/>
        <v>60916435.323024303</v>
      </c>
      <c r="AD32" s="2">
        <f t="shared" si="407"/>
        <v>65789750.148866251</v>
      </c>
      <c r="AE32" s="2">
        <f t="shared" si="407"/>
        <v>71052930.160775557</v>
      </c>
      <c r="AF32" s="2">
        <f t="shared" si="407"/>
        <v>76737164.573637605</v>
      </c>
      <c r="AG32" s="2">
        <f t="shared" si="407"/>
        <v>82876137.739528611</v>
      </c>
      <c r="AH32" s="2">
        <f t="shared" si="407"/>
        <v>89506228.758690909</v>
      </c>
      <c r="AI32" s="2">
        <f t="shared" si="407"/>
        <v>96666727.059386194</v>
      </c>
      <c r="AJ32" s="2">
        <f t="shared" si="407"/>
        <v>104400065.2241371</v>
      </c>
      <c r="AK32" s="2">
        <f t="shared" si="407"/>
        <v>112752070.44206807</v>
      </c>
      <c r="AL32" s="2">
        <f t="shared" si="407"/>
        <v>121772236.07743353</v>
      </c>
      <c r="AM32" s="2">
        <f t="shared" si="407"/>
        <v>131514014.96362822</v>
      </c>
      <c r="AN32" s="2">
        <f t="shared" si="407"/>
        <v>142035136.16071847</v>
      </c>
      <c r="AO32" s="2">
        <f t="shared" si="407"/>
        <v>153397947.05357596</v>
      </c>
      <c r="AP32" s="2">
        <f t="shared" si="407"/>
        <v>165669782.81786206</v>
      </c>
      <c r="AQ32" s="2">
        <f t="shared" si="407"/>
        <v>178923365.44329104</v>
      </c>
      <c r="AR32" s="2">
        <f t="shared" si="407"/>
        <v>193237234.67875433</v>
      </c>
      <c r="AS32" s="2">
        <f t="shared" si="407"/>
        <v>208696213.4530547</v>
      </c>
      <c r="AT32" s="2">
        <f t="shared" si="407"/>
        <v>225391910.52929908</v>
      </c>
      <c r="AU32" s="2">
        <f t="shared" si="407"/>
        <v>243423263.37164304</v>
      </c>
      <c r="AV32" s="2">
        <f t="shared" si="407"/>
        <v>262897124.44137451</v>
      </c>
      <c r="AW32" s="2">
        <f t="shared" si="407"/>
        <v>283928894.39668447</v>
      </c>
      <c r="AX32" s="2">
        <f t="shared" si="407"/>
        <v>306643205.94841927</v>
      </c>
      <c r="AY32" s="2">
        <f t="shared" si="407"/>
        <v>331174662.42429286</v>
      </c>
      <c r="AZ32" s="2">
        <f t="shared" si="407"/>
        <v>357668635.41823632</v>
      </c>
      <c r="BA32" s="2">
        <f t="shared" si="407"/>
        <v>386282126.25169528</v>
      </c>
      <c r="BB32" s="2">
        <f t="shared" si="407"/>
        <v>417184696.3518309</v>
      </c>
      <c r="BC32" s="2">
        <f t="shared" si="407"/>
        <v>450559472.05997741</v>
      </c>
    </row>
    <row r="33" spans="5:55" x14ac:dyDescent="0.55000000000000004">
      <c r="E33" s="21" t="s">
        <v>0</v>
      </c>
      <c r="F33" s="2">
        <f>F31+F32</f>
        <v>13545000.000000006</v>
      </c>
      <c r="G33" s="2">
        <f>G31+G32</f>
        <v>14628600.000000007</v>
      </c>
      <c r="H33" s="2">
        <f t="shared" ref="H33:BC33" si="408">H31+H32</f>
        <v>15798888.000000009</v>
      </c>
      <c r="I33" s="2">
        <f t="shared" si="408"/>
        <v>17062799.040000018</v>
      </c>
      <c r="J33" s="2">
        <f t="shared" si="408"/>
        <v>18427822.963200014</v>
      </c>
      <c r="K33" s="2">
        <f t="shared" si="408"/>
        <v>19902048.800256018</v>
      </c>
      <c r="L33" s="2">
        <f t="shared" si="408"/>
        <v>21494212.704276502</v>
      </c>
      <c r="M33" s="2">
        <f t="shared" si="408"/>
        <v>23213749.720618617</v>
      </c>
      <c r="N33" s="2">
        <f t="shared" si="408"/>
        <v>25070849.698268116</v>
      </c>
      <c r="O33" s="2">
        <f t="shared" si="408"/>
        <v>27076517.674129557</v>
      </c>
      <c r="P33" s="2">
        <f t="shared" si="408"/>
        <v>29242639.088059936</v>
      </c>
      <c r="Q33" s="2">
        <f t="shared" si="408"/>
        <v>31582050.215104725</v>
      </c>
      <c r="R33" s="2">
        <f t="shared" si="408"/>
        <v>34108614.232313104</v>
      </c>
      <c r="S33" s="2">
        <f t="shared" si="408"/>
        <v>36837303.370898157</v>
      </c>
      <c r="T33" s="2">
        <f t="shared" si="408"/>
        <v>39784287.640570015</v>
      </c>
      <c r="U33" s="2">
        <f t="shared" si="408"/>
        <v>42967030.651815623</v>
      </c>
      <c r="V33" s="2">
        <f t="shared" si="408"/>
        <v>46404393.103960872</v>
      </c>
      <c r="W33" s="2">
        <f t="shared" si="408"/>
        <v>50116744.552277751</v>
      </c>
      <c r="X33" s="2">
        <f t="shared" si="408"/>
        <v>54126084.116459973</v>
      </c>
      <c r="Y33" s="2">
        <f t="shared" si="408"/>
        <v>58456170.845776752</v>
      </c>
      <c r="Z33" s="2">
        <f t="shared" si="408"/>
        <v>63132664.513438918</v>
      </c>
      <c r="AA33" s="2">
        <f t="shared" si="408"/>
        <v>68183277.674514025</v>
      </c>
      <c r="AB33" s="2">
        <f t="shared" si="408"/>
        <v>73637939.88847515</v>
      </c>
      <c r="AC33" s="2">
        <f t="shared" si="408"/>
        <v>79528975.079553187</v>
      </c>
      <c r="AD33" s="2">
        <f t="shared" si="408"/>
        <v>85891293.085917428</v>
      </c>
      <c r="AE33" s="2">
        <f t="shared" si="408"/>
        <v>92762596.532790855</v>
      </c>
      <c r="AF33" s="2">
        <f t="shared" si="408"/>
        <v>100183604.25541413</v>
      </c>
      <c r="AG33" s="2">
        <f t="shared" si="408"/>
        <v>108198292.59584726</v>
      </c>
      <c r="AH33" s="2">
        <f t="shared" si="408"/>
        <v>116854156.00351502</v>
      </c>
      <c r="AI33" s="2">
        <f t="shared" si="408"/>
        <v>126202488.48379624</v>
      </c>
      <c r="AJ33" s="2">
        <f t="shared" si="408"/>
        <v>136298687.56249997</v>
      </c>
      <c r="AK33" s="2">
        <f t="shared" si="408"/>
        <v>147202582.56749997</v>
      </c>
      <c r="AL33" s="2">
        <f t="shared" si="408"/>
        <v>158978789.17289996</v>
      </c>
      <c r="AM33" s="2">
        <f t="shared" si="408"/>
        <v>171697092.30673194</v>
      </c>
      <c r="AN33" s="2">
        <f t="shared" si="408"/>
        <v>185432859.6912705</v>
      </c>
      <c r="AO33" s="2">
        <f t="shared" si="408"/>
        <v>200267488.46657214</v>
      </c>
      <c r="AP33" s="2">
        <f t="shared" si="408"/>
        <v>216288887.54389802</v>
      </c>
      <c r="AQ33" s="2">
        <f t="shared" si="408"/>
        <v>233591998.54740986</v>
      </c>
      <c r="AR33" s="2">
        <f t="shared" si="408"/>
        <v>252279358.43120265</v>
      </c>
      <c r="AS33" s="2">
        <f t="shared" si="408"/>
        <v>272461707.10569882</v>
      </c>
      <c r="AT33" s="2">
        <f t="shared" si="408"/>
        <v>294258643.67415482</v>
      </c>
      <c r="AU33" s="2">
        <f t="shared" si="408"/>
        <v>317799335.16808724</v>
      </c>
      <c r="AV33" s="2">
        <f t="shared" si="408"/>
        <v>343223281.98153436</v>
      </c>
      <c r="AW33" s="2">
        <f t="shared" si="408"/>
        <v>370681144.540057</v>
      </c>
      <c r="AX33" s="2">
        <f t="shared" si="408"/>
        <v>400335636.10326165</v>
      </c>
      <c r="AY33" s="2">
        <f t="shared" si="408"/>
        <v>432362486.99152261</v>
      </c>
      <c r="AZ33" s="2">
        <f t="shared" si="408"/>
        <v>466951485.95084435</v>
      </c>
      <c r="BA33" s="2">
        <f t="shared" si="408"/>
        <v>504307604.82691205</v>
      </c>
      <c r="BB33" s="2">
        <f t="shared" si="408"/>
        <v>544652213.21306515</v>
      </c>
      <c r="BC33" s="2">
        <f t="shared" si="408"/>
        <v>588224390.27011025</v>
      </c>
    </row>
    <row r="34" spans="5:55" x14ac:dyDescent="0.55000000000000004">
      <c r="E34" s="21" t="s">
        <v>2</v>
      </c>
      <c r="F34" s="1">
        <v>0.4</v>
      </c>
      <c r="G34" s="1">
        <v>0.4</v>
      </c>
      <c r="H34" s="1">
        <v>0.4</v>
      </c>
      <c r="I34" s="1">
        <v>0.4</v>
      </c>
      <c r="J34" s="1">
        <v>0.4</v>
      </c>
      <c r="K34" s="1">
        <v>0.4</v>
      </c>
      <c r="L34" s="1">
        <v>0.4</v>
      </c>
      <c r="M34" s="1">
        <v>0.4</v>
      </c>
      <c r="N34" s="1">
        <v>0.4</v>
      </c>
      <c r="O34" s="1">
        <v>0.4</v>
      </c>
      <c r="P34" s="1">
        <v>0.4</v>
      </c>
      <c r="Q34" s="1">
        <v>0.4</v>
      </c>
      <c r="R34" s="1">
        <v>0.4</v>
      </c>
      <c r="S34" s="1">
        <v>0.4</v>
      </c>
      <c r="T34" s="1">
        <v>0.4</v>
      </c>
      <c r="U34" s="1">
        <v>0.4</v>
      </c>
      <c r="V34" s="1">
        <v>0.4</v>
      </c>
      <c r="W34" s="1">
        <v>0.4</v>
      </c>
      <c r="X34" s="1">
        <v>0.4</v>
      </c>
      <c r="Y34" s="1">
        <v>0.4</v>
      </c>
      <c r="Z34" s="1">
        <v>0.4</v>
      </c>
      <c r="AA34" s="1">
        <v>0.4</v>
      </c>
      <c r="AB34" s="1">
        <v>0.4</v>
      </c>
      <c r="AC34" s="1">
        <v>0.4</v>
      </c>
      <c r="AD34" s="1">
        <v>0.4</v>
      </c>
      <c r="AE34" s="1">
        <v>0.4</v>
      </c>
      <c r="AF34" s="1">
        <v>0.4</v>
      </c>
      <c r="AG34" s="1">
        <v>0.4</v>
      </c>
      <c r="AH34" s="1">
        <v>0.4</v>
      </c>
      <c r="AI34" s="1">
        <v>0.4</v>
      </c>
      <c r="AJ34" s="1">
        <v>0.4</v>
      </c>
      <c r="AK34" s="1">
        <v>0.4</v>
      </c>
      <c r="AL34" s="1">
        <v>0.4</v>
      </c>
      <c r="AM34" s="1">
        <v>0.4</v>
      </c>
      <c r="AN34" s="1">
        <v>0.4</v>
      </c>
      <c r="AO34" s="1">
        <v>0.4</v>
      </c>
      <c r="AP34" s="1">
        <v>0.4</v>
      </c>
      <c r="AQ34" s="1">
        <v>0.4</v>
      </c>
      <c r="AR34" s="1">
        <v>0.4</v>
      </c>
      <c r="AS34" s="1">
        <v>0.4</v>
      </c>
      <c r="AT34" s="1">
        <v>0.4</v>
      </c>
      <c r="AU34" s="1">
        <v>0.4</v>
      </c>
      <c r="AV34" s="1">
        <v>0.4</v>
      </c>
      <c r="AW34" s="1">
        <v>0.4</v>
      </c>
      <c r="AX34" s="1">
        <v>0.4</v>
      </c>
      <c r="AY34" s="1">
        <v>0.4</v>
      </c>
      <c r="AZ34" s="1">
        <v>0.4</v>
      </c>
      <c r="BA34" s="1">
        <v>0.4</v>
      </c>
      <c r="BB34" s="1">
        <v>0.4</v>
      </c>
      <c r="BC34" s="1">
        <v>0.4</v>
      </c>
    </row>
    <row r="35" spans="5:55" x14ac:dyDescent="0.55000000000000004">
      <c r="E35" s="21" t="s">
        <v>9</v>
      </c>
      <c r="F35" s="2">
        <f>F33*$B$5</f>
        <v>1124235.0000000012</v>
      </c>
      <c r="G35" s="2">
        <f>G33*$B$5</f>
        <v>1214173.8000000012</v>
      </c>
      <c r="H35" s="2">
        <f t="shared" ref="H35:BC35" si="409">H33*$B$5</f>
        <v>1311307.7040000015</v>
      </c>
      <c r="I35" s="2">
        <f t="shared" si="409"/>
        <v>1416212.3203200023</v>
      </c>
      <c r="J35" s="2">
        <f t="shared" si="409"/>
        <v>1529509.305945602</v>
      </c>
      <c r="K35" s="2">
        <f t="shared" si="409"/>
        <v>1651870.0504212503</v>
      </c>
      <c r="L35" s="2">
        <f t="shared" si="409"/>
        <v>1784019.6544549507</v>
      </c>
      <c r="M35" s="2">
        <f t="shared" si="409"/>
        <v>1926741.2268113464</v>
      </c>
      <c r="N35" s="2">
        <f t="shared" si="409"/>
        <v>2080880.5249562548</v>
      </c>
      <c r="O35" s="2">
        <f t="shared" si="409"/>
        <v>2247350.9669527547</v>
      </c>
      <c r="P35" s="2">
        <f t="shared" si="409"/>
        <v>2427139.0443089758</v>
      </c>
      <c r="Q35" s="2">
        <f t="shared" si="409"/>
        <v>2621310.1678536935</v>
      </c>
      <c r="R35" s="2">
        <f t="shared" si="409"/>
        <v>2831014.9812819893</v>
      </c>
      <c r="S35" s="2">
        <f t="shared" si="409"/>
        <v>3057496.1797845489</v>
      </c>
      <c r="T35" s="2">
        <f t="shared" si="409"/>
        <v>3302095.8741673129</v>
      </c>
      <c r="U35" s="2">
        <f t="shared" si="409"/>
        <v>3566263.5441006985</v>
      </c>
      <c r="V35" s="2">
        <f t="shared" si="409"/>
        <v>3851564.6276287544</v>
      </c>
      <c r="W35" s="2">
        <f t="shared" si="409"/>
        <v>4159689.7978390558</v>
      </c>
      <c r="X35" s="2">
        <f t="shared" si="409"/>
        <v>4492464.9816661803</v>
      </c>
      <c r="Y35" s="2">
        <f t="shared" si="409"/>
        <v>4851862.1801994732</v>
      </c>
      <c r="Z35" s="2">
        <f t="shared" si="409"/>
        <v>5240011.154615433</v>
      </c>
      <c r="AA35" s="2">
        <f t="shared" si="409"/>
        <v>5659212.046984667</v>
      </c>
      <c r="AB35" s="2">
        <f t="shared" si="409"/>
        <v>6111949.0107434411</v>
      </c>
      <c r="AC35" s="2">
        <f t="shared" si="409"/>
        <v>6600904.9316029185</v>
      </c>
      <c r="AD35" s="2">
        <f t="shared" si="409"/>
        <v>7128977.3261311501</v>
      </c>
      <c r="AE35" s="2">
        <f t="shared" si="409"/>
        <v>7699295.5122216456</v>
      </c>
      <c r="AF35" s="2">
        <f t="shared" si="409"/>
        <v>8315239.1531993775</v>
      </c>
      <c r="AG35" s="2">
        <f t="shared" si="409"/>
        <v>8980458.2854553275</v>
      </c>
      <c r="AH35" s="2">
        <f t="shared" si="409"/>
        <v>9698894.9482917525</v>
      </c>
      <c r="AI35" s="2">
        <f t="shared" si="409"/>
        <v>10474806.544155093</v>
      </c>
      <c r="AJ35" s="2">
        <f t="shared" si="409"/>
        <v>11312791.067687504</v>
      </c>
      <c r="AK35" s="2">
        <f t="shared" si="409"/>
        <v>12217814.353102503</v>
      </c>
      <c r="AL35" s="2">
        <f t="shared" si="409"/>
        <v>13195239.501350705</v>
      </c>
      <c r="AM35" s="2">
        <f t="shared" si="409"/>
        <v>14250858.661458759</v>
      </c>
      <c r="AN35" s="2">
        <f t="shared" si="409"/>
        <v>15390927.354375459</v>
      </c>
      <c r="AO35" s="2">
        <f t="shared" si="409"/>
        <v>16622201.542725496</v>
      </c>
      <c r="AP35" s="2">
        <f t="shared" si="409"/>
        <v>17951977.666143544</v>
      </c>
      <c r="AQ35" s="2">
        <f t="shared" si="409"/>
        <v>19388135.879435029</v>
      </c>
      <c r="AR35" s="2">
        <f t="shared" si="409"/>
        <v>20939186.74978983</v>
      </c>
      <c r="AS35" s="2">
        <f t="shared" si="409"/>
        <v>22614321.689773016</v>
      </c>
      <c r="AT35" s="2">
        <f t="shared" si="409"/>
        <v>24423467.424954865</v>
      </c>
      <c r="AU35" s="2">
        <f t="shared" si="409"/>
        <v>26377344.818951257</v>
      </c>
      <c r="AV35" s="2">
        <f t="shared" si="409"/>
        <v>28487532.404467367</v>
      </c>
      <c r="AW35" s="2">
        <f t="shared" si="409"/>
        <v>30766534.996824749</v>
      </c>
      <c r="AX35" s="2">
        <f t="shared" si="409"/>
        <v>33227857.796570737</v>
      </c>
      <c r="AY35" s="2">
        <f t="shared" si="409"/>
        <v>35886086.420296393</v>
      </c>
      <c r="AZ35" s="2">
        <f t="shared" si="409"/>
        <v>38756973.333920099</v>
      </c>
      <c r="BA35" s="2">
        <f t="shared" si="409"/>
        <v>41857531.20063372</v>
      </c>
      <c r="BB35" s="2">
        <f t="shared" si="409"/>
        <v>45206133.696684435</v>
      </c>
      <c r="BC35" s="2">
        <f t="shared" si="409"/>
        <v>48822624.392419174</v>
      </c>
    </row>
    <row r="36" spans="5:55" x14ac:dyDescent="0.55000000000000004">
      <c r="E36" s="21" t="s">
        <v>10</v>
      </c>
      <c r="F36" s="2">
        <f>F33*$B$6</f>
        <v>3386250.0000000014</v>
      </c>
      <c r="G36" s="2">
        <f>G33*$B$6</f>
        <v>3657150.0000000019</v>
      </c>
      <c r="H36" s="2">
        <f t="shared" ref="H36:BC36" si="410">H33*$B$6</f>
        <v>3949722.0000000023</v>
      </c>
      <c r="I36" s="2">
        <f t="shared" si="410"/>
        <v>4265699.7600000044</v>
      </c>
      <c r="J36" s="2">
        <f t="shared" si="410"/>
        <v>4606955.7408000035</v>
      </c>
      <c r="K36" s="2">
        <f t="shared" si="410"/>
        <v>4975512.2000640044</v>
      </c>
      <c r="L36" s="2">
        <f t="shared" si="410"/>
        <v>5373553.1760691255</v>
      </c>
      <c r="M36" s="2">
        <f t="shared" si="410"/>
        <v>5803437.4301546542</v>
      </c>
      <c r="N36" s="2">
        <f t="shared" si="410"/>
        <v>6267712.4245670289</v>
      </c>
      <c r="O36" s="2">
        <f t="shared" si="410"/>
        <v>6769129.4185323892</v>
      </c>
      <c r="P36" s="2">
        <f t="shared" si="410"/>
        <v>7310659.7720149839</v>
      </c>
      <c r="Q36" s="2">
        <f t="shared" si="410"/>
        <v>7895512.5537761813</v>
      </c>
      <c r="R36" s="2">
        <f t="shared" si="410"/>
        <v>8527153.558078276</v>
      </c>
      <c r="S36" s="2">
        <f t="shared" si="410"/>
        <v>9209325.8427245393</v>
      </c>
      <c r="T36" s="2">
        <f t="shared" si="410"/>
        <v>9946071.9101425037</v>
      </c>
      <c r="U36" s="2">
        <f t="shared" si="410"/>
        <v>10741757.662953906</v>
      </c>
      <c r="V36" s="2">
        <f t="shared" si="410"/>
        <v>11601098.275990218</v>
      </c>
      <c r="W36" s="2">
        <f t="shared" si="410"/>
        <v>12529186.138069438</v>
      </c>
      <c r="X36" s="2">
        <f t="shared" si="410"/>
        <v>13531521.029114993</v>
      </c>
      <c r="Y36" s="2">
        <f t="shared" si="410"/>
        <v>14614042.711444188</v>
      </c>
      <c r="Z36" s="2">
        <f t="shared" si="410"/>
        <v>15783166.128359729</v>
      </c>
      <c r="AA36" s="2">
        <f t="shared" si="410"/>
        <v>17045819.418628506</v>
      </c>
      <c r="AB36" s="2">
        <f t="shared" si="410"/>
        <v>18409484.972118787</v>
      </c>
      <c r="AC36" s="2">
        <f t="shared" si="410"/>
        <v>19882243.769888297</v>
      </c>
      <c r="AD36" s="2">
        <f t="shared" si="410"/>
        <v>21472823.271479357</v>
      </c>
      <c r="AE36" s="2">
        <f t="shared" si="410"/>
        <v>23190649.133197714</v>
      </c>
      <c r="AF36" s="2">
        <f t="shared" si="410"/>
        <v>25045901.063853532</v>
      </c>
      <c r="AG36" s="2">
        <f t="shared" si="410"/>
        <v>27049573.148961816</v>
      </c>
      <c r="AH36" s="2">
        <f t="shared" si="410"/>
        <v>29213539.000878755</v>
      </c>
      <c r="AI36" s="2">
        <f t="shared" si="410"/>
        <v>31550622.12094906</v>
      </c>
      <c r="AJ36" s="2">
        <f t="shared" si="410"/>
        <v>34074671.890624993</v>
      </c>
      <c r="AK36" s="2">
        <f t="shared" si="410"/>
        <v>36800645.641874991</v>
      </c>
      <c r="AL36" s="2">
        <f t="shared" si="410"/>
        <v>39744697.29322499</v>
      </c>
      <c r="AM36" s="2">
        <f t="shared" si="410"/>
        <v>42924273.076682985</v>
      </c>
      <c r="AN36" s="2">
        <f t="shared" si="410"/>
        <v>46358214.922817625</v>
      </c>
      <c r="AO36" s="2">
        <f t="shared" si="410"/>
        <v>50066872.116643034</v>
      </c>
      <c r="AP36" s="2">
        <f t="shared" si="410"/>
        <v>54072221.885974504</v>
      </c>
      <c r="AQ36" s="2">
        <f t="shared" si="410"/>
        <v>58397999.636852466</v>
      </c>
      <c r="AR36" s="2">
        <f t="shared" si="410"/>
        <v>63069839.607800663</v>
      </c>
      <c r="AS36" s="2">
        <f t="shared" si="410"/>
        <v>68115426.776424706</v>
      </c>
      <c r="AT36" s="2">
        <f t="shared" si="410"/>
        <v>73564660.918538705</v>
      </c>
      <c r="AU36" s="2">
        <f t="shared" si="410"/>
        <v>79449833.792021811</v>
      </c>
      <c r="AV36" s="2">
        <f t="shared" si="410"/>
        <v>85805820.49538359</v>
      </c>
      <c r="AW36" s="2">
        <f t="shared" si="410"/>
        <v>92670286.135014251</v>
      </c>
      <c r="AX36" s="2">
        <f t="shared" si="410"/>
        <v>100083909.02581541</v>
      </c>
      <c r="AY36" s="2">
        <f t="shared" si="410"/>
        <v>108090621.74788065</v>
      </c>
      <c r="AZ36" s="2">
        <f t="shared" si="410"/>
        <v>116737871.48771109</v>
      </c>
      <c r="BA36" s="2">
        <f t="shared" si="410"/>
        <v>126076901.20672801</v>
      </c>
      <c r="BB36" s="2">
        <f t="shared" si="410"/>
        <v>136163053.30326629</v>
      </c>
      <c r="BC36" s="2">
        <f t="shared" si="410"/>
        <v>147056097.56752756</v>
      </c>
    </row>
    <row r="37" spans="5:55" x14ac:dyDescent="0.55000000000000004">
      <c r="E37" s="21" t="s">
        <v>5</v>
      </c>
      <c r="F37" s="2">
        <f>F36-F35</f>
        <v>2262015</v>
      </c>
      <c r="G37" s="2">
        <f>G36-G35</f>
        <v>2442976.2000000007</v>
      </c>
      <c r="H37" s="2">
        <f t="shared" ref="H37:BC37" si="411">H36-H35</f>
        <v>2638414.296000001</v>
      </c>
      <c r="I37" s="2">
        <f t="shared" si="411"/>
        <v>2849487.4396800022</v>
      </c>
      <c r="J37" s="2">
        <f t="shared" si="411"/>
        <v>3077446.4348544013</v>
      </c>
      <c r="K37" s="2">
        <f t="shared" si="411"/>
        <v>3323642.1496427543</v>
      </c>
      <c r="L37" s="2">
        <f t="shared" si="411"/>
        <v>3589533.5216141748</v>
      </c>
      <c r="M37" s="2">
        <f t="shared" si="411"/>
        <v>3876696.2033433076</v>
      </c>
      <c r="N37" s="2">
        <f t="shared" si="411"/>
        <v>4186831.8996107741</v>
      </c>
      <c r="O37" s="2">
        <f t="shared" si="411"/>
        <v>4521778.4515796341</v>
      </c>
      <c r="P37" s="2">
        <f t="shared" si="411"/>
        <v>4883520.7277060077</v>
      </c>
      <c r="Q37" s="2">
        <f t="shared" si="411"/>
        <v>5274202.3859224878</v>
      </c>
      <c r="R37" s="2">
        <f t="shared" si="411"/>
        <v>5696138.5767962867</v>
      </c>
      <c r="S37" s="2">
        <f t="shared" si="411"/>
        <v>6151829.6629399899</v>
      </c>
      <c r="T37" s="2">
        <f t="shared" si="411"/>
        <v>6643976.0359751908</v>
      </c>
      <c r="U37" s="2">
        <f t="shared" si="411"/>
        <v>7175494.1188532077</v>
      </c>
      <c r="V37" s="2">
        <f t="shared" si="411"/>
        <v>7749533.6483614631</v>
      </c>
      <c r="W37" s="2">
        <f t="shared" si="411"/>
        <v>8369496.340230382</v>
      </c>
      <c r="X37" s="2">
        <f t="shared" si="411"/>
        <v>9039056.0474488139</v>
      </c>
      <c r="Y37" s="2">
        <f t="shared" si="411"/>
        <v>9762180.5312447138</v>
      </c>
      <c r="Z37" s="2">
        <f t="shared" si="411"/>
        <v>10543154.973744296</v>
      </c>
      <c r="AA37" s="2">
        <f t="shared" si="411"/>
        <v>11386607.371643839</v>
      </c>
      <c r="AB37" s="2">
        <f t="shared" si="411"/>
        <v>12297535.961375346</v>
      </c>
      <c r="AC37" s="2">
        <f t="shared" si="411"/>
        <v>13281338.838285379</v>
      </c>
      <c r="AD37" s="2">
        <f t="shared" si="411"/>
        <v>14343845.945348207</v>
      </c>
      <c r="AE37" s="2">
        <f t="shared" si="411"/>
        <v>15491353.620976068</v>
      </c>
      <c r="AF37" s="2">
        <f t="shared" si="411"/>
        <v>16730661.910654154</v>
      </c>
      <c r="AG37" s="2">
        <f t="shared" si="411"/>
        <v>18069114.863506489</v>
      </c>
      <c r="AH37" s="2">
        <f t="shared" si="411"/>
        <v>19514644.052587003</v>
      </c>
      <c r="AI37" s="2">
        <f t="shared" si="411"/>
        <v>21075815.576793969</v>
      </c>
      <c r="AJ37" s="2">
        <f t="shared" si="411"/>
        <v>22761880.822937489</v>
      </c>
      <c r="AK37" s="2">
        <f t="shared" si="411"/>
        <v>24582831.288772486</v>
      </c>
      <c r="AL37" s="2">
        <f t="shared" si="411"/>
        <v>26549457.791874286</v>
      </c>
      <c r="AM37" s="2">
        <f t="shared" si="411"/>
        <v>28673414.415224224</v>
      </c>
      <c r="AN37" s="2">
        <f t="shared" si="411"/>
        <v>30967287.568442166</v>
      </c>
      <c r="AO37" s="2">
        <f t="shared" si="411"/>
        <v>33444670.573917538</v>
      </c>
      <c r="AP37" s="2">
        <f t="shared" si="411"/>
        <v>36120244.21983096</v>
      </c>
      <c r="AQ37" s="2">
        <f t="shared" si="411"/>
        <v>39009863.75741744</v>
      </c>
      <c r="AR37" s="2">
        <f t="shared" si="411"/>
        <v>42130652.858010828</v>
      </c>
      <c r="AS37" s="2">
        <f t="shared" si="411"/>
        <v>45501105.08665169</v>
      </c>
      <c r="AT37" s="2">
        <f t="shared" si="411"/>
        <v>49141193.493583843</v>
      </c>
      <c r="AU37" s="2">
        <f t="shared" si="411"/>
        <v>53072488.973070554</v>
      </c>
      <c r="AV37" s="2">
        <f t="shared" si="411"/>
        <v>57318288.090916224</v>
      </c>
      <c r="AW37" s="2">
        <f t="shared" si="411"/>
        <v>61903751.138189502</v>
      </c>
      <c r="AX37" s="2">
        <f t="shared" si="411"/>
        <v>66856051.229244679</v>
      </c>
      <c r="AY37" s="2">
        <f t="shared" si="411"/>
        <v>72204535.327584267</v>
      </c>
      <c r="AZ37" s="2">
        <f t="shared" si="411"/>
        <v>77980898.153790981</v>
      </c>
      <c r="BA37" s="2">
        <f t="shared" si="411"/>
        <v>84219370.006094292</v>
      </c>
      <c r="BB37" s="2">
        <f t="shared" si="411"/>
        <v>90956919.606581852</v>
      </c>
      <c r="BC37" s="2">
        <f t="shared" si="411"/>
        <v>98233473.175108388</v>
      </c>
    </row>
    <row r="38" spans="5:55" x14ac:dyDescent="0.55000000000000004">
      <c r="E38" s="22" t="s">
        <v>11</v>
      </c>
      <c r="F38" s="23" t="str">
        <f>IF(F37&gt;F31,"Yes","No")</f>
        <v>No</v>
      </c>
      <c r="G38" s="23" t="str">
        <f>IF(G37&gt;G31,"Yes","No")</f>
        <v>No</v>
      </c>
      <c r="H38" s="23" t="str">
        <f t="shared" ref="H38:BC38" si="412">IF(H37&gt;H31,"Yes","No")</f>
        <v>No</v>
      </c>
      <c r="I38" s="23" t="str">
        <f t="shared" si="412"/>
        <v>No</v>
      </c>
      <c r="J38" s="23" t="str">
        <f t="shared" si="412"/>
        <v>No</v>
      </c>
      <c r="K38" s="23" t="str">
        <f t="shared" si="412"/>
        <v>No</v>
      </c>
      <c r="L38" s="23" t="str">
        <f t="shared" si="412"/>
        <v>No</v>
      </c>
      <c r="M38" s="23" t="str">
        <f t="shared" si="412"/>
        <v>No</v>
      </c>
      <c r="N38" s="23" t="str">
        <f t="shared" si="412"/>
        <v>No</v>
      </c>
      <c r="O38" s="23" t="str">
        <f t="shared" si="412"/>
        <v>No</v>
      </c>
      <c r="P38" s="23" t="str">
        <f t="shared" si="412"/>
        <v>No</v>
      </c>
      <c r="Q38" s="23" t="str">
        <f t="shared" si="412"/>
        <v>No</v>
      </c>
      <c r="R38" s="23" t="str">
        <f t="shared" si="412"/>
        <v>No</v>
      </c>
      <c r="S38" s="23" t="str">
        <f t="shared" si="412"/>
        <v>No</v>
      </c>
      <c r="T38" s="23" t="str">
        <f t="shared" si="412"/>
        <v>No</v>
      </c>
      <c r="U38" s="23" t="str">
        <f t="shared" si="412"/>
        <v>No</v>
      </c>
      <c r="V38" s="23" t="str">
        <f t="shared" si="412"/>
        <v>No</v>
      </c>
      <c r="W38" s="23" t="str">
        <f t="shared" si="412"/>
        <v>No</v>
      </c>
      <c r="X38" s="23" t="str">
        <f t="shared" si="412"/>
        <v>No</v>
      </c>
      <c r="Y38" s="23" t="str">
        <f t="shared" si="412"/>
        <v>No</v>
      </c>
      <c r="Z38" s="23" t="str">
        <f t="shared" si="412"/>
        <v>No</v>
      </c>
      <c r="AA38" s="23" t="str">
        <f t="shared" si="412"/>
        <v>No</v>
      </c>
      <c r="AB38" s="23" t="str">
        <f t="shared" si="412"/>
        <v>No</v>
      </c>
      <c r="AC38" s="23" t="str">
        <f t="shared" si="412"/>
        <v>No</v>
      </c>
      <c r="AD38" s="23" t="str">
        <f t="shared" si="412"/>
        <v>No</v>
      </c>
      <c r="AE38" s="23" t="str">
        <f t="shared" si="412"/>
        <v>No</v>
      </c>
      <c r="AF38" s="23" t="str">
        <f t="shared" si="412"/>
        <v>No</v>
      </c>
      <c r="AG38" s="23" t="str">
        <f t="shared" si="412"/>
        <v>No</v>
      </c>
      <c r="AH38" s="23" t="str">
        <f t="shared" si="412"/>
        <v>No</v>
      </c>
      <c r="AI38" s="23" t="str">
        <f t="shared" si="412"/>
        <v>No</v>
      </c>
      <c r="AJ38" s="23" t="str">
        <f t="shared" si="412"/>
        <v>No</v>
      </c>
      <c r="AK38" s="23" t="str">
        <f t="shared" si="412"/>
        <v>No</v>
      </c>
      <c r="AL38" s="23" t="str">
        <f t="shared" si="412"/>
        <v>No</v>
      </c>
      <c r="AM38" s="23" t="str">
        <f t="shared" si="412"/>
        <v>No</v>
      </c>
      <c r="AN38" s="23" t="str">
        <f t="shared" si="412"/>
        <v>No</v>
      </c>
      <c r="AO38" s="23" t="str">
        <f t="shared" si="412"/>
        <v>No</v>
      </c>
      <c r="AP38" s="23" t="str">
        <f t="shared" si="412"/>
        <v>No</v>
      </c>
      <c r="AQ38" s="23" t="str">
        <f t="shared" si="412"/>
        <v>No</v>
      </c>
      <c r="AR38" s="23" t="str">
        <f t="shared" si="412"/>
        <v>No</v>
      </c>
      <c r="AS38" s="23" t="str">
        <f t="shared" si="412"/>
        <v>No</v>
      </c>
      <c r="AT38" s="23" t="str">
        <f t="shared" si="412"/>
        <v>No</v>
      </c>
      <c r="AU38" s="23" t="str">
        <f t="shared" si="412"/>
        <v>No</v>
      </c>
      <c r="AV38" s="23" t="str">
        <f t="shared" si="412"/>
        <v>No</v>
      </c>
      <c r="AW38" s="23" t="str">
        <f t="shared" si="412"/>
        <v>No</v>
      </c>
      <c r="AX38" s="23" t="str">
        <f t="shared" si="412"/>
        <v>No</v>
      </c>
      <c r="AY38" s="23" t="str">
        <f t="shared" si="412"/>
        <v>No</v>
      </c>
      <c r="AZ38" s="23" t="str">
        <f t="shared" si="412"/>
        <v>No</v>
      </c>
      <c r="BA38" s="23" t="str">
        <f t="shared" si="412"/>
        <v>No</v>
      </c>
      <c r="BB38" s="23" t="str">
        <f t="shared" si="412"/>
        <v>No</v>
      </c>
      <c r="BC38" s="23" t="str">
        <f t="shared" si="412"/>
        <v>No</v>
      </c>
    </row>
    <row r="39" spans="5:55" x14ac:dyDescent="0.55000000000000004">
      <c r="E39" s="22" t="s">
        <v>12</v>
      </c>
      <c r="F39" s="2">
        <f>IF(F37&lt;0,0,F37)</f>
        <v>2262015</v>
      </c>
      <c r="G39" s="2">
        <f t="shared" ref="G39:K39" si="413">IF(G37&lt;0,0,G37)</f>
        <v>2442976.2000000007</v>
      </c>
      <c r="H39" s="2">
        <f t="shared" ref="H39:BC39" si="414">IF(H37&lt;0,0,H37)</f>
        <v>2638414.296000001</v>
      </c>
      <c r="I39" s="2">
        <f t="shared" si="414"/>
        <v>2849487.4396800022</v>
      </c>
      <c r="J39" s="2">
        <f t="shared" si="414"/>
        <v>3077446.4348544013</v>
      </c>
      <c r="K39" s="2">
        <f t="shared" si="414"/>
        <v>3323642.1496427543</v>
      </c>
      <c r="L39" s="2">
        <f t="shared" si="414"/>
        <v>3589533.5216141748</v>
      </c>
      <c r="M39" s="2">
        <f t="shared" si="414"/>
        <v>3876696.2033433076</v>
      </c>
      <c r="N39" s="2">
        <f t="shared" si="414"/>
        <v>4186831.8996107741</v>
      </c>
      <c r="O39" s="2">
        <f t="shared" si="414"/>
        <v>4521778.4515796341</v>
      </c>
      <c r="P39" s="2">
        <f t="shared" si="414"/>
        <v>4883520.7277060077</v>
      </c>
      <c r="Q39" s="2">
        <f t="shared" si="414"/>
        <v>5274202.3859224878</v>
      </c>
      <c r="R39" s="2">
        <f t="shared" si="414"/>
        <v>5696138.5767962867</v>
      </c>
      <c r="S39" s="2">
        <f t="shared" si="414"/>
        <v>6151829.6629399899</v>
      </c>
      <c r="T39" s="2">
        <f t="shared" si="414"/>
        <v>6643976.0359751908</v>
      </c>
      <c r="U39" s="2">
        <f t="shared" si="414"/>
        <v>7175494.1188532077</v>
      </c>
      <c r="V39" s="2">
        <f t="shared" si="414"/>
        <v>7749533.6483614631</v>
      </c>
      <c r="W39" s="2">
        <f t="shared" si="414"/>
        <v>8369496.340230382</v>
      </c>
      <c r="X39" s="2">
        <f t="shared" si="414"/>
        <v>9039056.0474488139</v>
      </c>
      <c r="Y39" s="2">
        <f t="shared" si="414"/>
        <v>9762180.5312447138</v>
      </c>
      <c r="Z39" s="2">
        <f t="shared" si="414"/>
        <v>10543154.973744296</v>
      </c>
      <c r="AA39" s="2">
        <f t="shared" si="414"/>
        <v>11386607.371643839</v>
      </c>
      <c r="AB39" s="2">
        <f t="shared" si="414"/>
        <v>12297535.961375346</v>
      </c>
      <c r="AC39" s="2">
        <f t="shared" si="414"/>
        <v>13281338.838285379</v>
      </c>
      <c r="AD39" s="2">
        <f t="shared" si="414"/>
        <v>14343845.945348207</v>
      </c>
      <c r="AE39" s="2">
        <f t="shared" si="414"/>
        <v>15491353.620976068</v>
      </c>
      <c r="AF39" s="2">
        <f t="shared" si="414"/>
        <v>16730661.910654154</v>
      </c>
      <c r="AG39" s="2">
        <f t="shared" si="414"/>
        <v>18069114.863506489</v>
      </c>
      <c r="AH39" s="2">
        <f t="shared" si="414"/>
        <v>19514644.052587003</v>
      </c>
      <c r="AI39" s="2">
        <f t="shared" si="414"/>
        <v>21075815.576793969</v>
      </c>
      <c r="AJ39" s="2">
        <f t="shared" si="414"/>
        <v>22761880.822937489</v>
      </c>
      <c r="AK39" s="2">
        <f t="shared" si="414"/>
        <v>24582831.288772486</v>
      </c>
      <c r="AL39" s="2">
        <f t="shared" si="414"/>
        <v>26549457.791874286</v>
      </c>
      <c r="AM39" s="2">
        <f t="shared" si="414"/>
        <v>28673414.415224224</v>
      </c>
      <c r="AN39" s="2">
        <f t="shared" si="414"/>
        <v>30967287.568442166</v>
      </c>
      <c r="AO39" s="2">
        <f t="shared" si="414"/>
        <v>33444670.573917538</v>
      </c>
      <c r="AP39" s="2">
        <f t="shared" si="414"/>
        <v>36120244.21983096</v>
      </c>
      <c r="AQ39" s="2">
        <f t="shared" si="414"/>
        <v>39009863.75741744</v>
      </c>
      <c r="AR39" s="2">
        <f t="shared" si="414"/>
        <v>42130652.858010828</v>
      </c>
      <c r="AS39" s="2">
        <f t="shared" si="414"/>
        <v>45501105.08665169</v>
      </c>
      <c r="AT39" s="2">
        <f t="shared" si="414"/>
        <v>49141193.493583843</v>
      </c>
      <c r="AU39" s="2">
        <f t="shared" si="414"/>
        <v>53072488.973070554</v>
      </c>
      <c r="AV39" s="2">
        <f t="shared" si="414"/>
        <v>57318288.090916224</v>
      </c>
      <c r="AW39" s="2">
        <f t="shared" si="414"/>
        <v>61903751.138189502</v>
      </c>
      <c r="AX39" s="2">
        <f t="shared" si="414"/>
        <v>66856051.229244679</v>
      </c>
      <c r="AY39" s="2">
        <f t="shared" si="414"/>
        <v>72204535.327584267</v>
      </c>
      <c r="AZ39" s="2">
        <f t="shared" si="414"/>
        <v>77980898.153790981</v>
      </c>
      <c r="BA39" s="2">
        <f t="shared" si="414"/>
        <v>84219370.006094292</v>
      </c>
      <c r="BB39" s="2">
        <f t="shared" si="414"/>
        <v>90956919.606581852</v>
      </c>
      <c r="BC39" s="2">
        <f t="shared" si="414"/>
        <v>98233473.175108388</v>
      </c>
    </row>
    <row r="40" spans="5:55" x14ac:dyDescent="0.55000000000000004">
      <c r="E40" s="22" t="s">
        <v>13</v>
      </c>
      <c r="F40" s="2">
        <f>F30-F39</f>
        <v>40532984.999999993</v>
      </c>
      <c r="G40" s="2">
        <f>G30-G39</f>
        <v>43775623.79999999</v>
      </c>
      <c r="H40" s="2">
        <f t="shared" ref="H40:BC40" si="415">H30-H39</f>
        <v>47277673.703999989</v>
      </c>
      <c r="I40" s="2">
        <f t="shared" si="415"/>
        <v>51059887.600319996</v>
      </c>
      <c r="J40" s="2">
        <f t="shared" si="415"/>
        <v>55144678.608345598</v>
      </c>
      <c r="K40" s="2">
        <f t="shared" si="415"/>
        <v>59556252.897013247</v>
      </c>
      <c r="L40" s="2">
        <f t="shared" si="415"/>
        <v>64320753.128774323</v>
      </c>
      <c r="M40" s="2">
        <f t="shared" si="415"/>
        <v>69466413.379076272</v>
      </c>
      <c r="N40" s="2">
        <f t="shared" si="415"/>
        <v>75023726.449402377</v>
      </c>
      <c r="O40" s="2">
        <f t="shared" si="415"/>
        <v>81025624.565354571</v>
      </c>
      <c r="P40" s="2">
        <f t="shared" si="415"/>
        <v>87507674.530582935</v>
      </c>
      <c r="Q40" s="2">
        <f t="shared" si="415"/>
        <v>94508288.49302958</v>
      </c>
      <c r="R40" s="2">
        <f t="shared" si="415"/>
        <v>102068951.57247195</v>
      </c>
      <c r="S40" s="2">
        <f t="shared" si="415"/>
        <v>110234467.69826971</v>
      </c>
      <c r="T40" s="2">
        <f t="shared" si="415"/>
        <v>119053225.1141313</v>
      </c>
      <c r="U40" s="2">
        <f t="shared" si="415"/>
        <v>128577483.12326181</v>
      </c>
      <c r="V40" s="2">
        <f t="shared" si="415"/>
        <v>138863681.77312276</v>
      </c>
      <c r="W40" s="2">
        <f t="shared" si="415"/>
        <v>149972776.31497261</v>
      </c>
      <c r="X40" s="2">
        <f t="shared" si="415"/>
        <v>161970598.42017043</v>
      </c>
      <c r="Y40" s="2">
        <f t="shared" si="415"/>
        <v>174928246.29378405</v>
      </c>
      <c r="Z40" s="2">
        <f t="shared" si="415"/>
        <v>188922505.9972868</v>
      </c>
      <c r="AA40" s="2">
        <f t="shared" si="415"/>
        <v>204036306.47706977</v>
      </c>
      <c r="AB40" s="2">
        <f t="shared" si="415"/>
        <v>220359210.99523535</v>
      </c>
      <c r="AC40" s="2">
        <f t="shared" si="415"/>
        <v>237987947.87485421</v>
      </c>
      <c r="AD40" s="2">
        <f t="shared" si="415"/>
        <v>257026983.70484257</v>
      </c>
      <c r="AE40" s="2">
        <f t="shared" si="415"/>
        <v>277589142.40122998</v>
      </c>
      <c r="AF40" s="2">
        <f t="shared" si="415"/>
        <v>299796273.79332846</v>
      </c>
      <c r="AG40" s="2">
        <f t="shared" si="415"/>
        <v>323779975.69679475</v>
      </c>
      <c r="AH40" s="2">
        <f t="shared" si="415"/>
        <v>349682373.75253832</v>
      </c>
      <c r="AI40" s="2">
        <f t="shared" si="415"/>
        <v>377656963.65274143</v>
      </c>
      <c r="AJ40" s="2">
        <f t="shared" si="415"/>
        <v>407869520.74496078</v>
      </c>
      <c r="AK40" s="2">
        <f t="shared" si="415"/>
        <v>440499082.4045577</v>
      </c>
      <c r="AL40" s="2">
        <f t="shared" si="415"/>
        <v>475739008.99692231</v>
      </c>
      <c r="AM40" s="2">
        <f t="shared" si="415"/>
        <v>513798129.71667612</v>
      </c>
      <c r="AN40" s="2">
        <f t="shared" si="415"/>
        <v>554901980.09401011</v>
      </c>
      <c r="AO40" s="2">
        <f t="shared" si="415"/>
        <v>599294138.501531</v>
      </c>
      <c r="AP40" s="2">
        <f t="shared" si="415"/>
        <v>647237669.58165348</v>
      </c>
      <c r="AQ40" s="2">
        <f t="shared" si="415"/>
        <v>699016683.14818585</v>
      </c>
      <c r="AR40" s="2">
        <f t="shared" si="415"/>
        <v>754938017.80004072</v>
      </c>
      <c r="AS40" s="2">
        <f t="shared" si="415"/>
        <v>815333059.22404408</v>
      </c>
      <c r="AT40" s="2">
        <f t="shared" si="415"/>
        <v>880559703.96196771</v>
      </c>
      <c r="AU40" s="2">
        <f t="shared" si="415"/>
        <v>951004480.27892518</v>
      </c>
      <c r="AV40" s="2">
        <f t="shared" si="415"/>
        <v>1027084838.7012392</v>
      </c>
      <c r="AW40" s="2">
        <f t="shared" si="415"/>
        <v>1109251625.7973385</v>
      </c>
      <c r="AX40" s="2">
        <f t="shared" si="415"/>
        <v>1197991755.8611257</v>
      </c>
      <c r="AY40" s="2">
        <f t="shared" si="415"/>
        <v>1293831096.3300159</v>
      </c>
      <c r="AZ40" s="2">
        <f t="shared" si="415"/>
        <v>1397337584.0364172</v>
      </c>
      <c r="BA40" s="2">
        <f t="shared" si="415"/>
        <v>1509124590.7593307</v>
      </c>
      <c r="BB40" s="2">
        <f t="shared" si="415"/>
        <v>1629854558.0200772</v>
      </c>
      <c r="BC40" s="2">
        <f t="shared" si="415"/>
        <v>1760242922.6616836</v>
      </c>
    </row>
    <row r="42" spans="5:55" x14ac:dyDescent="0.55000000000000004">
      <c r="F42" s="1">
        <f>(F40-F29)/F29</f>
        <v>2.2914447949526819E-2</v>
      </c>
      <c r="G42" s="1">
        <f t="shared" ref="G42:BC42" si="416">(G40-G29)/G29</f>
        <v>2.291444794952675E-2</v>
      </c>
      <c r="H42" s="1">
        <f t="shared" si="416"/>
        <v>2.2914447949526736E-2</v>
      </c>
      <c r="I42" s="1">
        <f t="shared" si="416"/>
        <v>2.2914447949526896E-2</v>
      </c>
      <c r="J42" s="1">
        <f t="shared" si="416"/>
        <v>2.2914447949526795E-2</v>
      </c>
      <c r="K42" s="1">
        <f t="shared" si="416"/>
        <v>2.2914447949526778E-2</v>
      </c>
      <c r="L42" s="1">
        <f t="shared" si="416"/>
        <v>2.2914447949526965E-2</v>
      </c>
      <c r="M42" s="1">
        <f t="shared" si="416"/>
        <v>2.2914447949526892E-2</v>
      </c>
      <c r="N42" s="1">
        <f t="shared" si="416"/>
        <v>2.2914447949526923E-2</v>
      </c>
      <c r="O42" s="1">
        <f t="shared" si="416"/>
        <v>2.2914447949526847E-2</v>
      </c>
      <c r="P42" s="1">
        <f t="shared" si="416"/>
        <v>2.2914447949526833E-2</v>
      </c>
      <c r="Q42" s="1">
        <f t="shared" si="416"/>
        <v>2.2914447949526805E-2</v>
      </c>
      <c r="R42" s="1">
        <f t="shared" si="416"/>
        <v>2.2914447949526753E-2</v>
      </c>
      <c r="S42" s="1">
        <f t="shared" si="416"/>
        <v>2.2914447949526798E-2</v>
      </c>
      <c r="T42" s="1">
        <f t="shared" si="416"/>
        <v>2.2914447949526868E-2</v>
      </c>
      <c r="U42" s="1">
        <f t="shared" si="416"/>
        <v>2.2914447949526833E-2</v>
      </c>
      <c r="V42" s="1">
        <f t="shared" si="416"/>
        <v>2.2914447949526771E-2</v>
      </c>
      <c r="W42" s="1">
        <f t="shared" si="416"/>
        <v>2.2914447949526916E-2</v>
      </c>
      <c r="X42" s="1">
        <f t="shared" si="416"/>
        <v>2.2914447949526875E-2</v>
      </c>
      <c r="Y42" s="1">
        <f t="shared" si="416"/>
        <v>2.2914447949526729E-2</v>
      </c>
      <c r="Z42" s="1">
        <f t="shared" si="416"/>
        <v>2.291444794952685E-2</v>
      </c>
      <c r="AA42" s="1">
        <f t="shared" si="416"/>
        <v>2.2914447949526871E-2</v>
      </c>
      <c r="AB42" s="1">
        <f t="shared" si="416"/>
        <v>2.2914447949526816E-2</v>
      </c>
      <c r="AC42" s="1">
        <f t="shared" si="416"/>
        <v>2.2914447949526861E-2</v>
      </c>
      <c r="AD42" s="1">
        <f t="shared" si="416"/>
        <v>2.2914447949526844E-2</v>
      </c>
      <c r="AE42" s="1">
        <f t="shared" si="416"/>
        <v>2.2914447949526823E-2</v>
      </c>
      <c r="AF42" s="1">
        <f t="shared" si="416"/>
        <v>2.2914447949527E-2</v>
      </c>
      <c r="AG42" s="1">
        <f t="shared" si="416"/>
        <v>2.2914447949526899E-2</v>
      </c>
      <c r="AH42" s="1">
        <f t="shared" si="416"/>
        <v>2.291444794952675E-2</v>
      </c>
      <c r="AI42" s="1">
        <f t="shared" si="416"/>
        <v>2.2914447949526833E-2</v>
      </c>
      <c r="AJ42" s="1">
        <f t="shared" si="416"/>
        <v>2.2914447949526885E-2</v>
      </c>
      <c r="AK42" s="1">
        <f t="shared" si="416"/>
        <v>2.2914447949526923E-2</v>
      </c>
      <c r="AL42" s="1">
        <f t="shared" si="416"/>
        <v>2.2914447949526833E-2</v>
      </c>
      <c r="AM42" s="1">
        <f t="shared" si="416"/>
        <v>2.2914447949526823E-2</v>
      </c>
      <c r="AN42" s="1">
        <f t="shared" si="416"/>
        <v>2.2914447949526698E-2</v>
      </c>
      <c r="AO42" s="1">
        <f t="shared" si="416"/>
        <v>2.2914447949526826E-2</v>
      </c>
      <c r="AP42" s="1">
        <f t="shared" si="416"/>
        <v>2.2914447949526837E-2</v>
      </c>
      <c r="AQ42" s="1">
        <f t="shared" si="416"/>
        <v>2.2914447949526868E-2</v>
      </c>
      <c r="AR42" s="1">
        <f t="shared" si="416"/>
        <v>2.2914447949526781E-2</v>
      </c>
      <c r="AS42" s="1">
        <f t="shared" si="416"/>
        <v>2.291444794952684E-2</v>
      </c>
      <c r="AT42" s="1">
        <f t="shared" si="416"/>
        <v>2.2914447949526916E-2</v>
      </c>
      <c r="AU42" s="1">
        <f t="shared" si="416"/>
        <v>2.2914447949526896E-2</v>
      </c>
      <c r="AV42" s="1">
        <f t="shared" si="416"/>
        <v>2.2914447949526868E-2</v>
      </c>
      <c r="AW42" s="1">
        <f t="shared" si="416"/>
        <v>2.2914447949526823E-2</v>
      </c>
      <c r="AX42" s="1">
        <f t="shared" si="416"/>
        <v>2.2914447949526861E-2</v>
      </c>
      <c r="AY42" s="1">
        <f t="shared" si="416"/>
        <v>2.2914447949526857E-2</v>
      </c>
      <c r="AZ42" s="1">
        <f t="shared" si="416"/>
        <v>2.291444794952683E-2</v>
      </c>
      <c r="BA42" s="1">
        <f t="shared" si="416"/>
        <v>2.2914447949526899E-2</v>
      </c>
      <c r="BB42" s="1">
        <f t="shared" si="416"/>
        <v>2.2914447949526837E-2</v>
      </c>
      <c r="BC42" s="1">
        <f t="shared" si="416"/>
        <v>2.2914447949526812E-2</v>
      </c>
    </row>
  </sheetData>
  <pageMargins left="0.7" right="0.7" top="0.75" bottom="0.75" header="0.3" footer="0.3"/>
  <ignoredErrors>
    <ignoredError sqref="G3:BC3 G17 I17:BC1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E Pilcher</dc:creator>
  <cp:lastModifiedBy>Joshua E Pilcher</cp:lastModifiedBy>
  <dcterms:created xsi:type="dcterms:W3CDTF">2024-11-04T23:12:52Z</dcterms:created>
  <dcterms:modified xsi:type="dcterms:W3CDTF">2024-11-05T00:38:23Z</dcterms:modified>
</cp:coreProperties>
</file>