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tock trading models\EQS_model\data\index82624\"/>
    </mc:Choice>
  </mc:AlternateContent>
  <xr:revisionPtr revIDLastSave="0" documentId="13_ncr:1_{E39DCEB7-7EB9-4BA3-AEF1-64947E301C4B}" xr6:coauthVersionLast="47" xr6:coauthVersionMax="47" xr10:uidLastSave="{00000000-0000-0000-0000-000000000000}"/>
  <bookViews>
    <workbookView xWindow="-109" yWindow="-109" windowWidth="26301" windowHeight="14169" activeTab="1" xr2:uid="{00000000-000D-0000-FFFF-FFFF00000000}"/>
  </bookViews>
  <sheets>
    <sheet name="Sheet1" sheetId="3" r:id="rId1"/>
    <sheet name="Sheet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115" i="4" l="1"/>
  <c r="AW115" i="4"/>
  <c r="AX115" i="4"/>
  <c r="AY115" i="4"/>
  <c r="AZ115" i="4"/>
  <c r="BA115" i="4"/>
  <c r="BB115" i="4"/>
  <c r="BC115" i="4"/>
  <c r="BD115" i="4"/>
  <c r="BE115" i="4"/>
  <c r="BF115" i="4"/>
  <c r="BG115" i="4"/>
  <c r="BH115" i="4"/>
  <c r="BI115" i="4"/>
  <c r="BJ115" i="4"/>
  <c r="BK115" i="4"/>
  <c r="BL115" i="4"/>
  <c r="BM115" i="4"/>
  <c r="BN115" i="4"/>
  <c r="BO115" i="4"/>
  <c r="BP115" i="4"/>
  <c r="BQ115" i="4"/>
  <c r="BR115" i="4"/>
  <c r="BS115" i="4"/>
  <c r="BT115" i="4"/>
  <c r="BU115" i="4"/>
  <c r="BV115" i="4"/>
  <c r="BW115" i="4"/>
  <c r="BX115" i="4"/>
  <c r="BY115" i="4"/>
  <c r="AV116" i="4"/>
  <c r="AW116" i="4"/>
  <c r="AX116" i="4"/>
  <c r="AY116" i="4"/>
  <c r="AZ116" i="4"/>
  <c r="BA116" i="4"/>
  <c r="BB116" i="4"/>
  <c r="BC116" i="4"/>
  <c r="BD116" i="4"/>
  <c r="BE116" i="4"/>
  <c r="BF116" i="4"/>
  <c r="BG116" i="4"/>
  <c r="BH116" i="4"/>
  <c r="BI116" i="4"/>
  <c r="BJ116" i="4"/>
  <c r="BK116" i="4"/>
  <c r="BL116" i="4"/>
  <c r="BM116" i="4"/>
  <c r="BN116" i="4"/>
  <c r="BO116" i="4"/>
  <c r="BP116" i="4"/>
  <c r="BQ116" i="4"/>
  <c r="BR116" i="4"/>
  <c r="BS116" i="4"/>
  <c r="BT116" i="4"/>
  <c r="BU116" i="4"/>
  <c r="BV116" i="4"/>
  <c r="BW116" i="4"/>
  <c r="BX116" i="4"/>
  <c r="BY116" i="4"/>
  <c r="AV117" i="4"/>
  <c r="AW117" i="4"/>
  <c r="AX117" i="4"/>
  <c r="AY117" i="4"/>
  <c r="AZ117" i="4"/>
  <c r="BA117" i="4"/>
  <c r="BB117" i="4"/>
  <c r="BC117" i="4"/>
  <c r="BD117" i="4"/>
  <c r="BE117" i="4"/>
  <c r="BF117" i="4"/>
  <c r="BG117" i="4"/>
  <c r="BH117" i="4"/>
  <c r="BI117" i="4"/>
  <c r="BJ117" i="4"/>
  <c r="BK117" i="4"/>
  <c r="BL117" i="4"/>
  <c r="BM117" i="4"/>
  <c r="BN117" i="4"/>
  <c r="BO117" i="4"/>
  <c r="BP117" i="4"/>
  <c r="BQ117" i="4"/>
  <c r="BR117" i="4"/>
  <c r="BS117" i="4"/>
  <c r="BT117" i="4"/>
  <c r="BU117" i="4"/>
  <c r="BV117" i="4"/>
  <c r="BW117" i="4"/>
  <c r="BX117" i="4"/>
  <c r="BY117" i="4"/>
  <c r="AU117" i="4"/>
  <c r="AU116" i="4"/>
  <c r="BY4" i="4"/>
  <c r="BY5" i="4"/>
  <c r="BY6" i="4"/>
  <c r="BY7" i="4"/>
  <c r="BY8" i="4"/>
  <c r="BY9" i="4"/>
  <c r="BY10" i="4"/>
  <c r="BY11" i="4"/>
  <c r="BY12" i="4"/>
  <c r="BY13" i="4"/>
  <c r="BY14" i="4"/>
  <c r="BY17" i="4"/>
  <c r="BY18" i="4"/>
  <c r="BY19" i="4"/>
  <c r="BY20" i="4"/>
  <c r="BY21" i="4"/>
  <c r="BY22" i="4"/>
  <c r="BY23" i="4"/>
  <c r="BY24" i="4"/>
  <c r="BY25" i="4"/>
  <c r="BY26" i="4"/>
  <c r="BY27" i="4"/>
  <c r="BY28" i="4"/>
  <c r="BY29" i="4"/>
  <c r="BY30" i="4"/>
  <c r="BY31" i="4"/>
  <c r="BY32" i="4"/>
  <c r="BY33" i="4"/>
  <c r="BY34" i="4"/>
  <c r="BY35" i="4"/>
  <c r="BY36" i="4"/>
  <c r="BY37" i="4"/>
  <c r="BY38" i="4"/>
  <c r="BY39" i="4"/>
  <c r="BY40" i="4"/>
  <c r="BY41" i="4"/>
  <c r="BY42" i="4"/>
  <c r="BY43" i="4"/>
  <c r="BY44" i="4"/>
  <c r="BY45" i="4"/>
  <c r="BY46" i="4"/>
  <c r="BY47" i="4"/>
  <c r="BY48" i="4"/>
  <c r="BY49" i="4"/>
  <c r="BY50" i="4"/>
  <c r="BY51" i="4"/>
  <c r="BY52" i="4"/>
  <c r="BY53" i="4"/>
  <c r="BY54" i="4"/>
  <c r="BY55" i="4"/>
  <c r="BY56" i="4"/>
  <c r="BY57" i="4"/>
  <c r="BY58" i="4"/>
  <c r="BY59" i="4"/>
  <c r="BY60" i="4"/>
  <c r="BY61" i="4"/>
  <c r="BY62" i="4"/>
  <c r="BY63" i="4"/>
  <c r="BY64" i="4"/>
  <c r="BY65" i="4"/>
  <c r="BY66" i="4"/>
  <c r="BY67" i="4"/>
  <c r="BY68" i="4"/>
  <c r="BY69" i="4"/>
  <c r="BY70" i="4"/>
  <c r="BY71" i="4"/>
  <c r="BY72" i="4"/>
  <c r="BY73" i="4"/>
  <c r="BY74" i="4"/>
  <c r="BY75" i="4"/>
  <c r="BY76" i="4"/>
  <c r="BY77" i="4"/>
  <c r="BY78" i="4"/>
  <c r="BY79" i="4"/>
  <c r="BY80" i="4"/>
  <c r="BY81" i="4"/>
  <c r="BY82" i="4"/>
  <c r="BY83" i="4"/>
  <c r="BY84" i="4"/>
  <c r="BY85" i="4"/>
  <c r="BY86" i="4"/>
  <c r="BY87" i="4"/>
  <c r="BY88" i="4"/>
  <c r="BY89" i="4"/>
  <c r="BY90" i="4"/>
  <c r="BY91" i="4"/>
  <c r="BY92" i="4"/>
  <c r="BY93" i="4"/>
  <c r="BY94" i="4"/>
  <c r="BY95" i="4"/>
  <c r="BY96" i="4"/>
  <c r="BY97" i="4"/>
  <c r="BY98" i="4"/>
  <c r="BY99" i="4"/>
  <c r="BY100" i="4"/>
  <c r="BY101" i="4"/>
  <c r="BY102" i="4"/>
  <c r="BY103" i="4"/>
  <c r="BY104" i="4"/>
  <c r="BY105" i="4"/>
  <c r="BY106" i="4"/>
  <c r="BY107" i="4"/>
  <c r="BY108" i="4"/>
  <c r="BY109" i="4"/>
  <c r="BY110" i="4"/>
  <c r="BY111" i="4"/>
  <c r="BY112" i="4"/>
  <c r="BY113" i="4"/>
  <c r="BY114" i="4"/>
  <c r="BT17" i="4"/>
  <c r="BU17" i="4"/>
  <c r="BV17" i="4"/>
  <c r="BW17" i="4"/>
  <c r="BX17" i="4"/>
  <c r="BT18" i="4"/>
  <c r="BU18" i="4"/>
  <c r="BV18" i="4"/>
  <c r="BW18" i="4"/>
  <c r="BX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T22" i="4"/>
  <c r="BU22" i="4"/>
  <c r="BV22" i="4"/>
  <c r="BW22" i="4"/>
  <c r="BX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T26" i="4"/>
  <c r="BU26" i="4"/>
  <c r="BV26" i="4"/>
  <c r="BW26" i="4"/>
  <c r="BX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T30" i="4"/>
  <c r="BU30" i="4"/>
  <c r="BV30" i="4"/>
  <c r="BW30" i="4"/>
  <c r="BX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T34" i="4"/>
  <c r="BU34" i="4"/>
  <c r="BV34" i="4"/>
  <c r="BW34" i="4"/>
  <c r="BX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T38" i="4"/>
  <c r="BU38" i="4"/>
  <c r="BV38" i="4"/>
  <c r="BW38" i="4"/>
  <c r="BX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T42" i="4"/>
  <c r="BU42" i="4"/>
  <c r="BV42" i="4"/>
  <c r="BW42" i="4"/>
  <c r="BX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T46" i="4"/>
  <c r="BU46" i="4"/>
  <c r="BV46" i="4"/>
  <c r="BW46" i="4"/>
  <c r="BX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T50" i="4"/>
  <c r="BU50" i="4"/>
  <c r="BV50" i="4"/>
  <c r="BW50" i="4"/>
  <c r="BX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T54" i="4"/>
  <c r="BU54" i="4"/>
  <c r="BV54" i="4"/>
  <c r="BW54" i="4"/>
  <c r="BX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T58" i="4"/>
  <c r="BU58" i="4"/>
  <c r="BV58" i="4"/>
  <c r="BW58" i="4"/>
  <c r="BX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T62" i="4"/>
  <c r="BU62" i="4"/>
  <c r="BV62" i="4"/>
  <c r="BW62" i="4"/>
  <c r="BX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T66" i="4"/>
  <c r="BU66" i="4"/>
  <c r="BV66" i="4"/>
  <c r="BW66" i="4"/>
  <c r="BX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T70" i="4"/>
  <c r="BU70" i="4"/>
  <c r="BV70" i="4"/>
  <c r="BW70" i="4"/>
  <c r="BX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T74" i="4"/>
  <c r="BU74" i="4"/>
  <c r="BV74" i="4"/>
  <c r="BW74" i="4"/>
  <c r="BX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T78" i="4"/>
  <c r="BU78" i="4"/>
  <c r="BV78" i="4"/>
  <c r="BW78" i="4"/>
  <c r="BX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T82" i="4"/>
  <c r="BU82" i="4"/>
  <c r="BV82" i="4"/>
  <c r="BW82" i="4"/>
  <c r="BX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T86" i="4"/>
  <c r="BU86" i="4"/>
  <c r="BV86" i="4"/>
  <c r="BW86" i="4"/>
  <c r="BX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T90" i="4"/>
  <c r="BU90" i="4"/>
  <c r="BV90" i="4"/>
  <c r="BW90" i="4"/>
  <c r="BX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T94" i="4"/>
  <c r="BU94" i="4"/>
  <c r="BV94" i="4"/>
  <c r="BW94" i="4"/>
  <c r="BX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T98" i="4"/>
  <c r="BU98" i="4"/>
  <c r="BV98" i="4"/>
  <c r="BW98" i="4"/>
  <c r="BX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T102" i="4"/>
  <c r="BU102" i="4"/>
  <c r="BV102" i="4"/>
  <c r="BW102" i="4"/>
  <c r="BX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T106" i="4"/>
  <c r="BU106" i="4"/>
  <c r="BV106" i="4"/>
  <c r="BW106" i="4"/>
  <c r="BX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T110" i="4"/>
  <c r="BU110" i="4"/>
  <c r="BV110" i="4"/>
  <c r="BW110" i="4"/>
  <c r="BX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T114" i="4"/>
  <c r="BU114" i="4"/>
  <c r="BV114" i="4"/>
  <c r="BW114" i="4"/>
  <c r="BX114" i="4"/>
  <c r="AV17" i="4"/>
  <c r="AW17" i="4"/>
  <c r="AX17" i="4"/>
  <c r="AY17" i="4"/>
  <c r="AZ17" i="4"/>
  <c r="BA17" i="4"/>
  <c r="BB17" i="4"/>
  <c r="BC17" i="4"/>
  <c r="BD17" i="4"/>
  <c r="BE17" i="4"/>
  <c r="BF17" i="4"/>
  <c r="BG17" i="4"/>
  <c r="BH17" i="4"/>
  <c r="BI17" i="4"/>
  <c r="BJ17" i="4"/>
  <c r="BK17" i="4"/>
  <c r="BL17" i="4"/>
  <c r="BM17" i="4"/>
  <c r="BN17" i="4"/>
  <c r="BO17" i="4"/>
  <c r="BP17" i="4"/>
  <c r="BQ17" i="4"/>
  <c r="BR17" i="4"/>
  <c r="BS17" i="4"/>
  <c r="AV18" i="4"/>
  <c r="AW18" i="4"/>
  <c r="AX18" i="4"/>
  <c r="AY18" i="4"/>
  <c r="AZ18" i="4"/>
  <c r="BA18" i="4"/>
  <c r="BB18" i="4"/>
  <c r="BC18" i="4"/>
  <c r="BD18" i="4"/>
  <c r="BE18" i="4"/>
  <c r="BF18" i="4"/>
  <c r="BG18" i="4"/>
  <c r="BH18" i="4"/>
  <c r="BI18" i="4"/>
  <c r="BJ18" i="4"/>
  <c r="BK18" i="4"/>
  <c r="BL18" i="4"/>
  <c r="BM18" i="4"/>
  <c r="BN18" i="4"/>
  <c r="BO18" i="4"/>
  <c r="BP18" i="4"/>
  <c r="BQ18" i="4"/>
  <c r="BR18" i="4"/>
  <c r="BS18" i="4"/>
  <c r="AV19" i="4"/>
  <c r="AW19" i="4"/>
  <c r="AX19" i="4"/>
  <c r="AY19" i="4"/>
  <c r="AZ19" i="4"/>
  <c r="BA19" i="4"/>
  <c r="BB19" i="4"/>
  <c r="BC19" i="4"/>
  <c r="BD19" i="4"/>
  <c r="BE19" i="4"/>
  <c r="BF19" i="4"/>
  <c r="BG19" i="4"/>
  <c r="BH19" i="4"/>
  <c r="BI19" i="4"/>
  <c r="BJ19" i="4"/>
  <c r="BK19" i="4"/>
  <c r="BL19" i="4"/>
  <c r="BM19" i="4"/>
  <c r="BN19" i="4"/>
  <c r="BO19" i="4"/>
  <c r="BP19" i="4"/>
  <c r="BQ19" i="4"/>
  <c r="BR19" i="4"/>
  <c r="BS19" i="4"/>
  <c r="AV20" i="4"/>
  <c r="AW20" i="4"/>
  <c r="AX20" i="4"/>
  <c r="AY20" i="4"/>
  <c r="AZ20" i="4"/>
  <c r="BA20" i="4"/>
  <c r="BB20" i="4"/>
  <c r="BC20" i="4"/>
  <c r="BD20" i="4"/>
  <c r="BE20" i="4"/>
  <c r="BF20" i="4"/>
  <c r="BG20" i="4"/>
  <c r="BH20" i="4"/>
  <c r="BI20" i="4"/>
  <c r="BJ20" i="4"/>
  <c r="BK20" i="4"/>
  <c r="BL20" i="4"/>
  <c r="BM20" i="4"/>
  <c r="BN20" i="4"/>
  <c r="BO20" i="4"/>
  <c r="BP20" i="4"/>
  <c r="BQ20" i="4"/>
  <c r="BR20" i="4"/>
  <c r="BS20" i="4"/>
  <c r="AV21" i="4"/>
  <c r="AW21" i="4"/>
  <c r="AX21" i="4"/>
  <c r="AY21" i="4"/>
  <c r="AZ21" i="4"/>
  <c r="BA21" i="4"/>
  <c r="BB21" i="4"/>
  <c r="BC21" i="4"/>
  <c r="BD21" i="4"/>
  <c r="BE21" i="4"/>
  <c r="BF21" i="4"/>
  <c r="BG21" i="4"/>
  <c r="BH21" i="4"/>
  <c r="BI21" i="4"/>
  <c r="BJ21" i="4"/>
  <c r="BK21" i="4"/>
  <c r="BL21" i="4"/>
  <c r="BM21" i="4"/>
  <c r="BN21" i="4"/>
  <c r="BO21" i="4"/>
  <c r="BP21" i="4"/>
  <c r="BQ21" i="4"/>
  <c r="BR21" i="4"/>
  <c r="BS21" i="4"/>
  <c r="AV22" i="4"/>
  <c r="AW22" i="4"/>
  <c r="AX22" i="4"/>
  <c r="AY22" i="4"/>
  <c r="AZ22" i="4"/>
  <c r="BA22" i="4"/>
  <c r="BB22" i="4"/>
  <c r="BC22" i="4"/>
  <c r="BD22" i="4"/>
  <c r="BE22" i="4"/>
  <c r="BF22" i="4"/>
  <c r="BG22" i="4"/>
  <c r="BH22" i="4"/>
  <c r="BI22" i="4"/>
  <c r="BJ22" i="4"/>
  <c r="BK22" i="4"/>
  <c r="BL22" i="4"/>
  <c r="BM22" i="4"/>
  <c r="BN22" i="4"/>
  <c r="BO22" i="4"/>
  <c r="BP22" i="4"/>
  <c r="BQ22" i="4"/>
  <c r="BR22" i="4"/>
  <c r="BS22" i="4"/>
  <c r="AV23" i="4"/>
  <c r="AW23" i="4"/>
  <c r="AX23" i="4"/>
  <c r="AY23" i="4"/>
  <c r="AZ23" i="4"/>
  <c r="BA23" i="4"/>
  <c r="BB23" i="4"/>
  <c r="BC23" i="4"/>
  <c r="BD23" i="4"/>
  <c r="BE23" i="4"/>
  <c r="BF23" i="4"/>
  <c r="BG23" i="4"/>
  <c r="BH23" i="4"/>
  <c r="BI23" i="4"/>
  <c r="BJ23" i="4"/>
  <c r="BK23" i="4"/>
  <c r="BL23" i="4"/>
  <c r="BM23" i="4"/>
  <c r="BN23" i="4"/>
  <c r="BO23" i="4"/>
  <c r="BP23" i="4"/>
  <c r="BQ23" i="4"/>
  <c r="BR23" i="4"/>
  <c r="BS23" i="4"/>
  <c r="AV24" i="4"/>
  <c r="AW24" i="4"/>
  <c r="AX24" i="4"/>
  <c r="AY24" i="4"/>
  <c r="AZ24" i="4"/>
  <c r="BA24" i="4"/>
  <c r="BB24" i="4"/>
  <c r="BC24" i="4"/>
  <c r="BD24" i="4"/>
  <c r="BE24" i="4"/>
  <c r="BF24" i="4"/>
  <c r="BG24" i="4"/>
  <c r="BH24" i="4"/>
  <c r="BI24" i="4"/>
  <c r="BJ24" i="4"/>
  <c r="BK24" i="4"/>
  <c r="BL24" i="4"/>
  <c r="BM24" i="4"/>
  <c r="BN24" i="4"/>
  <c r="BO24" i="4"/>
  <c r="BP24" i="4"/>
  <c r="BQ24" i="4"/>
  <c r="BR24" i="4"/>
  <c r="BS24" i="4"/>
  <c r="AV25" i="4"/>
  <c r="AW25" i="4"/>
  <c r="AX25" i="4"/>
  <c r="AY25" i="4"/>
  <c r="AZ25" i="4"/>
  <c r="BA25" i="4"/>
  <c r="BB25" i="4"/>
  <c r="BC25" i="4"/>
  <c r="BD25" i="4"/>
  <c r="BE25" i="4"/>
  <c r="BF25" i="4"/>
  <c r="BG25" i="4"/>
  <c r="BH25" i="4"/>
  <c r="BI25" i="4"/>
  <c r="BJ25" i="4"/>
  <c r="BK25" i="4"/>
  <c r="BL25" i="4"/>
  <c r="BM25" i="4"/>
  <c r="BN25" i="4"/>
  <c r="BO25" i="4"/>
  <c r="BP25" i="4"/>
  <c r="BQ25" i="4"/>
  <c r="BR25" i="4"/>
  <c r="BS25" i="4"/>
  <c r="AV26" i="4"/>
  <c r="AW26" i="4"/>
  <c r="AX26" i="4"/>
  <c r="AY26" i="4"/>
  <c r="AZ26" i="4"/>
  <c r="BA26" i="4"/>
  <c r="BB26" i="4"/>
  <c r="BC26" i="4"/>
  <c r="BD26" i="4"/>
  <c r="BE26" i="4"/>
  <c r="BF26" i="4"/>
  <c r="BG26" i="4"/>
  <c r="BH26" i="4"/>
  <c r="BI26" i="4"/>
  <c r="BJ26" i="4"/>
  <c r="BK26" i="4"/>
  <c r="BL26" i="4"/>
  <c r="BM26" i="4"/>
  <c r="BN26" i="4"/>
  <c r="BO26" i="4"/>
  <c r="BP26" i="4"/>
  <c r="BQ26" i="4"/>
  <c r="BR26" i="4"/>
  <c r="BS26" i="4"/>
  <c r="AV27" i="4"/>
  <c r="AW27" i="4"/>
  <c r="AX27" i="4"/>
  <c r="AY27" i="4"/>
  <c r="AZ27" i="4"/>
  <c r="BA27" i="4"/>
  <c r="BB27" i="4"/>
  <c r="BC27" i="4"/>
  <c r="BD27" i="4"/>
  <c r="BE27" i="4"/>
  <c r="BF27" i="4"/>
  <c r="BG27" i="4"/>
  <c r="BH27" i="4"/>
  <c r="BI27" i="4"/>
  <c r="BJ27" i="4"/>
  <c r="BK27" i="4"/>
  <c r="BL27" i="4"/>
  <c r="BM27" i="4"/>
  <c r="BN27" i="4"/>
  <c r="BO27" i="4"/>
  <c r="BP27" i="4"/>
  <c r="BQ27" i="4"/>
  <c r="BR27" i="4"/>
  <c r="BS27" i="4"/>
  <c r="AV28" i="4"/>
  <c r="AW28" i="4"/>
  <c r="AX28" i="4"/>
  <c r="AY28" i="4"/>
  <c r="AZ28" i="4"/>
  <c r="BA28" i="4"/>
  <c r="BB28" i="4"/>
  <c r="BC28" i="4"/>
  <c r="BD28" i="4"/>
  <c r="BE28" i="4"/>
  <c r="BF28" i="4"/>
  <c r="BG28" i="4"/>
  <c r="BH28" i="4"/>
  <c r="BI28" i="4"/>
  <c r="BJ28" i="4"/>
  <c r="BK28" i="4"/>
  <c r="BL28" i="4"/>
  <c r="BM28" i="4"/>
  <c r="BN28" i="4"/>
  <c r="BO28" i="4"/>
  <c r="BP28" i="4"/>
  <c r="BQ28" i="4"/>
  <c r="BR28" i="4"/>
  <c r="BS28" i="4"/>
  <c r="AV29" i="4"/>
  <c r="AW29" i="4"/>
  <c r="AX29" i="4"/>
  <c r="AY29" i="4"/>
  <c r="AZ29" i="4"/>
  <c r="BA29" i="4"/>
  <c r="BB29" i="4"/>
  <c r="BC29" i="4"/>
  <c r="BD29" i="4"/>
  <c r="BE29" i="4"/>
  <c r="BF29" i="4"/>
  <c r="BG29" i="4"/>
  <c r="BH29" i="4"/>
  <c r="BI29" i="4"/>
  <c r="BJ29" i="4"/>
  <c r="BK29" i="4"/>
  <c r="BL29" i="4"/>
  <c r="BM29" i="4"/>
  <c r="BN29" i="4"/>
  <c r="BO29" i="4"/>
  <c r="BP29" i="4"/>
  <c r="BQ29" i="4"/>
  <c r="BR29" i="4"/>
  <c r="BS29" i="4"/>
  <c r="AV30" i="4"/>
  <c r="AW30" i="4"/>
  <c r="AX30" i="4"/>
  <c r="AY30" i="4"/>
  <c r="AZ30" i="4"/>
  <c r="BA30" i="4"/>
  <c r="BB30" i="4"/>
  <c r="BC30" i="4"/>
  <c r="BD30" i="4"/>
  <c r="BE30" i="4"/>
  <c r="BF30" i="4"/>
  <c r="BG30" i="4"/>
  <c r="BH30" i="4"/>
  <c r="BI30" i="4"/>
  <c r="BJ30" i="4"/>
  <c r="BK30" i="4"/>
  <c r="BL30" i="4"/>
  <c r="BM30" i="4"/>
  <c r="BN30" i="4"/>
  <c r="BO30" i="4"/>
  <c r="BP30" i="4"/>
  <c r="BQ30" i="4"/>
  <c r="BR30" i="4"/>
  <c r="BS30" i="4"/>
  <c r="AV31" i="4"/>
  <c r="AW31" i="4"/>
  <c r="AX31" i="4"/>
  <c r="AY31" i="4"/>
  <c r="AZ31" i="4"/>
  <c r="BA31" i="4"/>
  <c r="BB31" i="4"/>
  <c r="BC31" i="4"/>
  <c r="BD31" i="4"/>
  <c r="BE31" i="4"/>
  <c r="BF31" i="4"/>
  <c r="BG31" i="4"/>
  <c r="BH31" i="4"/>
  <c r="BI31" i="4"/>
  <c r="BJ31" i="4"/>
  <c r="BK31" i="4"/>
  <c r="BL31" i="4"/>
  <c r="BM31" i="4"/>
  <c r="BN31" i="4"/>
  <c r="BO31" i="4"/>
  <c r="BP31" i="4"/>
  <c r="BQ31" i="4"/>
  <c r="BR31" i="4"/>
  <c r="BS31" i="4"/>
  <c r="AV32" i="4"/>
  <c r="AW32" i="4"/>
  <c r="AX32" i="4"/>
  <c r="AY32" i="4"/>
  <c r="AZ32" i="4"/>
  <c r="BA32" i="4"/>
  <c r="BB32" i="4"/>
  <c r="BC32" i="4"/>
  <c r="BD32" i="4"/>
  <c r="BE32" i="4"/>
  <c r="BF32" i="4"/>
  <c r="BG32" i="4"/>
  <c r="BH32" i="4"/>
  <c r="BI32" i="4"/>
  <c r="BJ32" i="4"/>
  <c r="BK32" i="4"/>
  <c r="BL32" i="4"/>
  <c r="BM32" i="4"/>
  <c r="BN32" i="4"/>
  <c r="BO32" i="4"/>
  <c r="BP32" i="4"/>
  <c r="BQ32" i="4"/>
  <c r="BR32" i="4"/>
  <c r="BS32" i="4"/>
  <c r="AV33" i="4"/>
  <c r="AW33" i="4"/>
  <c r="AX33" i="4"/>
  <c r="AY33" i="4"/>
  <c r="AZ33" i="4"/>
  <c r="BA33" i="4"/>
  <c r="BB33" i="4"/>
  <c r="BC33" i="4"/>
  <c r="BD33" i="4"/>
  <c r="BE33" i="4"/>
  <c r="BF33" i="4"/>
  <c r="BG33" i="4"/>
  <c r="BH33" i="4"/>
  <c r="BI33" i="4"/>
  <c r="BJ33" i="4"/>
  <c r="BK33" i="4"/>
  <c r="BL33" i="4"/>
  <c r="BM33" i="4"/>
  <c r="BN33" i="4"/>
  <c r="BO33" i="4"/>
  <c r="BP33" i="4"/>
  <c r="BQ33" i="4"/>
  <c r="BR33" i="4"/>
  <c r="BS33" i="4"/>
  <c r="AV34" i="4"/>
  <c r="AW34" i="4"/>
  <c r="AX34" i="4"/>
  <c r="AY34" i="4"/>
  <c r="AZ34" i="4"/>
  <c r="BA34" i="4"/>
  <c r="BB34" i="4"/>
  <c r="BC34" i="4"/>
  <c r="BD34" i="4"/>
  <c r="BE34" i="4"/>
  <c r="BF34" i="4"/>
  <c r="BG34" i="4"/>
  <c r="BH34" i="4"/>
  <c r="BI34" i="4"/>
  <c r="BJ34" i="4"/>
  <c r="BK34" i="4"/>
  <c r="BL34" i="4"/>
  <c r="BM34" i="4"/>
  <c r="BN34" i="4"/>
  <c r="BO34" i="4"/>
  <c r="BP34" i="4"/>
  <c r="BQ34" i="4"/>
  <c r="BR34" i="4"/>
  <c r="BS34" i="4"/>
  <c r="AV35" i="4"/>
  <c r="AW35" i="4"/>
  <c r="AX35" i="4"/>
  <c r="AY35" i="4"/>
  <c r="AZ35" i="4"/>
  <c r="BA35" i="4"/>
  <c r="BB35" i="4"/>
  <c r="BC35" i="4"/>
  <c r="BD35" i="4"/>
  <c r="BE35" i="4"/>
  <c r="BF35" i="4"/>
  <c r="BG35" i="4"/>
  <c r="BH35" i="4"/>
  <c r="BI35" i="4"/>
  <c r="BJ35" i="4"/>
  <c r="BK35" i="4"/>
  <c r="BL35" i="4"/>
  <c r="BM35" i="4"/>
  <c r="BN35" i="4"/>
  <c r="BO35" i="4"/>
  <c r="BP35" i="4"/>
  <c r="BQ35" i="4"/>
  <c r="BR35" i="4"/>
  <c r="BS35" i="4"/>
  <c r="AV36" i="4"/>
  <c r="AW36" i="4"/>
  <c r="AX36" i="4"/>
  <c r="AY36" i="4"/>
  <c r="AZ36" i="4"/>
  <c r="BA36" i="4"/>
  <c r="BB36" i="4"/>
  <c r="BC36" i="4"/>
  <c r="BD36" i="4"/>
  <c r="BE36" i="4"/>
  <c r="BF36" i="4"/>
  <c r="BG36" i="4"/>
  <c r="BH36" i="4"/>
  <c r="BI36" i="4"/>
  <c r="BJ36" i="4"/>
  <c r="BK36" i="4"/>
  <c r="BL36" i="4"/>
  <c r="BM36" i="4"/>
  <c r="BN36" i="4"/>
  <c r="BO36" i="4"/>
  <c r="BP36" i="4"/>
  <c r="BQ36" i="4"/>
  <c r="BR36" i="4"/>
  <c r="BS36" i="4"/>
  <c r="AV37" i="4"/>
  <c r="AW37" i="4"/>
  <c r="AX37" i="4"/>
  <c r="AY37" i="4"/>
  <c r="AZ37" i="4"/>
  <c r="BA37" i="4"/>
  <c r="BB37" i="4"/>
  <c r="BC37" i="4"/>
  <c r="BD37" i="4"/>
  <c r="BE37" i="4"/>
  <c r="BF37" i="4"/>
  <c r="BG37" i="4"/>
  <c r="BH37" i="4"/>
  <c r="BI37" i="4"/>
  <c r="BJ37" i="4"/>
  <c r="BK37" i="4"/>
  <c r="BL37" i="4"/>
  <c r="BM37" i="4"/>
  <c r="BN37" i="4"/>
  <c r="BO37" i="4"/>
  <c r="BP37" i="4"/>
  <c r="BQ37" i="4"/>
  <c r="BR37" i="4"/>
  <c r="BS37" i="4"/>
  <c r="AV38" i="4"/>
  <c r="AW38" i="4"/>
  <c r="AX38" i="4"/>
  <c r="AY38" i="4"/>
  <c r="AZ38" i="4"/>
  <c r="BA38" i="4"/>
  <c r="BB38" i="4"/>
  <c r="BC38" i="4"/>
  <c r="BD38" i="4"/>
  <c r="BE38" i="4"/>
  <c r="BF38" i="4"/>
  <c r="BG38" i="4"/>
  <c r="BH38" i="4"/>
  <c r="BI38" i="4"/>
  <c r="BJ38" i="4"/>
  <c r="BK38" i="4"/>
  <c r="BL38" i="4"/>
  <c r="BM38" i="4"/>
  <c r="BN38" i="4"/>
  <c r="BO38" i="4"/>
  <c r="BP38" i="4"/>
  <c r="BQ38" i="4"/>
  <c r="BR38" i="4"/>
  <c r="BS38" i="4"/>
  <c r="AV39" i="4"/>
  <c r="AW39" i="4"/>
  <c r="AX39" i="4"/>
  <c r="AY39" i="4"/>
  <c r="AZ39" i="4"/>
  <c r="BA39" i="4"/>
  <c r="BB39" i="4"/>
  <c r="BC39" i="4"/>
  <c r="BD39" i="4"/>
  <c r="BE39" i="4"/>
  <c r="BF39" i="4"/>
  <c r="BG39" i="4"/>
  <c r="BH39" i="4"/>
  <c r="BI39" i="4"/>
  <c r="BJ39" i="4"/>
  <c r="BK39" i="4"/>
  <c r="BL39" i="4"/>
  <c r="BM39" i="4"/>
  <c r="BN39" i="4"/>
  <c r="BO39" i="4"/>
  <c r="BP39" i="4"/>
  <c r="BQ39" i="4"/>
  <c r="BR39" i="4"/>
  <c r="BS39" i="4"/>
  <c r="AV40" i="4"/>
  <c r="AW40" i="4"/>
  <c r="AX40" i="4"/>
  <c r="AY40" i="4"/>
  <c r="AZ40" i="4"/>
  <c r="BA40" i="4"/>
  <c r="BB40" i="4"/>
  <c r="BC40" i="4"/>
  <c r="BD40" i="4"/>
  <c r="BE40" i="4"/>
  <c r="BF40" i="4"/>
  <c r="BG40" i="4"/>
  <c r="BH40" i="4"/>
  <c r="BI40" i="4"/>
  <c r="BJ40" i="4"/>
  <c r="BK40" i="4"/>
  <c r="BL40" i="4"/>
  <c r="BM40" i="4"/>
  <c r="BN40" i="4"/>
  <c r="BO40" i="4"/>
  <c r="BP40" i="4"/>
  <c r="BQ40" i="4"/>
  <c r="BR40" i="4"/>
  <c r="BS40" i="4"/>
  <c r="AV41" i="4"/>
  <c r="AW41" i="4"/>
  <c r="AX41" i="4"/>
  <c r="AY41" i="4"/>
  <c r="AZ41" i="4"/>
  <c r="BA41" i="4"/>
  <c r="BB41" i="4"/>
  <c r="BC41" i="4"/>
  <c r="BD41" i="4"/>
  <c r="BE41" i="4"/>
  <c r="BF41" i="4"/>
  <c r="BG41" i="4"/>
  <c r="BH41" i="4"/>
  <c r="BI41" i="4"/>
  <c r="BJ41" i="4"/>
  <c r="BK41" i="4"/>
  <c r="BL41" i="4"/>
  <c r="BM41" i="4"/>
  <c r="BN41" i="4"/>
  <c r="BO41" i="4"/>
  <c r="BP41" i="4"/>
  <c r="BQ41" i="4"/>
  <c r="BR41" i="4"/>
  <c r="BS41" i="4"/>
  <c r="AV42" i="4"/>
  <c r="AW42" i="4"/>
  <c r="AX42" i="4"/>
  <c r="AY42" i="4"/>
  <c r="AZ42" i="4"/>
  <c r="BA42" i="4"/>
  <c r="BB42" i="4"/>
  <c r="BC42" i="4"/>
  <c r="BD42" i="4"/>
  <c r="BE42" i="4"/>
  <c r="BF42" i="4"/>
  <c r="BG42" i="4"/>
  <c r="BH42" i="4"/>
  <c r="BI42" i="4"/>
  <c r="BJ42" i="4"/>
  <c r="BK42" i="4"/>
  <c r="BL42" i="4"/>
  <c r="BM42" i="4"/>
  <c r="BN42" i="4"/>
  <c r="BO42" i="4"/>
  <c r="BP42" i="4"/>
  <c r="BQ42" i="4"/>
  <c r="BR42" i="4"/>
  <c r="BS42" i="4"/>
  <c r="AV43" i="4"/>
  <c r="AW43" i="4"/>
  <c r="AX43" i="4"/>
  <c r="AY43" i="4"/>
  <c r="AZ43" i="4"/>
  <c r="BA43" i="4"/>
  <c r="BB43" i="4"/>
  <c r="BC43" i="4"/>
  <c r="BD43" i="4"/>
  <c r="BE43" i="4"/>
  <c r="BF43" i="4"/>
  <c r="BG43" i="4"/>
  <c r="BH43" i="4"/>
  <c r="BI43" i="4"/>
  <c r="BJ43" i="4"/>
  <c r="BK43" i="4"/>
  <c r="BL43" i="4"/>
  <c r="BM43" i="4"/>
  <c r="BN43" i="4"/>
  <c r="BO43" i="4"/>
  <c r="BP43" i="4"/>
  <c r="BQ43" i="4"/>
  <c r="BR43" i="4"/>
  <c r="BS43" i="4"/>
  <c r="AV44" i="4"/>
  <c r="AW44" i="4"/>
  <c r="AX44" i="4"/>
  <c r="AY44" i="4"/>
  <c r="AZ44" i="4"/>
  <c r="BA44" i="4"/>
  <c r="BB44" i="4"/>
  <c r="BC44" i="4"/>
  <c r="BD44" i="4"/>
  <c r="BE44" i="4"/>
  <c r="BF44" i="4"/>
  <c r="BG44" i="4"/>
  <c r="BH44" i="4"/>
  <c r="BI44" i="4"/>
  <c r="BJ44" i="4"/>
  <c r="BK44" i="4"/>
  <c r="BL44" i="4"/>
  <c r="BM44" i="4"/>
  <c r="BN44" i="4"/>
  <c r="BO44" i="4"/>
  <c r="BP44" i="4"/>
  <c r="BQ44" i="4"/>
  <c r="BR44" i="4"/>
  <c r="BS44" i="4"/>
  <c r="AV45" i="4"/>
  <c r="AW45" i="4"/>
  <c r="AX45" i="4"/>
  <c r="AY45" i="4"/>
  <c r="AZ45" i="4"/>
  <c r="BA45" i="4"/>
  <c r="BB45" i="4"/>
  <c r="BC45" i="4"/>
  <c r="BD45" i="4"/>
  <c r="BE45" i="4"/>
  <c r="BF45" i="4"/>
  <c r="BG45" i="4"/>
  <c r="BH45" i="4"/>
  <c r="BI45" i="4"/>
  <c r="BJ45" i="4"/>
  <c r="BK45" i="4"/>
  <c r="BL45" i="4"/>
  <c r="BM45" i="4"/>
  <c r="BN45" i="4"/>
  <c r="BO45" i="4"/>
  <c r="BP45" i="4"/>
  <c r="BQ45" i="4"/>
  <c r="BR45" i="4"/>
  <c r="BS45" i="4"/>
  <c r="AV46" i="4"/>
  <c r="AW46" i="4"/>
  <c r="AX46" i="4"/>
  <c r="AY46" i="4"/>
  <c r="AZ46" i="4"/>
  <c r="BA46" i="4"/>
  <c r="BB46" i="4"/>
  <c r="BC46" i="4"/>
  <c r="BD46" i="4"/>
  <c r="BE46" i="4"/>
  <c r="BF46" i="4"/>
  <c r="BG46" i="4"/>
  <c r="BH46" i="4"/>
  <c r="BI46" i="4"/>
  <c r="BJ46" i="4"/>
  <c r="BK46" i="4"/>
  <c r="BL46" i="4"/>
  <c r="BM46" i="4"/>
  <c r="BN46" i="4"/>
  <c r="BO46" i="4"/>
  <c r="BP46" i="4"/>
  <c r="BQ46" i="4"/>
  <c r="BR46" i="4"/>
  <c r="BS46" i="4"/>
  <c r="AV47" i="4"/>
  <c r="AW47" i="4"/>
  <c r="AX47" i="4"/>
  <c r="AY47" i="4"/>
  <c r="AZ47" i="4"/>
  <c r="BA47" i="4"/>
  <c r="BB47" i="4"/>
  <c r="BC47" i="4"/>
  <c r="BD47" i="4"/>
  <c r="BE47" i="4"/>
  <c r="BF47" i="4"/>
  <c r="BG47" i="4"/>
  <c r="BH47" i="4"/>
  <c r="BI47" i="4"/>
  <c r="BJ47" i="4"/>
  <c r="BK47" i="4"/>
  <c r="BL47" i="4"/>
  <c r="BM47" i="4"/>
  <c r="BN47" i="4"/>
  <c r="BO47" i="4"/>
  <c r="BP47" i="4"/>
  <c r="BQ47" i="4"/>
  <c r="BR47" i="4"/>
  <c r="BS47" i="4"/>
  <c r="AV48" i="4"/>
  <c r="AW48" i="4"/>
  <c r="AX48" i="4"/>
  <c r="AY48" i="4"/>
  <c r="AZ48" i="4"/>
  <c r="BA48" i="4"/>
  <c r="BB48" i="4"/>
  <c r="BC48" i="4"/>
  <c r="BD48" i="4"/>
  <c r="BE48" i="4"/>
  <c r="BF48" i="4"/>
  <c r="BG48" i="4"/>
  <c r="BH48" i="4"/>
  <c r="BI48" i="4"/>
  <c r="BJ48" i="4"/>
  <c r="BK48" i="4"/>
  <c r="BL48" i="4"/>
  <c r="BM48" i="4"/>
  <c r="BN48" i="4"/>
  <c r="BO48" i="4"/>
  <c r="BP48" i="4"/>
  <c r="BQ48" i="4"/>
  <c r="BR48" i="4"/>
  <c r="BS48" i="4"/>
  <c r="AV49" i="4"/>
  <c r="AW49" i="4"/>
  <c r="AX49" i="4"/>
  <c r="AY49" i="4"/>
  <c r="AZ49" i="4"/>
  <c r="BA49" i="4"/>
  <c r="BB49" i="4"/>
  <c r="BC49" i="4"/>
  <c r="BD49" i="4"/>
  <c r="BE49" i="4"/>
  <c r="BF49" i="4"/>
  <c r="BG49" i="4"/>
  <c r="BH49" i="4"/>
  <c r="BI49" i="4"/>
  <c r="BJ49" i="4"/>
  <c r="BK49" i="4"/>
  <c r="BL49" i="4"/>
  <c r="BM49" i="4"/>
  <c r="BN49" i="4"/>
  <c r="BO49" i="4"/>
  <c r="BP49" i="4"/>
  <c r="BQ49" i="4"/>
  <c r="BR49" i="4"/>
  <c r="BS49" i="4"/>
  <c r="AV50" i="4"/>
  <c r="AW50" i="4"/>
  <c r="AX50" i="4"/>
  <c r="AY50" i="4"/>
  <c r="AZ50" i="4"/>
  <c r="BA50" i="4"/>
  <c r="BB50" i="4"/>
  <c r="BC50" i="4"/>
  <c r="BD50" i="4"/>
  <c r="BE50" i="4"/>
  <c r="BF50" i="4"/>
  <c r="BG50" i="4"/>
  <c r="BH50" i="4"/>
  <c r="BI50" i="4"/>
  <c r="BJ50" i="4"/>
  <c r="BK50" i="4"/>
  <c r="BL50" i="4"/>
  <c r="BM50" i="4"/>
  <c r="BN50" i="4"/>
  <c r="BO50" i="4"/>
  <c r="BP50" i="4"/>
  <c r="BQ50" i="4"/>
  <c r="BR50" i="4"/>
  <c r="BS50" i="4"/>
  <c r="AV51" i="4"/>
  <c r="AW51" i="4"/>
  <c r="AX51" i="4"/>
  <c r="AY51" i="4"/>
  <c r="AZ51" i="4"/>
  <c r="BA51" i="4"/>
  <c r="BB51" i="4"/>
  <c r="BC51" i="4"/>
  <c r="BD51" i="4"/>
  <c r="BE51" i="4"/>
  <c r="BF51" i="4"/>
  <c r="BG51" i="4"/>
  <c r="BH51" i="4"/>
  <c r="BI51" i="4"/>
  <c r="BJ51" i="4"/>
  <c r="BK51" i="4"/>
  <c r="BL51" i="4"/>
  <c r="BM51" i="4"/>
  <c r="BN51" i="4"/>
  <c r="BO51" i="4"/>
  <c r="BP51" i="4"/>
  <c r="BQ51" i="4"/>
  <c r="BR51" i="4"/>
  <c r="BS51" i="4"/>
  <c r="AV52" i="4"/>
  <c r="AW52" i="4"/>
  <c r="AX52" i="4"/>
  <c r="AY52" i="4"/>
  <c r="AZ52" i="4"/>
  <c r="BA52" i="4"/>
  <c r="BB52" i="4"/>
  <c r="BC52" i="4"/>
  <c r="BD52" i="4"/>
  <c r="BE52" i="4"/>
  <c r="BF52" i="4"/>
  <c r="BG52" i="4"/>
  <c r="BH52" i="4"/>
  <c r="BI52" i="4"/>
  <c r="BJ52" i="4"/>
  <c r="BK52" i="4"/>
  <c r="BL52" i="4"/>
  <c r="BM52" i="4"/>
  <c r="BN52" i="4"/>
  <c r="BO52" i="4"/>
  <c r="BP52" i="4"/>
  <c r="BQ52" i="4"/>
  <c r="BR52" i="4"/>
  <c r="BS52" i="4"/>
  <c r="AV53" i="4"/>
  <c r="AW53" i="4"/>
  <c r="AX53" i="4"/>
  <c r="AY53" i="4"/>
  <c r="AZ53" i="4"/>
  <c r="BA53" i="4"/>
  <c r="BB53" i="4"/>
  <c r="BC53" i="4"/>
  <c r="BD53" i="4"/>
  <c r="BE53" i="4"/>
  <c r="BF53" i="4"/>
  <c r="BG53" i="4"/>
  <c r="BH53" i="4"/>
  <c r="BI53" i="4"/>
  <c r="BJ53" i="4"/>
  <c r="BK53" i="4"/>
  <c r="BL53" i="4"/>
  <c r="BM53" i="4"/>
  <c r="BN53" i="4"/>
  <c r="BO53" i="4"/>
  <c r="BP53" i="4"/>
  <c r="BQ53" i="4"/>
  <c r="BR53" i="4"/>
  <c r="BS53" i="4"/>
  <c r="AV54" i="4"/>
  <c r="AW54" i="4"/>
  <c r="AX54" i="4"/>
  <c r="AY54" i="4"/>
  <c r="AZ54" i="4"/>
  <c r="BA54" i="4"/>
  <c r="BB54" i="4"/>
  <c r="BC54" i="4"/>
  <c r="BD54" i="4"/>
  <c r="BE54" i="4"/>
  <c r="BF54" i="4"/>
  <c r="BG54" i="4"/>
  <c r="BH54" i="4"/>
  <c r="BI54" i="4"/>
  <c r="BJ54" i="4"/>
  <c r="BK54" i="4"/>
  <c r="BL54" i="4"/>
  <c r="BM54" i="4"/>
  <c r="BN54" i="4"/>
  <c r="BO54" i="4"/>
  <c r="BP54" i="4"/>
  <c r="BQ54" i="4"/>
  <c r="BR54" i="4"/>
  <c r="BS54" i="4"/>
  <c r="AV55" i="4"/>
  <c r="AW55" i="4"/>
  <c r="AX55" i="4"/>
  <c r="AY55" i="4"/>
  <c r="AZ55" i="4"/>
  <c r="BA55" i="4"/>
  <c r="BB55" i="4"/>
  <c r="BC55" i="4"/>
  <c r="BD55" i="4"/>
  <c r="BE55" i="4"/>
  <c r="BF55" i="4"/>
  <c r="BG55" i="4"/>
  <c r="BH55" i="4"/>
  <c r="BI55" i="4"/>
  <c r="BJ55" i="4"/>
  <c r="BK55" i="4"/>
  <c r="BL55" i="4"/>
  <c r="BM55" i="4"/>
  <c r="BN55" i="4"/>
  <c r="BO55" i="4"/>
  <c r="BP55" i="4"/>
  <c r="BQ55" i="4"/>
  <c r="BR55" i="4"/>
  <c r="BS55" i="4"/>
  <c r="AV56" i="4"/>
  <c r="AW56" i="4"/>
  <c r="AX56" i="4"/>
  <c r="AY56" i="4"/>
  <c r="AZ56" i="4"/>
  <c r="BA56" i="4"/>
  <c r="BB56" i="4"/>
  <c r="BC56" i="4"/>
  <c r="BD56" i="4"/>
  <c r="BE56" i="4"/>
  <c r="BF56" i="4"/>
  <c r="BG56" i="4"/>
  <c r="BH56" i="4"/>
  <c r="BI56" i="4"/>
  <c r="BJ56" i="4"/>
  <c r="BK56" i="4"/>
  <c r="BL56" i="4"/>
  <c r="BM56" i="4"/>
  <c r="BN56" i="4"/>
  <c r="BO56" i="4"/>
  <c r="BP56" i="4"/>
  <c r="BQ56" i="4"/>
  <c r="BR56" i="4"/>
  <c r="BS56" i="4"/>
  <c r="AV57" i="4"/>
  <c r="AW57" i="4"/>
  <c r="AX57" i="4"/>
  <c r="AY57" i="4"/>
  <c r="AZ57" i="4"/>
  <c r="BA57" i="4"/>
  <c r="BB57" i="4"/>
  <c r="BC57" i="4"/>
  <c r="BD57" i="4"/>
  <c r="BE57" i="4"/>
  <c r="BF57" i="4"/>
  <c r="BG57" i="4"/>
  <c r="BH57" i="4"/>
  <c r="BI57" i="4"/>
  <c r="BJ57" i="4"/>
  <c r="BK57" i="4"/>
  <c r="BL57" i="4"/>
  <c r="BM57" i="4"/>
  <c r="BN57" i="4"/>
  <c r="BO57" i="4"/>
  <c r="BP57" i="4"/>
  <c r="BQ57" i="4"/>
  <c r="BR57" i="4"/>
  <c r="BS57" i="4"/>
  <c r="AV58" i="4"/>
  <c r="AW58" i="4"/>
  <c r="AX58" i="4"/>
  <c r="AY58" i="4"/>
  <c r="AZ58" i="4"/>
  <c r="BA58" i="4"/>
  <c r="BB58" i="4"/>
  <c r="BC58" i="4"/>
  <c r="BD58" i="4"/>
  <c r="BE58" i="4"/>
  <c r="BF58" i="4"/>
  <c r="BG58" i="4"/>
  <c r="BH58" i="4"/>
  <c r="BI58" i="4"/>
  <c r="BJ58" i="4"/>
  <c r="BK58" i="4"/>
  <c r="BL58" i="4"/>
  <c r="BM58" i="4"/>
  <c r="BN58" i="4"/>
  <c r="BO58" i="4"/>
  <c r="BP58" i="4"/>
  <c r="BQ58" i="4"/>
  <c r="BR58" i="4"/>
  <c r="BS58" i="4"/>
  <c r="AV59" i="4"/>
  <c r="AW59" i="4"/>
  <c r="AX59" i="4"/>
  <c r="AY59" i="4"/>
  <c r="AZ59" i="4"/>
  <c r="BA59" i="4"/>
  <c r="BB59" i="4"/>
  <c r="BC59" i="4"/>
  <c r="BD59" i="4"/>
  <c r="BE59" i="4"/>
  <c r="BF59" i="4"/>
  <c r="BG59" i="4"/>
  <c r="BH59" i="4"/>
  <c r="BI59" i="4"/>
  <c r="BJ59" i="4"/>
  <c r="BK59" i="4"/>
  <c r="BL59" i="4"/>
  <c r="BM59" i="4"/>
  <c r="BN59" i="4"/>
  <c r="BO59" i="4"/>
  <c r="BP59" i="4"/>
  <c r="BQ59" i="4"/>
  <c r="BR59" i="4"/>
  <c r="BS59" i="4"/>
  <c r="AV60" i="4"/>
  <c r="AW60" i="4"/>
  <c r="AX60" i="4"/>
  <c r="AY60" i="4"/>
  <c r="AZ60" i="4"/>
  <c r="BA60" i="4"/>
  <c r="BB60" i="4"/>
  <c r="BC60" i="4"/>
  <c r="BD60" i="4"/>
  <c r="BE60" i="4"/>
  <c r="BF60" i="4"/>
  <c r="BG60" i="4"/>
  <c r="BH60" i="4"/>
  <c r="BI60" i="4"/>
  <c r="BJ60" i="4"/>
  <c r="BK60" i="4"/>
  <c r="BL60" i="4"/>
  <c r="BM60" i="4"/>
  <c r="BN60" i="4"/>
  <c r="BO60" i="4"/>
  <c r="BP60" i="4"/>
  <c r="BQ60" i="4"/>
  <c r="BR60" i="4"/>
  <c r="BS60" i="4"/>
  <c r="AV61" i="4"/>
  <c r="AW61" i="4"/>
  <c r="AX61" i="4"/>
  <c r="AY61" i="4"/>
  <c r="AZ61" i="4"/>
  <c r="BA61" i="4"/>
  <c r="BB61" i="4"/>
  <c r="BC61" i="4"/>
  <c r="BD61" i="4"/>
  <c r="BE61" i="4"/>
  <c r="BF61" i="4"/>
  <c r="BG61" i="4"/>
  <c r="BH61" i="4"/>
  <c r="BI61" i="4"/>
  <c r="BJ61" i="4"/>
  <c r="BK61" i="4"/>
  <c r="BL61" i="4"/>
  <c r="BM61" i="4"/>
  <c r="BN61" i="4"/>
  <c r="BO61" i="4"/>
  <c r="BP61" i="4"/>
  <c r="BQ61" i="4"/>
  <c r="BR61" i="4"/>
  <c r="BS61" i="4"/>
  <c r="AV62" i="4"/>
  <c r="AW62" i="4"/>
  <c r="AX62" i="4"/>
  <c r="AY62" i="4"/>
  <c r="AZ62" i="4"/>
  <c r="BA62" i="4"/>
  <c r="BB62" i="4"/>
  <c r="BC62" i="4"/>
  <c r="BD62" i="4"/>
  <c r="BE62" i="4"/>
  <c r="BF62" i="4"/>
  <c r="BG62" i="4"/>
  <c r="BH62" i="4"/>
  <c r="BI62" i="4"/>
  <c r="BJ62" i="4"/>
  <c r="BK62" i="4"/>
  <c r="BL62" i="4"/>
  <c r="BM62" i="4"/>
  <c r="BN62" i="4"/>
  <c r="BO62" i="4"/>
  <c r="BP62" i="4"/>
  <c r="BQ62" i="4"/>
  <c r="BR62" i="4"/>
  <c r="BS62" i="4"/>
  <c r="AV63" i="4"/>
  <c r="AW63" i="4"/>
  <c r="AX63" i="4"/>
  <c r="AY63" i="4"/>
  <c r="AZ63" i="4"/>
  <c r="BA63" i="4"/>
  <c r="BB63" i="4"/>
  <c r="BC63" i="4"/>
  <c r="BD63" i="4"/>
  <c r="BE63" i="4"/>
  <c r="BF63" i="4"/>
  <c r="BG63" i="4"/>
  <c r="BH63" i="4"/>
  <c r="BI63" i="4"/>
  <c r="BJ63" i="4"/>
  <c r="BK63" i="4"/>
  <c r="BL63" i="4"/>
  <c r="BM63" i="4"/>
  <c r="BN63" i="4"/>
  <c r="BO63" i="4"/>
  <c r="BP63" i="4"/>
  <c r="BQ63" i="4"/>
  <c r="BR63" i="4"/>
  <c r="BS63" i="4"/>
  <c r="AV64" i="4"/>
  <c r="AW64" i="4"/>
  <c r="AX64" i="4"/>
  <c r="AY64" i="4"/>
  <c r="AZ64" i="4"/>
  <c r="BA64" i="4"/>
  <c r="BB64" i="4"/>
  <c r="BC64" i="4"/>
  <c r="BD64" i="4"/>
  <c r="BE64" i="4"/>
  <c r="BF64" i="4"/>
  <c r="BG64" i="4"/>
  <c r="BH64" i="4"/>
  <c r="BI64" i="4"/>
  <c r="BJ64" i="4"/>
  <c r="BK64" i="4"/>
  <c r="BL64" i="4"/>
  <c r="BM64" i="4"/>
  <c r="BN64" i="4"/>
  <c r="BO64" i="4"/>
  <c r="BP64" i="4"/>
  <c r="BQ64" i="4"/>
  <c r="BR64" i="4"/>
  <c r="BS64" i="4"/>
  <c r="AV65" i="4"/>
  <c r="AW65" i="4"/>
  <c r="AX65" i="4"/>
  <c r="AY65" i="4"/>
  <c r="AZ65" i="4"/>
  <c r="BA65" i="4"/>
  <c r="BB65" i="4"/>
  <c r="BC65" i="4"/>
  <c r="BD65" i="4"/>
  <c r="BE65" i="4"/>
  <c r="BF65" i="4"/>
  <c r="BG65" i="4"/>
  <c r="BH65" i="4"/>
  <c r="BI65" i="4"/>
  <c r="BJ65" i="4"/>
  <c r="BK65" i="4"/>
  <c r="BL65" i="4"/>
  <c r="BM65" i="4"/>
  <c r="BN65" i="4"/>
  <c r="BO65" i="4"/>
  <c r="BP65" i="4"/>
  <c r="BQ65" i="4"/>
  <c r="BR65" i="4"/>
  <c r="BS65" i="4"/>
  <c r="AV66" i="4"/>
  <c r="AW66" i="4"/>
  <c r="AX66" i="4"/>
  <c r="AY66" i="4"/>
  <c r="AZ66" i="4"/>
  <c r="BA66" i="4"/>
  <c r="BB66" i="4"/>
  <c r="BC66" i="4"/>
  <c r="BD66" i="4"/>
  <c r="BE66" i="4"/>
  <c r="BF66" i="4"/>
  <c r="BG66" i="4"/>
  <c r="BH66" i="4"/>
  <c r="BI66" i="4"/>
  <c r="BJ66" i="4"/>
  <c r="BK66" i="4"/>
  <c r="BL66" i="4"/>
  <c r="BM66" i="4"/>
  <c r="BN66" i="4"/>
  <c r="BO66" i="4"/>
  <c r="BP66" i="4"/>
  <c r="BQ66" i="4"/>
  <c r="BR66" i="4"/>
  <c r="BS66" i="4"/>
  <c r="AV67" i="4"/>
  <c r="AW67" i="4"/>
  <c r="AX67" i="4"/>
  <c r="AY67" i="4"/>
  <c r="AZ67" i="4"/>
  <c r="BA67" i="4"/>
  <c r="BB67" i="4"/>
  <c r="BC67" i="4"/>
  <c r="BD67" i="4"/>
  <c r="BE67" i="4"/>
  <c r="BF67" i="4"/>
  <c r="BG67" i="4"/>
  <c r="BH67" i="4"/>
  <c r="BI67" i="4"/>
  <c r="BJ67" i="4"/>
  <c r="BK67" i="4"/>
  <c r="BL67" i="4"/>
  <c r="BM67" i="4"/>
  <c r="BN67" i="4"/>
  <c r="BO67" i="4"/>
  <c r="BP67" i="4"/>
  <c r="BQ67" i="4"/>
  <c r="BR67" i="4"/>
  <c r="BS67" i="4"/>
  <c r="AV68" i="4"/>
  <c r="AW68" i="4"/>
  <c r="AX68" i="4"/>
  <c r="AY68" i="4"/>
  <c r="AZ68" i="4"/>
  <c r="BA68" i="4"/>
  <c r="BB68" i="4"/>
  <c r="BC68" i="4"/>
  <c r="BD68" i="4"/>
  <c r="BE68" i="4"/>
  <c r="BF68" i="4"/>
  <c r="BG68" i="4"/>
  <c r="BH68" i="4"/>
  <c r="BI68" i="4"/>
  <c r="BJ68" i="4"/>
  <c r="BK68" i="4"/>
  <c r="BL68" i="4"/>
  <c r="BM68" i="4"/>
  <c r="BN68" i="4"/>
  <c r="BO68" i="4"/>
  <c r="BP68" i="4"/>
  <c r="BQ68" i="4"/>
  <c r="BR68" i="4"/>
  <c r="BS68" i="4"/>
  <c r="AV69" i="4"/>
  <c r="AW69" i="4"/>
  <c r="AX69" i="4"/>
  <c r="AY69" i="4"/>
  <c r="AZ69" i="4"/>
  <c r="BA69" i="4"/>
  <c r="BB69" i="4"/>
  <c r="BC69" i="4"/>
  <c r="BD69" i="4"/>
  <c r="BE69" i="4"/>
  <c r="BF69" i="4"/>
  <c r="BG69" i="4"/>
  <c r="BH69" i="4"/>
  <c r="BI69" i="4"/>
  <c r="BJ69" i="4"/>
  <c r="BK69" i="4"/>
  <c r="BL69" i="4"/>
  <c r="BM69" i="4"/>
  <c r="BN69" i="4"/>
  <c r="BO69" i="4"/>
  <c r="BP69" i="4"/>
  <c r="BQ69" i="4"/>
  <c r="BR69" i="4"/>
  <c r="BS69" i="4"/>
  <c r="AV70" i="4"/>
  <c r="AW70" i="4"/>
  <c r="AX70" i="4"/>
  <c r="AY70" i="4"/>
  <c r="AZ70" i="4"/>
  <c r="BA70" i="4"/>
  <c r="BB70" i="4"/>
  <c r="BC70" i="4"/>
  <c r="BD70" i="4"/>
  <c r="BE70" i="4"/>
  <c r="BF70" i="4"/>
  <c r="BG70" i="4"/>
  <c r="BH70" i="4"/>
  <c r="BI70" i="4"/>
  <c r="BJ70" i="4"/>
  <c r="BK70" i="4"/>
  <c r="BL70" i="4"/>
  <c r="BM70" i="4"/>
  <c r="BN70" i="4"/>
  <c r="BO70" i="4"/>
  <c r="BP70" i="4"/>
  <c r="BQ70" i="4"/>
  <c r="BR70" i="4"/>
  <c r="BS70" i="4"/>
  <c r="AV71" i="4"/>
  <c r="AW71" i="4"/>
  <c r="AX71" i="4"/>
  <c r="AY71" i="4"/>
  <c r="AZ71" i="4"/>
  <c r="BA71" i="4"/>
  <c r="BB71" i="4"/>
  <c r="BC71" i="4"/>
  <c r="BD71" i="4"/>
  <c r="BE71" i="4"/>
  <c r="BF71" i="4"/>
  <c r="BG71" i="4"/>
  <c r="BH71" i="4"/>
  <c r="BI71" i="4"/>
  <c r="BJ71" i="4"/>
  <c r="BK71" i="4"/>
  <c r="BL71" i="4"/>
  <c r="BM71" i="4"/>
  <c r="BN71" i="4"/>
  <c r="BO71" i="4"/>
  <c r="BP71" i="4"/>
  <c r="BQ71" i="4"/>
  <c r="BR71" i="4"/>
  <c r="BS71" i="4"/>
  <c r="AV72" i="4"/>
  <c r="AW72" i="4"/>
  <c r="AX72" i="4"/>
  <c r="AY72" i="4"/>
  <c r="AZ72" i="4"/>
  <c r="BA72" i="4"/>
  <c r="BB72" i="4"/>
  <c r="BC72" i="4"/>
  <c r="BD72" i="4"/>
  <c r="BE72" i="4"/>
  <c r="BF72" i="4"/>
  <c r="BG72" i="4"/>
  <c r="BH72" i="4"/>
  <c r="BI72" i="4"/>
  <c r="BJ72" i="4"/>
  <c r="BK72" i="4"/>
  <c r="BL72" i="4"/>
  <c r="BM72" i="4"/>
  <c r="BN72" i="4"/>
  <c r="BO72" i="4"/>
  <c r="BP72" i="4"/>
  <c r="BQ72" i="4"/>
  <c r="BR72" i="4"/>
  <c r="BS72" i="4"/>
  <c r="AV73" i="4"/>
  <c r="AW73" i="4"/>
  <c r="AX73" i="4"/>
  <c r="AY73" i="4"/>
  <c r="AZ73" i="4"/>
  <c r="BA73" i="4"/>
  <c r="BB73" i="4"/>
  <c r="BC73" i="4"/>
  <c r="BD73" i="4"/>
  <c r="BE73" i="4"/>
  <c r="BF73" i="4"/>
  <c r="BG73" i="4"/>
  <c r="BH73" i="4"/>
  <c r="BI73" i="4"/>
  <c r="BJ73" i="4"/>
  <c r="BK73" i="4"/>
  <c r="BL73" i="4"/>
  <c r="BM73" i="4"/>
  <c r="BN73" i="4"/>
  <c r="BO73" i="4"/>
  <c r="BP73" i="4"/>
  <c r="BQ73" i="4"/>
  <c r="BR73" i="4"/>
  <c r="BS73" i="4"/>
  <c r="AV74" i="4"/>
  <c r="AW74" i="4"/>
  <c r="AX74" i="4"/>
  <c r="AY74" i="4"/>
  <c r="AZ74" i="4"/>
  <c r="BA74" i="4"/>
  <c r="BB74" i="4"/>
  <c r="BC74" i="4"/>
  <c r="BD74" i="4"/>
  <c r="BE74" i="4"/>
  <c r="BF74" i="4"/>
  <c r="BG74" i="4"/>
  <c r="BH74" i="4"/>
  <c r="BI74" i="4"/>
  <c r="BJ74" i="4"/>
  <c r="BK74" i="4"/>
  <c r="BL74" i="4"/>
  <c r="BM74" i="4"/>
  <c r="BN74" i="4"/>
  <c r="BO74" i="4"/>
  <c r="BP74" i="4"/>
  <c r="BQ74" i="4"/>
  <c r="BR74" i="4"/>
  <c r="BS74" i="4"/>
  <c r="AV75" i="4"/>
  <c r="AW75" i="4"/>
  <c r="AX75" i="4"/>
  <c r="AY75" i="4"/>
  <c r="AZ75" i="4"/>
  <c r="BA75" i="4"/>
  <c r="BB75" i="4"/>
  <c r="BC75" i="4"/>
  <c r="BD75" i="4"/>
  <c r="BE75" i="4"/>
  <c r="BF75" i="4"/>
  <c r="BG75" i="4"/>
  <c r="BH75" i="4"/>
  <c r="BI75" i="4"/>
  <c r="BJ75" i="4"/>
  <c r="BK75" i="4"/>
  <c r="BL75" i="4"/>
  <c r="BM75" i="4"/>
  <c r="BN75" i="4"/>
  <c r="BO75" i="4"/>
  <c r="BP75" i="4"/>
  <c r="BQ75" i="4"/>
  <c r="BR75" i="4"/>
  <c r="BS75" i="4"/>
  <c r="AV76" i="4"/>
  <c r="AW76" i="4"/>
  <c r="AX76" i="4"/>
  <c r="AY76" i="4"/>
  <c r="AZ76" i="4"/>
  <c r="BA76" i="4"/>
  <c r="BB76" i="4"/>
  <c r="BC76" i="4"/>
  <c r="BD76" i="4"/>
  <c r="BE76" i="4"/>
  <c r="BF76" i="4"/>
  <c r="BG76" i="4"/>
  <c r="BH76" i="4"/>
  <c r="BI76" i="4"/>
  <c r="BJ76" i="4"/>
  <c r="BK76" i="4"/>
  <c r="BL76" i="4"/>
  <c r="BM76" i="4"/>
  <c r="BN76" i="4"/>
  <c r="BO76" i="4"/>
  <c r="BP76" i="4"/>
  <c r="BQ76" i="4"/>
  <c r="BR76" i="4"/>
  <c r="BS76" i="4"/>
  <c r="AV77" i="4"/>
  <c r="AW77" i="4"/>
  <c r="AX77" i="4"/>
  <c r="AY77" i="4"/>
  <c r="AZ77" i="4"/>
  <c r="BA77" i="4"/>
  <c r="BB77" i="4"/>
  <c r="BC77" i="4"/>
  <c r="BD77" i="4"/>
  <c r="BE77" i="4"/>
  <c r="BF77" i="4"/>
  <c r="BG77" i="4"/>
  <c r="BH77" i="4"/>
  <c r="BI77" i="4"/>
  <c r="BJ77" i="4"/>
  <c r="BK77" i="4"/>
  <c r="BL77" i="4"/>
  <c r="BM77" i="4"/>
  <c r="BN77" i="4"/>
  <c r="BO77" i="4"/>
  <c r="BP77" i="4"/>
  <c r="BQ77" i="4"/>
  <c r="BR77" i="4"/>
  <c r="BS77" i="4"/>
  <c r="AV78" i="4"/>
  <c r="AW78" i="4"/>
  <c r="AX78" i="4"/>
  <c r="AY78" i="4"/>
  <c r="AZ78" i="4"/>
  <c r="BA78" i="4"/>
  <c r="BB78" i="4"/>
  <c r="BC78" i="4"/>
  <c r="BD78" i="4"/>
  <c r="BE78" i="4"/>
  <c r="BF78" i="4"/>
  <c r="BG78" i="4"/>
  <c r="BH78" i="4"/>
  <c r="BI78" i="4"/>
  <c r="BJ78" i="4"/>
  <c r="BK78" i="4"/>
  <c r="BL78" i="4"/>
  <c r="BM78" i="4"/>
  <c r="BN78" i="4"/>
  <c r="BO78" i="4"/>
  <c r="BP78" i="4"/>
  <c r="BQ78" i="4"/>
  <c r="BR78" i="4"/>
  <c r="BS78" i="4"/>
  <c r="AV79" i="4"/>
  <c r="AW79" i="4"/>
  <c r="AX79" i="4"/>
  <c r="AY79" i="4"/>
  <c r="AZ79" i="4"/>
  <c r="BA79" i="4"/>
  <c r="BB79" i="4"/>
  <c r="BC79" i="4"/>
  <c r="BD79" i="4"/>
  <c r="BE79" i="4"/>
  <c r="BF79" i="4"/>
  <c r="BG79" i="4"/>
  <c r="BH79" i="4"/>
  <c r="BI79" i="4"/>
  <c r="BJ79" i="4"/>
  <c r="BK79" i="4"/>
  <c r="BL79" i="4"/>
  <c r="BM79" i="4"/>
  <c r="BN79" i="4"/>
  <c r="BO79" i="4"/>
  <c r="BP79" i="4"/>
  <c r="BQ79" i="4"/>
  <c r="BR79" i="4"/>
  <c r="BS79" i="4"/>
  <c r="AV80" i="4"/>
  <c r="AW80" i="4"/>
  <c r="AX80" i="4"/>
  <c r="AY80" i="4"/>
  <c r="AZ80" i="4"/>
  <c r="BA80" i="4"/>
  <c r="BB80" i="4"/>
  <c r="BC80" i="4"/>
  <c r="BD80" i="4"/>
  <c r="BE80" i="4"/>
  <c r="BF80" i="4"/>
  <c r="BG80" i="4"/>
  <c r="BH80" i="4"/>
  <c r="BI80" i="4"/>
  <c r="BJ80" i="4"/>
  <c r="BK80" i="4"/>
  <c r="BL80" i="4"/>
  <c r="BM80" i="4"/>
  <c r="BN80" i="4"/>
  <c r="BO80" i="4"/>
  <c r="BP80" i="4"/>
  <c r="BQ80" i="4"/>
  <c r="BR80" i="4"/>
  <c r="BS80" i="4"/>
  <c r="AV81" i="4"/>
  <c r="AW81" i="4"/>
  <c r="AX81" i="4"/>
  <c r="AY81" i="4"/>
  <c r="AZ81" i="4"/>
  <c r="BA81" i="4"/>
  <c r="BB81" i="4"/>
  <c r="BC81" i="4"/>
  <c r="BD81" i="4"/>
  <c r="BE81" i="4"/>
  <c r="BF81" i="4"/>
  <c r="BG81" i="4"/>
  <c r="BH81" i="4"/>
  <c r="BI81" i="4"/>
  <c r="BJ81" i="4"/>
  <c r="BK81" i="4"/>
  <c r="BL81" i="4"/>
  <c r="BM81" i="4"/>
  <c r="BN81" i="4"/>
  <c r="BO81" i="4"/>
  <c r="BP81" i="4"/>
  <c r="BQ81" i="4"/>
  <c r="BR81" i="4"/>
  <c r="BS81" i="4"/>
  <c r="AV82" i="4"/>
  <c r="AW82" i="4"/>
  <c r="AX82" i="4"/>
  <c r="AY82" i="4"/>
  <c r="AZ82" i="4"/>
  <c r="BA82" i="4"/>
  <c r="BB82" i="4"/>
  <c r="BC82" i="4"/>
  <c r="BD82" i="4"/>
  <c r="BE82" i="4"/>
  <c r="BF82" i="4"/>
  <c r="BG82" i="4"/>
  <c r="BH82" i="4"/>
  <c r="BI82" i="4"/>
  <c r="BJ82" i="4"/>
  <c r="BK82" i="4"/>
  <c r="BL82" i="4"/>
  <c r="BM82" i="4"/>
  <c r="BN82" i="4"/>
  <c r="BO82" i="4"/>
  <c r="BP82" i="4"/>
  <c r="BQ82" i="4"/>
  <c r="BR82" i="4"/>
  <c r="BS82" i="4"/>
  <c r="AV83" i="4"/>
  <c r="AW83" i="4"/>
  <c r="AX83" i="4"/>
  <c r="AY83" i="4"/>
  <c r="AZ83" i="4"/>
  <c r="BA83" i="4"/>
  <c r="BB83" i="4"/>
  <c r="BC83" i="4"/>
  <c r="BD83" i="4"/>
  <c r="BE83" i="4"/>
  <c r="BF83" i="4"/>
  <c r="BG83" i="4"/>
  <c r="BH83" i="4"/>
  <c r="BI83" i="4"/>
  <c r="BJ83" i="4"/>
  <c r="BK83" i="4"/>
  <c r="BL83" i="4"/>
  <c r="BM83" i="4"/>
  <c r="BN83" i="4"/>
  <c r="BO83" i="4"/>
  <c r="BP83" i="4"/>
  <c r="BQ83" i="4"/>
  <c r="BR83" i="4"/>
  <c r="BS83" i="4"/>
  <c r="AV84" i="4"/>
  <c r="AW84" i="4"/>
  <c r="AX84" i="4"/>
  <c r="AY84" i="4"/>
  <c r="AZ84" i="4"/>
  <c r="BA84" i="4"/>
  <c r="BB84" i="4"/>
  <c r="BC84" i="4"/>
  <c r="BD84" i="4"/>
  <c r="BE84" i="4"/>
  <c r="BF84" i="4"/>
  <c r="BG84" i="4"/>
  <c r="BH84" i="4"/>
  <c r="BI84" i="4"/>
  <c r="BJ84" i="4"/>
  <c r="BK84" i="4"/>
  <c r="BL84" i="4"/>
  <c r="BM84" i="4"/>
  <c r="BN84" i="4"/>
  <c r="BO84" i="4"/>
  <c r="BP84" i="4"/>
  <c r="BQ84" i="4"/>
  <c r="BR84" i="4"/>
  <c r="BS84" i="4"/>
  <c r="AV85" i="4"/>
  <c r="AW85" i="4"/>
  <c r="AX85" i="4"/>
  <c r="AY85" i="4"/>
  <c r="AZ85" i="4"/>
  <c r="BA85" i="4"/>
  <c r="BB85" i="4"/>
  <c r="BC85" i="4"/>
  <c r="BD85" i="4"/>
  <c r="BE85" i="4"/>
  <c r="BF85" i="4"/>
  <c r="BG85" i="4"/>
  <c r="BH85" i="4"/>
  <c r="BI85" i="4"/>
  <c r="BJ85" i="4"/>
  <c r="BK85" i="4"/>
  <c r="BL85" i="4"/>
  <c r="BM85" i="4"/>
  <c r="BN85" i="4"/>
  <c r="BO85" i="4"/>
  <c r="BP85" i="4"/>
  <c r="BQ85" i="4"/>
  <c r="BR85" i="4"/>
  <c r="BS85" i="4"/>
  <c r="AV86" i="4"/>
  <c r="AW86" i="4"/>
  <c r="AX86" i="4"/>
  <c r="AY86" i="4"/>
  <c r="AZ86" i="4"/>
  <c r="BA86" i="4"/>
  <c r="BB86" i="4"/>
  <c r="BC86" i="4"/>
  <c r="BD86" i="4"/>
  <c r="BE86" i="4"/>
  <c r="BF86" i="4"/>
  <c r="BG86" i="4"/>
  <c r="BH86" i="4"/>
  <c r="BI86" i="4"/>
  <c r="BJ86" i="4"/>
  <c r="BK86" i="4"/>
  <c r="BL86" i="4"/>
  <c r="BM86" i="4"/>
  <c r="BN86" i="4"/>
  <c r="BO86" i="4"/>
  <c r="BP86" i="4"/>
  <c r="BQ86" i="4"/>
  <c r="BR86" i="4"/>
  <c r="BS86" i="4"/>
  <c r="AV87" i="4"/>
  <c r="AW87" i="4"/>
  <c r="AX87" i="4"/>
  <c r="AY87" i="4"/>
  <c r="AZ87" i="4"/>
  <c r="BA87" i="4"/>
  <c r="BB87" i="4"/>
  <c r="BC87" i="4"/>
  <c r="BD87" i="4"/>
  <c r="BE87" i="4"/>
  <c r="BF87" i="4"/>
  <c r="BG87" i="4"/>
  <c r="BH87" i="4"/>
  <c r="BI87" i="4"/>
  <c r="BJ87" i="4"/>
  <c r="BK87" i="4"/>
  <c r="BL87" i="4"/>
  <c r="BM87" i="4"/>
  <c r="BN87" i="4"/>
  <c r="BO87" i="4"/>
  <c r="BP87" i="4"/>
  <c r="BQ87" i="4"/>
  <c r="BR87" i="4"/>
  <c r="BS87" i="4"/>
  <c r="AV88" i="4"/>
  <c r="AW88" i="4"/>
  <c r="AX88" i="4"/>
  <c r="AY88" i="4"/>
  <c r="AZ88" i="4"/>
  <c r="BA88" i="4"/>
  <c r="BB88" i="4"/>
  <c r="BC88" i="4"/>
  <c r="BD88" i="4"/>
  <c r="BE88" i="4"/>
  <c r="BF88" i="4"/>
  <c r="BG88" i="4"/>
  <c r="BH88" i="4"/>
  <c r="BI88" i="4"/>
  <c r="BJ88" i="4"/>
  <c r="BK88" i="4"/>
  <c r="BL88" i="4"/>
  <c r="BM88" i="4"/>
  <c r="BN88" i="4"/>
  <c r="BO88" i="4"/>
  <c r="BP88" i="4"/>
  <c r="BQ88" i="4"/>
  <c r="BR88" i="4"/>
  <c r="BS88" i="4"/>
  <c r="AV89" i="4"/>
  <c r="AW89" i="4"/>
  <c r="AX89" i="4"/>
  <c r="AY89" i="4"/>
  <c r="AZ89" i="4"/>
  <c r="BA89" i="4"/>
  <c r="BB89" i="4"/>
  <c r="BC89" i="4"/>
  <c r="BD89" i="4"/>
  <c r="BE89" i="4"/>
  <c r="BF89" i="4"/>
  <c r="BG89" i="4"/>
  <c r="BH89" i="4"/>
  <c r="BI89" i="4"/>
  <c r="BJ89" i="4"/>
  <c r="BK89" i="4"/>
  <c r="BL89" i="4"/>
  <c r="BM89" i="4"/>
  <c r="BN89" i="4"/>
  <c r="BO89" i="4"/>
  <c r="BP89" i="4"/>
  <c r="BQ89" i="4"/>
  <c r="BR89" i="4"/>
  <c r="BS89" i="4"/>
  <c r="AV90" i="4"/>
  <c r="AW90" i="4"/>
  <c r="AX90" i="4"/>
  <c r="AY90" i="4"/>
  <c r="AZ90" i="4"/>
  <c r="BA90" i="4"/>
  <c r="BB90" i="4"/>
  <c r="BC90" i="4"/>
  <c r="BD90" i="4"/>
  <c r="BE90" i="4"/>
  <c r="BF90" i="4"/>
  <c r="BG90" i="4"/>
  <c r="BH90" i="4"/>
  <c r="BI90" i="4"/>
  <c r="BJ90" i="4"/>
  <c r="BK90" i="4"/>
  <c r="BL90" i="4"/>
  <c r="BM90" i="4"/>
  <c r="BN90" i="4"/>
  <c r="BO90" i="4"/>
  <c r="BP90" i="4"/>
  <c r="BQ90" i="4"/>
  <c r="BR90" i="4"/>
  <c r="BS90" i="4"/>
  <c r="AV91" i="4"/>
  <c r="AW91" i="4"/>
  <c r="AX91" i="4"/>
  <c r="AY91" i="4"/>
  <c r="AZ91" i="4"/>
  <c r="BA91" i="4"/>
  <c r="BB91" i="4"/>
  <c r="BC91" i="4"/>
  <c r="BD91" i="4"/>
  <c r="BE91" i="4"/>
  <c r="BF91" i="4"/>
  <c r="BG91" i="4"/>
  <c r="BH91" i="4"/>
  <c r="BI91" i="4"/>
  <c r="BJ91" i="4"/>
  <c r="BK91" i="4"/>
  <c r="BL91" i="4"/>
  <c r="BM91" i="4"/>
  <c r="BN91" i="4"/>
  <c r="BO91" i="4"/>
  <c r="BP91" i="4"/>
  <c r="BQ91" i="4"/>
  <c r="BR91" i="4"/>
  <c r="BS91" i="4"/>
  <c r="AV92" i="4"/>
  <c r="AW92" i="4"/>
  <c r="AX92" i="4"/>
  <c r="AY92" i="4"/>
  <c r="AZ92" i="4"/>
  <c r="BA92" i="4"/>
  <c r="BB92" i="4"/>
  <c r="BC92" i="4"/>
  <c r="BD92" i="4"/>
  <c r="BE92" i="4"/>
  <c r="BF92" i="4"/>
  <c r="BG92" i="4"/>
  <c r="BH92" i="4"/>
  <c r="BI92" i="4"/>
  <c r="BJ92" i="4"/>
  <c r="BK92" i="4"/>
  <c r="BL92" i="4"/>
  <c r="BM92" i="4"/>
  <c r="BN92" i="4"/>
  <c r="BO92" i="4"/>
  <c r="BP92" i="4"/>
  <c r="BQ92" i="4"/>
  <c r="BR92" i="4"/>
  <c r="BS92" i="4"/>
  <c r="AV93" i="4"/>
  <c r="AW93" i="4"/>
  <c r="AX93" i="4"/>
  <c r="AY93" i="4"/>
  <c r="AZ93" i="4"/>
  <c r="BA93" i="4"/>
  <c r="BB93" i="4"/>
  <c r="BC93" i="4"/>
  <c r="BD93" i="4"/>
  <c r="BE93" i="4"/>
  <c r="BF93" i="4"/>
  <c r="BG93" i="4"/>
  <c r="BH93" i="4"/>
  <c r="BI93" i="4"/>
  <c r="BJ93" i="4"/>
  <c r="BK93" i="4"/>
  <c r="BL93" i="4"/>
  <c r="BM93" i="4"/>
  <c r="BN93" i="4"/>
  <c r="BO93" i="4"/>
  <c r="BP93" i="4"/>
  <c r="BQ93" i="4"/>
  <c r="BR93" i="4"/>
  <c r="BS93" i="4"/>
  <c r="AV94" i="4"/>
  <c r="AW94" i="4"/>
  <c r="AX94" i="4"/>
  <c r="AY94" i="4"/>
  <c r="AZ94" i="4"/>
  <c r="BA94" i="4"/>
  <c r="BB94" i="4"/>
  <c r="BC94" i="4"/>
  <c r="BD94" i="4"/>
  <c r="BE94" i="4"/>
  <c r="BF94" i="4"/>
  <c r="BG94" i="4"/>
  <c r="BH94" i="4"/>
  <c r="BI94" i="4"/>
  <c r="BJ94" i="4"/>
  <c r="BK94" i="4"/>
  <c r="BL94" i="4"/>
  <c r="BM94" i="4"/>
  <c r="BN94" i="4"/>
  <c r="BO94" i="4"/>
  <c r="BP94" i="4"/>
  <c r="BQ94" i="4"/>
  <c r="BR94" i="4"/>
  <c r="BS94" i="4"/>
  <c r="AV95" i="4"/>
  <c r="AW95" i="4"/>
  <c r="AX95" i="4"/>
  <c r="AY95" i="4"/>
  <c r="AZ95" i="4"/>
  <c r="BA95" i="4"/>
  <c r="BB95" i="4"/>
  <c r="BC95" i="4"/>
  <c r="BD95" i="4"/>
  <c r="BE95" i="4"/>
  <c r="BF95" i="4"/>
  <c r="BG95" i="4"/>
  <c r="BH95" i="4"/>
  <c r="BI95" i="4"/>
  <c r="BJ95" i="4"/>
  <c r="BK95" i="4"/>
  <c r="BL95" i="4"/>
  <c r="BM95" i="4"/>
  <c r="BN95" i="4"/>
  <c r="BO95" i="4"/>
  <c r="BP95" i="4"/>
  <c r="BQ95" i="4"/>
  <c r="BR95" i="4"/>
  <c r="BS95" i="4"/>
  <c r="AV96" i="4"/>
  <c r="AW96" i="4"/>
  <c r="AX96" i="4"/>
  <c r="AY96" i="4"/>
  <c r="AZ96" i="4"/>
  <c r="BA96" i="4"/>
  <c r="BB96" i="4"/>
  <c r="BC96" i="4"/>
  <c r="BD96" i="4"/>
  <c r="BE96" i="4"/>
  <c r="BF96" i="4"/>
  <c r="BG96" i="4"/>
  <c r="BH96" i="4"/>
  <c r="BI96" i="4"/>
  <c r="BJ96" i="4"/>
  <c r="BK96" i="4"/>
  <c r="BL96" i="4"/>
  <c r="BM96" i="4"/>
  <c r="BN96" i="4"/>
  <c r="BO96" i="4"/>
  <c r="BP96" i="4"/>
  <c r="BQ96" i="4"/>
  <c r="BR96" i="4"/>
  <c r="BS96" i="4"/>
  <c r="AV97" i="4"/>
  <c r="AW97" i="4"/>
  <c r="AX97" i="4"/>
  <c r="AY97" i="4"/>
  <c r="AZ97" i="4"/>
  <c r="BA97" i="4"/>
  <c r="BB97" i="4"/>
  <c r="BC97" i="4"/>
  <c r="BD97" i="4"/>
  <c r="BE97" i="4"/>
  <c r="BF97" i="4"/>
  <c r="BG97" i="4"/>
  <c r="BH97" i="4"/>
  <c r="BI97" i="4"/>
  <c r="BJ97" i="4"/>
  <c r="BK97" i="4"/>
  <c r="BL97" i="4"/>
  <c r="BM97" i="4"/>
  <c r="BN97" i="4"/>
  <c r="BO97" i="4"/>
  <c r="BP97" i="4"/>
  <c r="BQ97" i="4"/>
  <c r="BR97" i="4"/>
  <c r="BS97" i="4"/>
  <c r="AV98" i="4"/>
  <c r="AW98" i="4"/>
  <c r="AX98" i="4"/>
  <c r="AY98" i="4"/>
  <c r="AZ98" i="4"/>
  <c r="BA98" i="4"/>
  <c r="BB98" i="4"/>
  <c r="BC98" i="4"/>
  <c r="BD98" i="4"/>
  <c r="BE98" i="4"/>
  <c r="BF98" i="4"/>
  <c r="BG98" i="4"/>
  <c r="BH98" i="4"/>
  <c r="BI98" i="4"/>
  <c r="BJ98" i="4"/>
  <c r="BK98" i="4"/>
  <c r="BL98" i="4"/>
  <c r="BM98" i="4"/>
  <c r="BN98" i="4"/>
  <c r="BO98" i="4"/>
  <c r="BP98" i="4"/>
  <c r="BQ98" i="4"/>
  <c r="BR98" i="4"/>
  <c r="BS98" i="4"/>
  <c r="AV99" i="4"/>
  <c r="AW99" i="4"/>
  <c r="AX99" i="4"/>
  <c r="AY99" i="4"/>
  <c r="AZ99" i="4"/>
  <c r="BA99" i="4"/>
  <c r="BB99" i="4"/>
  <c r="BC99" i="4"/>
  <c r="BD99" i="4"/>
  <c r="BE99" i="4"/>
  <c r="BF99" i="4"/>
  <c r="BG99" i="4"/>
  <c r="BH99" i="4"/>
  <c r="BI99" i="4"/>
  <c r="BJ99" i="4"/>
  <c r="BK99" i="4"/>
  <c r="BL99" i="4"/>
  <c r="BM99" i="4"/>
  <c r="BN99" i="4"/>
  <c r="BO99" i="4"/>
  <c r="BP99" i="4"/>
  <c r="BQ99" i="4"/>
  <c r="BR99" i="4"/>
  <c r="BS99" i="4"/>
  <c r="AV100" i="4"/>
  <c r="AW100" i="4"/>
  <c r="AX100" i="4"/>
  <c r="AY100" i="4"/>
  <c r="AZ100" i="4"/>
  <c r="BA100" i="4"/>
  <c r="BB100" i="4"/>
  <c r="BC100" i="4"/>
  <c r="BD100" i="4"/>
  <c r="BE100" i="4"/>
  <c r="BF100" i="4"/>
  <c r="BG100" i="4"/>
  <c r="BH100" i="4"/>
  <c r="BI100" i="4"/>
  <c r="BJ100" i="4"/>
  <c r="BK100" i="4"/>
  <c r="BL100" i="4"/>
  <c r="BM100" i="4"/>
  <c r="BN100" i="4"/>
  <c r="BO100" i="4"/>
  <c r="BP100" i="4"/>
  <c r="BQ100" i="4"/>
  <c r="BR100" i="4"/>
  <c r="BS100" i="4"/>
  <c r="AV101" i="4"/>
  <c r="AW101" i="4"/>
  <c r="AX101" i="4"/>
  <c r="AY101" i="4"/>
  <c r="AZ101" i="4"/>
  <c r="BA101" i="4"/>
  <c r="BB101" i="4"/>
  <c r="BC101" i="4"/>
  <c r="BD101" i="4"/>
  <c r="BE101" i="4"/>
  <c r="BF101" i="4"/>
  <c r="BG101" i="4"/>
  <c r="BH101" i="4"/>
  <c r="BI101" i="4"/>
  <c r="BJ101" i="4"/>
  <c r="BK101" i="4"/>
  <c r="BL101" i="4"/>
  <c r="BM101" i="4"/>
  <c r="BN101" i="4"/>
  <c r="BO101" i="4"/>
  <c r="BP101" i="4"/>
  <c r="BQ101" i="4"/>
  <c r="BR101" i="4"/>
  <c r="BS101" i="4"/>
  <c r="AV102" i="4"/>
  <c r="AW102" i="4"/>
  <c r="AX102" i="4"/>
  <c r="AY102" i="4"/>
  <c r="AZ102" i="4"/>
  <c r="BA102" i="4"/>
  <c r="BB102" i="4"/>
  <c r="BC102" i="4"/>
  <c r="BD102" i="4"/>
  <c r="BE102" i="4"/>
  <c r="BF102" i="4"/>
  <c r="BG102" i="4"/>
  <c r="BH102" i="4"/>
  <c r="BI102" i="4"/>
  <c r="BJ102" i="4"/>
  <c r="BK102" i="4"/>
  <c r="BL102" i="4"/>
  <c r="BM102" i="4"/>
  <c r="BN102" i="4"/>
  <c r="BO102" i="4"/>
  <c r="BP102" i="4"/>
  <c r="BQ102" i="4"/>
  <c r="BR102" i="4"/>
  <c r="BS102" i="4"/>
  <c r="AV103" i="4"/>
  <c r="AW103" i="4"/>
  <c r="AX103" i="4"/>
  <c r="AY103" i="4"/>
  <c r="AZ103" i="4"/>
  <c r="BA103" i="4"/>
  <c r="BB103" i="4"/>
  <c r="BC103" i="4"/>
  <c r="BD103" i="4"/>
  <c r="BE103" i="4"/>
  <c r="BF103" i="4"/>
  <c r="BG103" i="4"/>
  <c r="BH103" i="4"/>
  <c r="BI103" i="4"/>
  <c r="BJ103" i="4"/>
  <c r="BK103" i="4"/>
  <c r="BL103" i="4"/>
  <c r="BM103" i="4"/>
  <c r="BN103" i="4"/>
  <c r="BO103" i="4"/>
  <c r="BP103" i="4"/>
  <c r="BQ103" i="4"/>
  <c r="BR103" i="4"/>
  <c r="BS103" i="4"/>
  <c r="AV104" i="4"/>
  <c r="AW104" i="4"/>
  <c r="AX104" i="4"/>
  <c r="AY104" i="4"/>
  <c r="AZ104" i="4"/>
  <c r="BA104" i="4"/>
  <c r="BB104" i="4"/>
  <c r="BC104" i="4"/>
  <c r="BD104" i="4"/>
  <c r="BE104" i="4"/>
  <c r="BF104" i="4"/>
  <c r="BG104" i="4"/>
  <c r="BH104" i="4"/>
  <c r="BI104" i="4"/>
  <c r="BJ104" i="4"/>
  <c r="BK104" i="4"/>
  <c r="BL104" i="4"/>
  <c r="BM104" i="4"/>
  <c r="BN104" i="4"/>
  <c r="BO104" i="4"/>
  <c r="BP104" i="4"/>
  <c r="BQ104" i="4"/>
  <c r="BR104" i="4"/>
  <c r="BS104" i="4"/>
  <c r="AV105" i="4"/>
  <c r="AW105" i="4"/>
  <c r="AX105" i="4"/>
  <c r="AY105" i="4"/>
  <c r="AZ105" i="4"/>
  <c r="BA105" i="4"/>
  <c r="BB105" i="4"/>
  <c r="BC105" i="4"/>
  <c r="BD105" i="4"/>
  <c r="BE105" i="4"/>
  <c r="BF105" i="4"/>
  <c r="BG105" i="4"/>
  <c r="BH105" i="4"/>
  <c r="BI105" i="4"/>
  <c r="BJ105" i="4"/>
  <c r="BK105" i="4"/>
  <c r="BL105" i="4"/>
  <c r="BM105" i="4"/>
  <c r="BN105" i="4"/>
  <c r="BO105" i="4"/>
  <c r="BP105" i="4"/>
  <c r="BQ105" i="4"/>
  <c r="BR105" i="4"/>
  <c r="BS105" i="4"/>
  <c r="AV106" i="4"/>
  <c r="AW106" i="4"/>
  <c r="AX106" i="4"/>
  <c r="AY106" i="4"/>
  <c r="AZ106" i="4"/>
  <c r="BA106" i="4"/>
  <c r="BB106" i="4"/>
  <c r="BC106" i="4"/>
  <c r="BD106" i="4"/>
  <c r="BE106" i="4"/>
  <c r="BF106" i="4"/>
  <c r="BG106" i="4"/>
  <c r="BH106" i="4"/>
  <c r="BI106" i="4"/>
  <c r="BJ106" i="4"/>
  <c r="BK106" i="4"/>
  <c r="BL106" i="4"/>
  <c r="BM106" i="4"/>
  <c r="BN106" i="4"/>
  <c r="BO106" i="4"/>
  <c r="BP106" i="4"/>
  <c r="BQ106" i="4"/>
  <c r="BR106" i="4"/>
  <c r="BS106" i="4"/>
  <c r="AV107" i="4"/>
  <c r="AW107" i="4"/>
  <c r="AX107" i="4"/>
  <c r="AY107" i="4"/>
  <c r="AZ107" i="4"/>
  <c r="BA107" i="4"/>
  <c r="BB107" i="4"/>
  <c r="BC107" i="4"/>
  <c r="BD107" i="4"/>
  <c r="BE107" i="4"/>
  <c r="BF107" i="4"/>
  <c r="BG107" i="4"/>
  <c r="BH107" i="4"/>
  <c r="BI107" i="4"/>
  <c r="BJ107" i="4"/>
  <c r="BK107" i="4"/>
  <c r="BL107" i="4"/>
  <c r="BM107" i="4"/>
  <c r="BN107" i="4"/>
  <c r="BO107" i="4"/>
  <c r="BP107" i="4"/>
  <c r="BQ107" i="4"/>
  <c r="BR107" i="4"/>
  <c r="BS107" i="4"/>
  <c r="AV108" i="4"/>
  <c r="AW108" i="4"/>
  <c r="AX108" i="4"/>
  <c r="AY108" i="4"/>
  <c r="AZ108" i="4"/>
  <c r="BA108" i="4"/>
  <c r="BB108" i="4"/>
  <c r="BC108" i="4"/>
  <c r="BD108" i="4"/>
  <c r="BE108" i="4"/>
  <c r="BF108" i="4"/>
  <c r="BG108" i="4"/>
  <c r="BH108" i="4"/>
  <c r="BI108" i="4"/>
  <c r="BJ108" i="4"/>
  <c r="BK108" i="4"/>
  <c r="BL108" i="4"/>
  <c r="BM108" i="4"/>
  <c r="BN108" i="4"/>
  <c r="BO108" i="4"/>
  <c r="BP108" i="4"/>
  <c r="BQ108" i="4"/>
  <c r="BR108" i="4"/>
  <c r="BS108" i="4"/>
  <c r="AV109" i="4"/>
  <c r="AW109" i="4"/>
  <c r="AX109" i="4"/>
  <c r="AY109" i="4"/>
  <c r="AZ109" i="4"/>
  <c r="BA109" i="4"/>
  <c r="BB109" i="4"/>
  <c r="BC109" i="4"/>
  <c r="BD109" i="4"/>
  <c r="BE109" i="4"/>
  <c r="BF109" i="4"/>
  <c r="BG109" i="4"/>
  <c r="BH109" i="4"/>
  <c r="BI109" i="4"/>
  <c r="BJ109" i="4"/>
  <c r="BK109" i="4"/>
  <c r="BL109" i="4"/>
  <c r="BM109" i="4"/>
  <c r="BN109" i="4"/>
  <c r="BO109" i="4"/>
  <c r="BP109" i="4"/>
  <c r="BQ109" i="4"/>
  <c r="BR109" i="4"/>
  <c r="BS109" i="4"/>
  <c r="AV110" i="4"/>
  <c r="AW110" i="4"/>
  <c r="AX110" i="4"/>
  <c r="AY110" i="4"/>
  <c r="AZ110" i="4"/>
  <c r="BA110" i="4"/>
  <c r="BB110" i="4"/>
  <c r="BC110" i="4"/>
  <c r="BD110" i="4"/>
  <c r="BE110" i="4"/>
  <c r="BF110" i="4"/>
  <c r="BG110" i="4"/>
  <c r="BH110" i="4"/>
  <c r="BI110" i="4"/>
  <c r="BJ110" i="4"/>
  <c r="BK110" i="4"/>
  <c r="BL110" i="4"/>
  <c r="BM110" i="4"/>
  <c r="BN110" i="4"/>
  <c r="BO110" i="4"/>
  <c r="BP110" i="4"/>
  <c r="BQ110" i="4"/>
  <c r="BR110" i="4"/>
  <c r="BS110" i="4"/>
  <c r="AV111" i="4"/>
  <c r="AW111" i="4"/>
  <c r="AX111" i="4"/>
  <c r="AY111" i="4"/>
  <c r="AZ111" i="4"/>
  <c r="BA111" i="4"/>
  <c r="BB111" i="4"/>
  <c r="BC111" i="4"/>
  <c r="BD111" i="4"/>
  <c r="BE111" i="4"/>
  <c r="BF111" i="4"/>
  <c r="BG111" i="4"/>
  <c r="BH111" i="4"/>
  <c r="BI111" i="4"/>
  <c r="BJ111" i="4"/>
  <c r="BK111" i="4"/>
  <c r="BL111" i="4"/>
  <c r="BM111" i="4"/>
  <c r="BN111" i="4"/>
  <c r="BO111" i="4"/>
  <c r="BP111" i="4"/>
  <c r="BQ111" i="4"/>
  <c r="BR111" i="4"/>
  <c r="BS111" i="4"/>
  <c r="AV112" i="4"/>
  <c r="AW112" i="4"/>
  <c r="AX112" i="4"/>
  <c r="AY112" i="4"/>
  <c r="AZ112" i="4"/>
  <c r="BA112" i="4"/>
  <c r="BB112" i="4"/>
  <c r="BC112" i="4"/>
  <c r="BD112" i="4"/>
  <c r="BE112" i="4"/>
  <c r="BF112" i="4"/>
  <c r="BG112" i="4"/>
  <c r="BH112" i="4"/>
  <c r="BI112" i="4"/>
  <c r="BJ112" i="4"/>
  <c r="BK112" i="4"/>
  <c r="BL112" i="4"/>
  <c r="BM112" i="4"/>
  <c r="BN112" i="4"/>
  <c r="BO112" i="4"/>
  <c r="BP112" i="4"/>
  <c r="BQ112" i="4"/>
  <c r="BR112" i="4"/>
  <c r="BS112" i="4"/>
  <c r="AV113" i="4"/>
  <c r="AW113" i="4"/>
  <c r="AX113" i="4"/>
  <c r="AY113" i="4"/>
  <c r="AZ113" i="4"/>
  <c r="BA113" i="4"/>
  <c r="BB113" i="4"/>
  <c r="BC113" i="4"/>
  <c r="BD113" i="4"/>
  <c r="BE113" i="4"/>
  <c r="BF113" i="4"/>
  <c r="BG113" i="4"/>
  <c r="BH113" i="4"/>
  <c r="BI113" i="4"/>
  <c r="BJ113" i="4"/>
  <c r="BK113" i="4"/>
  <c r="BL113" i="4"/>
  <c r="BM113" i="4"/>
  <c r="BN113" i="4"/>
  <c r="BO113" i="4"/>
  <c r="BP113" i="4"/>
  <c r="BQ113" i="4"/>
  <c r="BR113" i="4"/>
  <c r="BS113" i="4"/>
  <c r="AV114" i="4"/>
  <c r="AW114" i="4"/>
  <c r="AX114" i="4"/>
  <c r="AY114" i="4"/>
  <c r="AZ114" i="4"/>
  <c r="BA114" i="4"/>
  <c r="BB114" i="4"/>
  <c r="BC114" i="4"/>
  <c r="BD114" i="4"/>
  <c r="BE114" i="4"/>
  <c r="BF114" i="4"/>
  <c r="BG114" i="4"/>
  <c r="BH114" i="4"/>
  <c r="BI114" i="4"/>
  <c r="BJ114" i="4"/>
  <c r="BK114" i="4"/>
  <c r="BL114" i="4"/>
  <c r="BM114" i="4"/>
  <c r="BN114" i="4"/>
  <c r="BO114" i="4"/>
  <c r="BP114" i="4"/>
  <c r="BQ114" i="4"/>
  <c r="BR114" i="4"/>
  <c r="BS114" i="4"/>
  <c r="AU18" i="4"/>
  <c r="AU19" i="4"/>
  <c r="AU20" i="4"/>
  <c r="AU21" i="4"/>
  <c r="AU22" i="4"/>
  <c r="AU23" i="4"/>
  <c r="AU24" i="4"/>
  <c r="AU25" i="4"/>
  <c r="AU26" i="4"/>
  <c r="AU27" i="4"/>
  <c r="AU28" i="4"/>
  <c r="AU29" i="4"/>
  <c r="AU30" i="4"/>
  <c r="AU31" i="4"/>
  <c r="AU32" i="4"/>
  <c r="AU33" i="4"/>
  <c r="AU34" i="4"/>
  <c r="AU35" i="4"/>
  <c r="AU36" i="4"/>
  <c r="AU37" i="4"/>
  <c r="AU38" i="4"/>
  <c r="AU39" i="4"/>
  <c r="AU40" i="4"/>
  <c r="AU41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55" i="4"/>
  <c r="AU56" i="4"/>
  <c r="AU57" i="4"/>
  <c r="AU58" i="4"/>
  <c r="AU59" i="4"/>
  <c r="AU60" i="4"/>
  <c r="AU61" i="4"/>
  <c r="AU62" i="4"/>
  <c r="AU63" i="4"/>
  <c r="AU64" i="4"/>
  <c r="AU65" i="4"/>
  <c r="AU66" i="4"/>
  <c r="AU67" i="4"/>
  <c r="AU68" i="4"/>
  <c r="AU69" i="4"/>
  <c r="AU70" i="4"/>
  <c r="AU71" i="4"/>
  <c r="AU72" i="4"/>
  <c r="AU73" i="4"/>
  <c r="AU74" i="4"/>
  <c r="AU75" i="4"/>
  <c r="AU76" i="4"/>
  <c r="AU77" i="4"/>
  <c r="AU78" i="4"/>
  <c r="AU79" i="4"/>
  <c r="AU80" i="4"/>
  <c r="AU81" i="4"/>
  <c r="AU82" i="4"/>
  <c r="AU83" i="4"/>
  <c r="AU84" i="4"/>
  <c r="AU85" i="4"/>
  <c r="AU86" i="4"/>
  <c r="AU87" i="4"/>
  <c r="AU88" i="4"/>
  <c r="AU89" i="4"/>
  <c r="AU90" i="4"/>
  <c r="AU91" i="4"/>
  <c r="AU92" i="4"/>
  <c r="AU93" i="4"/>
  <c r="AU94" i="4"/>
  <c r="AU95" i="4"/>
  <c r="AU96" i="4"/>
  <c r="AU97" i="4"/>
  <c r="AU98" i="4"/>
  <c r="AU99" i="4"/>
  <c r="AU100" i="4"/>
  <c r="AU101" i="4"/>
  <c r="AU102" i="4"/>
  <c r="AU103" i="4"/>
  <c r="AU104" i="4"/>
  <c r="AU105" i="4"/>
  <c r="AU106" i="4"/>
  <c r="AU107" i="4"/>
  <c r="AU108" i="4"/>
  <c r="AU109" i="4"/>
  <c r="AU110" i="4"/>
  <c r="AU111" i="4"/>
  <c r="AU112" i="4"/>
  <c r="AU113" i="4"/>
  <c r="AU114" i="4"/>
  <c r="AU115" i="4"/>
  <c r="AU15" i="4"/>
  <c r="AU16" i="4"/>
  <c r="AU17" i="4"/>
  <c r="AU6" i="4"/>
  <c r="AV6" i="4"/>
  <c r="AW6" i="4"/>
  <c r="AX6" i="4"/>
  <c r="AY6" i="4"/>
  <c r="AZ6" i="4"/>
  <c r="BA6" i="4"/>
  <c r="BB6" i="4"/>
  <c r="BC6" i="4"/>
  <c r="BD6" i="4"/>
  <c r="BE6" i="4"/>
  <c r="BF6" i="4"/>
  <c r="BG6" i="4"/>
  <c r="BH6" i="4"/>
  <c r="BI6" i="4"/>
  <c r="BJ6" i="4"/>
  <c r="BK6" i="4"/>
  <c r="BL6" i="4"/>
  <c r="BM6" i="4"/>
  <c r="BN6" i="4"/>
  <c r="BO6" i="4"/>
  <c r="BP6" i="4"/>
  <c r="BQ6" i="4"/>
  <c r="BR6" i="4"/>
  <c r="BS6" i="4"/>
  <c r="BT6" i="4"/>
  <c r="BU6" i="4"/>
  <c r="BV6" i="4"/>
  <c r="BW6" i="4"/>
  <c r="BX6" i="4"/>
  <c r="AU7" i="4"/>
  <c r="AV7" i="4"/>
  <c r="AW7" i="4"/>
  <c r="AX7" i="4"/>
  <c r="AY7" i="4"/>
  <c r="AZ7" i="4"/>
  <c r="BA7" i="4"/>
  <c r="BB7" i="4"/>
  <c r="BC7" i="4"/>
  <c r="BD7" i="4"/>
  <c r="BE7" i="4"/>
  <c r="BF7" i="4"/>
  <c r="BG7" i="4"/>
  <c r="BH7" i="4"/>
  <c r="BI7" i="4"/>
  <c r="BJ7" i="4"/>
  <c r="BK7" i="4"/>
  <c r="BL7" i="4"/>
  <c r="BM7" i="4"/>
  <c r="BN7" i="4"/>
  <c r="BO7" i="4"/>
  <c r="BP7" i="4"/>
  <c r="BQ7" i="4"/>
  <c r="BR7" i="4"/>
  <c r="BS7" i="4"/>
  <c r="BT7" i="4"/>
  <c r="BU7" i="4"/>
  <c r="BV7" i="4"/>
  <c r="BW7" i="4"/>
  <c r="BX7" i="4"/>
  <c r="AU8" i="4"/>
  <c r="AV8" i="4"/>
  <c r="AW8" i="4"/>
  <c r="AX8" i="4"/>
  <c r="AY8" i="4"/>
  <c r="AZ8" i="4"/>
  <c r="BA8" i="4"/>
  <c r="BB8" i="4"/>
  <c r="BC8" i="4"/>
  <c r="BD8" i="4"/>
  <c r="BE8" i="4"/>
  <c r="BF8" i="4"/>
  <c r="BG8" i="4"/>
  <c r="BH8" i="4"/>
  <c r="BI8" i="4"/>
  <c r="BJ8" i="4"/>
  <c r="BK8" i="4"/>
  <c r="BL8" i="4"/>
  <c r="BM8" i="4"/>
  <c r="BN8" i="4"/>
  <c r="BO8" i="4"/>
  <c r="BP8" i="4"/>
  <c r="BQ8" i="4"/>
  <c r="BR8" i="4"/>
  <c r="BS8" i="4"/>
  <c r="BT8" i="4"/>
  <c r="BU8" i="4"/>
  <c r="BV8" i="4"/>
  <c r="BW8" i="4"/>
  <c r="BX8" i="4"/>
  <c r="AU9" i="4"/>
  <c r="AV9" i="4"/>
  <c r="AW9" i="4"/>
  <c r="AX9" i="4"/>
  <c r="AY9" i="4"/>
  <c r="AZ9" i="4"/>
  <c r="BA9" i="4"/>
  <c r="BB9" i="4"/>
  <c r="BC9" i="4"/>
  <c r="BD9" i="4"/>
  <c r="BE9" i="4"/>
  <c r="BF9" i="4"/>
  <c r="BG9" i="4"/>
  <c r="BH9" i="4"/>
  <c r="BI9" i="4"/>
  <c r="BJ9" i="4"/>
  <c r="BK9" i="4"/>
  <c r="BL9" i="4"/>
  <c r="BM9" i="4"/>
  <c r="BN9" i="4"/>
  <c r="BO9" i="4"/>
  <c r="BP9" i="4"/>
  <c r="BQ9" i="4"/>
  <c r="BR9" i="4"/>
  <c r="BS9" i="4"/>
  <c r="BT9" i="4"/>
  <c r="BU9" i="4"/>
  <c r="BV9" i="4"/>
  <c r="BW9" i="4"/>
  <c r="BX9" i="4"/>
  <c r="AU10" i="4"/>
  <c r="AV10" i="4"/>
  <c r="AW10" i="4"/>
  <c r="AX10" i="4"/>
  <c r="AY10" i="4"/>
  <c r="AZ10" i="4"/>
  <c r="BA10" i="4"/>
  <c r="BB10" i="4"/>
  <c r="BC10" i="4"/>
  <c r="BD10" i="4"/>
  <c r="BE10" i="4"/>
  <c r="BF10" i="4"/>
  <c r="BG10" i="4"/>
  <c r="BH10" i="4"/>
  <c r="BI10" i="4"/>
  <c r="BJ10" i="4"/>
  <c r="BK10" i="4"/>
  <c r="BL10" i="4"/>
  <c r="BM10" i="4"/>
  <c r="BN10" i="4"/>
  <c r="BO10" i="4"/>
  <c r="BP10" i="4"/>
  <c r="BQ10" i="4"/>
  <c r="BR10" i="4"/>
  <c r="BS10" i="4"/>
  <c r="BT10" i="4"/>
  <c r="BU10" i="4"/>
  <c r="BV10" i="4"/>
  <c r="BW10" i="4"/>
  <c r="BX10" i="4"/>
  <c r="AU11" i="4"/>
  <c r="AV11" i="4"/>
  <c r="AW11" i="4"/>
  <c r="AX11" i="4"/>
  <c r="AY11" i="4"/>
  <c r="AZ11" i="4"/>
  <c r="BA11" i="4"/>
  <c r="BB11" i="4"/>
  <c r="BC11" i="4"/>
  <c r="BD11" i="4"/>
  <c r="BE11" i="4"/>
  <c r="BF11" i="4"/>
  <c r="BG11" i="4"/>
  <c r="BH11" i="4"/>
  <c r="BI11" i="4"/>
  <c r="BJ11" i="4"/>
  <c r="BK11" i="4"/>
  <c r="BL11" i="4"/>
  <c r="BM11" i="4"/>
  <c r="BN11" i="4"/>
  <c r="BO11" i="4"/>
  <c r="BP11" i="4"/>
  <c r="BQ11" i="4"/>
  <c r="BR11" i="4"/>
  <c r="BS11" i="4"/>
  <c r="BT11" i="4"/>
  <c r="BU11" i="4"/>
  <c r="BV11" i="4"/>
  <c r="BW11" i="4"/>
  <c r="BX11" i="4"/>
  <c r="AU12" i="4"/>
  <c r="AV12" i="4"/>
  <c r="AW12" i="4"/>
  <c r="AX12" i="4"/>
  <c r="AY12" i="4"/>
  <c r="AZ12" i="4"/>
  <c r="BA12" i="4"/>
  <c r="BB12" i="4"/>
  <c r="BC12" i="4"/>
  <c r="BD12" i="4"/>
  <c r="BE12" i="4"/>
  <c r="BF12" i="4"/>
  <c r="BG12" i="4"/>
  <c r="BH12" i="4"/>
  <c r="BI12" i="4"/>
  <c r="BJ12" i="4"/>
  <c r="BK12" i="4"/>
  <c r="BL12" i="4"/>
  <c r="BM12" i="4"/>
  <c r="BN12" i="4"/>
  <c r="BO12" i="4"/>
  <c r="BP12" i="4"/>
  <c r="BQ12" i="4"/>
  <c r="BR12" i="4"/>
  <c r="BS12" i="4"/>
  <c r="BT12" i="4"/>
  <c r="BU12" i="4"/>
  <c r="BV12" i="4"/>
  <c r="BW12" i="4"/>
  <c r="BX12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BG13" i="4"/>
  <c r="BH13" i="4"/>
  <c r="BI13" i="4"/>
  <c r="BJ13" i="4"/>
  <c r="BK13" i="4"/>
  <c r="BL13" i="4"/>
  <c r="BM13" i="4"/>
  <c r="BN13" i="4"/>
  <c r="BO13" i="4"/>
  <c r="BP13" i="4"/>
  <c r="BQ13" i="4"/>
  <c r="BR13" i="4"/>
  <c r="BS13" i="4"/>
  <c r="BT13" i="4"/>
  <c r="BU13" i="4"/>
  <c r="BV13" i="4"/>
  <c r="BW13" i="4"/>
  <c r="BX13" i="4"/>
  <c r="AU14" i="4"/>
  <c r="AV14" i="4"/>
  <c r="AW14" i="4"/>
  <c r="AX14" i="4"/>
  <c r="AY14" i="4"/>
  <c r="AZ14" i="4"/>
  <c r="BA14" i="4"/>
  <c r="BB14" i="4"/>
  <c r="BC14" i="4"/>
  <c r="BD14" i="4"/>
  <c r="BE14" i="4"/>
  <c r="BF14" i="4"/>
  <c r="BG14" i="4"/>
  <c r="BH14" i="4"/>
  <c r="BI14" i="4"/>
  <c r="BJ14" i="4"/>
  <c r="BK14" i="4"/>
  <c r="BL14" i="4"/>
  <c r="BM14" i="4"/>
  <c r="BN14" i="4"/>
  <c r="BO14" i="4"/>
  <c r="BP14" i="4"/>
  <c r="BQ14" i="4"/>
  <c r="BR14" i="4"/>
  <c r="BS14" i="4"/>
  <c r="BT14" i="4"/>
  <c r="BU14" i="4"/>
  <c r="BV14" i="4"/>
  <c r="BW14" i="4"/>
  <c r="BX14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BH5" i="4"/>
  <c r="BI5" i="4"/>
  <c r="BJ5" i="4"/>
  <c r="BK5" i="4"/>
  <c r="BL5" i="4"/>
  <c r="BM5" i="4"/>
  <c r="BN5" i="4"/>
  <c r="BO5" i="4"/>
  <c r="BP5" i="4"/>
  <c r="BQ5" i="4"/>
  <c r="BR5" i="4"/>
  <c r="BS5" i="4"/>
  <c r="BT5" i="4"/>
  <c r="BU5" i="4"/>
  <c r="BV5" i="4"/>
  <c r="BW5" i="4"/>
  <c r="BX5" i="4"/>
  <c r="AU4" i="4"/>
  <c r="AV4" i="4"/>
  <c r="AW4" i="4"/>
  <c r="AX4" i="4"/>
  <c r="AY4" i="4"/>
  <c r="AZ4" i="4"/>
  <c r="BA4" i="4"/>
  <c r="BB4" i="4"/>
  <c r="BC4" i="4"/>
  <c r="BD4" i="4"/>
  <c r="BE4" i="4"/>
  <c r="BF4" i="4"/>
  <c r="BG4" i="4"/>
  <c r="BH4" i="4"/>
  <c r="BI4" i="4"/>
  <c r="BJ4" i="4"/>
  <c r="BK4" i="4"/>
  <c r="BL4" i="4"/>
  <c r="BM4" i="4"/>
  <c r="BN4" i="4"/>
  <c r="BO4" i="4"/>
  <c r="BP4" i="4"/>
  <c r="BQ4" i="4"/>
  <c r="BR4" i="4"/>
  <c r="BS4" i="4"/>
  <c r="BT4" i="4"/>
  <c r="BU4" i="4"/>
  <c r="BV4" i="4"/>
  <c r="BW4" i="4"/>
  <c r="BX4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BO3" i="4"/>
  <c r="BP3" i="4"/>
  <c r="BQ3" i="4"/>
  <c r="BR3" i="4"/>
  <c r="BS3" i="4"/>
  <c r="BT3" i="4"/>
  <c r="BU3" i="4"/>
  <c r="BV3" i="4"/>
  <c r="BW3" i="4"/>
  <c r="BX3" i="4"/>
  <c r="BY3" i="4"/>
  <c r="AU3" i="4"/>
  <c r="AU2" i="4"/>
  <c r="AR1" i="4"/>
  <c r="AS1" i="4"/>
  <c r="AT1" i="4"/>
  <c r="AU1" i="4"/>
  <c r="AV1" i="4"/>
  <c r="AW1" i="4"/>
  <c r="AX1" i="4"/>
  <c r="AY1" i="4"/>
  <c r="AZ1" i="4"/>
  <c r="BA1" i="4"/>
  <c r="BB1" i="4"/>
  <c r="BC1" i="4"/>
  <c r="BD1" i="4"/>
  <c r="BE1" i="4"/>
  <c r="BF1" i="4"/>
  <c r="BG1" i="4"/>
  <c r="BH1" i="4"/>
  <c r="BI1" i="4"/>
  <c r="BJ1" i="4"/>
  <c r="BK1" i="4"/>
  <c r="BL1" i="4"/>
  <c r="BM1" i="4"/>
  <c r="BN1" i="4"/>
  <c r="BO1" i="4"/>
  <c r="BP1" i="4"/>
  <c r="BQ1" i="4"/>
  <c r="BR1" i="4"/>
  <c r="BS1" i="4"/>
  <c r="BT1" i="4"/>
  <c r="BU1" i="4"/>
  <c r="BV1" i="4"/>
  <c r="BW1" i="4"/>
  <c r="BX1" i="4"/>
  <c r="BY1" i="4"/>
  <c r="BZ1" i="4"/>
  <c r="CA1" i="4"/>
  <c r="AQ1" i="4"/>
  <c r="B1" i="4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1" i="4"/>
  <c r="BY2" i="4"/>
  <c r="BJ2" i="4"/>
  <c r="A2" i="4" a="1"/>
  <c r="A2" i="4" s="1"/>
  <c r="BR2" i="4" l="1"/>
  <c r="BB2" i="4"/>
  <c r="BS2" i="4"/>
  <c r="BQ2" i="4"/>
  <c r="BP2" i="4"/>
  <c r="BC2" i="4"/>
  <c r="BT2" i="4"/>
  <c r="BD2" i="4"/>
  <c r="BU2" i="4"/>
  <c r="BE2" i="4"/>
  <c r="BV2" i="4"/>
  <c r="BF2" i="4"/>
  <c r="BW2" i="4"/>
  <c r="BG2" i="4"/>
  <c r="BX2" i="4"/>
  <c r="BH2" i="4"/>
  <c r="AV2" i="4"/>
  <c r="BI2" i="4"/>
  <c r="AW2" i="4"/>
  <c r="AX2" i="4"/>
  <c r="BL2" i="4"/>
  <c r="AY2" i="4"/>
  <c r="BM2" i="4"/>
  <c r="AZ2" i="4"/>
  <c r="BN2" i="4"/>
  <c r="BA2" i="4"/>
  <c r="BO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<sst xmlns="http://schemas.openxmlformats.org/spreadsheetml/2006/main" count="1365" uniqueCount="605">
  <si>
    <t>Ticker</t>
  </si>
  <si>
    <t>Name</t>
  </si>
  <si>
    <t>P/E</t>
  </si>
  <si>
    <t>GICS Sector</t>
  </si>
  <si>
    <t>BICS L1 Sect Nm</t>
  </si>
  <si>
    <t>P/B</t>
  </si>
  <si>
    <t>Beta:M-1</t>
  </si>
  <si>
    <t>Alpha:M-1</t>
  </si>
  <si>
    <t>Accounts &amp; Notes Receivable LF</t>
  </si>
  <si>
    <t>A/P LF</t>
  </si>
  <si>
    <t>Exp Rep Dt</t>
  </si>
  <si>
    <t>Cash Ratio LF</t>
  </si>
  <si>
    <t xml:space="preserve"> </t>
  </si>
  <si>
    <t>05/28/2025</t>
  </si>
  <si>
    <t>BKNG US Equity</t>
  </si>
  <si>
    <t>BOOKING HOLDINGS INC</t>
  </si>
  <si>
    <t>Consumer Discretionary</t>
  </si>
  <si>
    <t>Communications</t>
  </si>
  <si>
    <t>11/01/2024</t>
  </si>
  <si>
    <t>NFLX US Equity</t>
  </si>
  <si>
    <t>NETFLIX INC</t>
  </si>
  <si>
    <t>Communication Services</t>
  </si>
  <si>
    <t>10/18/2024</t>
  </si>
  <si>
    <t>META US Equity</t>
  </si>
  <si>
    <t>META PLATFORMS INC-CLASS A</t>
  </si>
  <si>
    <t>10/25/2024</t>
  </si>
  <si>
    <t>CABO US Equity</t>
  </si>
  <si>
    <t>CABLE ONE INC</t>
  </si>
  <si>
    <t>CHTR US Equity</t>
  </si>
  <si>
    <t>CHARTER COMMUNICATIONS INC-A</t>
  </si>
  <si>
    <t>10/28/2024</t>
  </si>
  <si>
    <t>SPOT US Equity</t>
  </si>
  <si>
    <t>SPOTIFY TECHNOLOGY SA</t>
  </si>
  <si>
    <t>10/24/2024</t>
  </si>
  <si>
    <t>TMUS US Equity</t>
  </si>
  <si>
    <t>T-MOBILE US INC</t>
  </si>
  <si>
    <t>VRSN US Equity</t>
  </si>
  <si>
    <t>VERISIGN INC</t>
  </si>
  <si>
    <t>Information Technology</t>
  </si>
  <si>
    <t>NXST US Equity</t>
  </si>
  <si>
    <t>NEXSTAR MEDIA GROUP INC</t>
  </si>
  <si>
    <t>11/07/2024</t>
  </si>
  <si>
    <t>GOOGL US Equity</t>
  </si>
  <si>
    <t>ALPHABET INC-CL A</t>
  </si>
  <si>
    <t>GDDY US Equity</t>
  </si>
  <si>
    <t>GODADDY INC - CLASS A</t>
  </si>
  <si>
    <t>TTWO US Equity</t>
  </si>
  <si>
    <t>TAKE-TWO INTERACTIVE SOFTWRE</t>
  </si>
  <si>
    <t>11/08/2024</t>
  </si>
  <si>
    <t>EA US Equity</t>
  </si>
  <si>
    <t>ELECTRONIC ARTS INC</t>
  </si>
  <si>
    <t>10/29/2024</t>
  </si>
  <si>
    <t>EXPE US Equity</t>
  </si>
  <si>
    <t>EXPEDIA GROUP INC</t>
  </si>
  <si>
    <t>DASH US Equity</t>
  </si>
  <si>
    <t>DOORDASH INC - A</t>
  </si>
  <si>
    <t>ABNB US Equity</t>
  </si>
  <si>
    <t>AIRBNB INC-CLASS A</t>
  </si>
  <si>
    <t>TTD US Equity</t>
  </si>
  <si>
    <t>TRADE DESK INC/THE -CLASS A</t>
  </si>
  <si>
    <t>MMYT US Equity</t>
  </si>
  <si>
    <t>MAKEMYTRIP LTD</t>
  </si>
  <si>
    <t>10/31/2024</t>
  </si>
  <si>
    <t>OMC US Equity</t>
  </si>
  <si>
    <t>OMNICOM GROUP</t>
  </si>
  <si>
    <t>10/17/2024</t>
  </si>
  <si>
    <t>DIS US Equity</t>
  </si>
  <si>
    <t>WALT DISNEY CO/THE</t>
  </si>
  <si>
    <t>APP US Equity</t>
  </si>
  <si>
    <t>APPLOVIN CORP-CLASS A</t>
  </si>
  <si>
    <t>BIDU US Equity</t>
  </si>
  <si>
    <t>BAIDU INC - SPON ADR</t>
  </si>
  <si>
    <t>11/21/2024</t>
  </si>
  <si>
    <t>NTES US Equity</t>
  </si>
  <si>
    <t>NETEASE INC-ADR</t>
  </si>
  <si>
    <t>11/15/2024</t>
  </si>
  <si>
    <t>UBER US Equity</t>
  </si>
  <si>
    <t>UBER TECHNOLOGIES INC</t>
  </si>
  <si>
    <t>Industrials</t>
  </si>
  <si>
    <t>CCOI US Equity</t>
  </si>
  <si>
    <t>COGENT COMMUNICATIONS HOLDIN</t>
  </si>
  <si>
    <t>FWONA US Equity</t>
  </si>
  <si>
    <t>LIBERTY MEDIA CORP-LIB-NEW-A</t>
  </si>
  <si>
    <t>11/04/2024</t>
  </si>
  <si>
    <t>ROKU US Equity</t>
  </si>
  <si>
    <t>ROKU INC</t>
  </si>
  <si>
    <t>GRVY US Equity</t>
  </si>
  <si>
    <t>GRAVITY CO LTD-SPONSORED ADR</t>
  </si>
  <si>
    <t>11/13/2024</t>
  </si>
  <si>
    <t>LBRDA US Equity</t>
  </si>
  <si>
    <t>LIBERTY BROADBAND-A</t>
  </si>
  <si>
    <t>RDDT US Equity</t>
  </si>
  <si>
    <t>REDDIT INC-CL A</t>
  </si>
  <si>
    <t>11/20/2024</t>
  </si>
  <si>
    <t>USM US Equity</t>
  </si>
  <si>
    <t>US CELLULAR CORP</t>
  </si>
  <si>
    <t>NYT US Equity</t>
  </si>
  <si>
    <t>NEW YORK TIMES CO-A</t>
  </si>
  <si>
    <t>ZG US Equity</t>
  </si>
  <si>
    <t>ZILLOW GROUP INC - A</t>
  </si>
  <si>
    <t>Real Estate</t>
  </si>
  <si>
    <t>IAC US Equity</t>
  </si>
  <si>
    <t>IAC INC</t>
  </si>
  <si>
    <t>SPHR US Equity</t>
  </si>
  <si>
    <t>SPHERE ENTERTAINMENT CO</t>
  </si>
  <si>
    <t>CRTO US Equity</t>
  </si>
  <si>
    <t>CRITEO SA-SPON ADR</t>
  </si>
  <si>
    <t>ZD US Equity</t>
  </si>
  <si>
    <t>ZIFF DAVIS INC</t>
  </si>
  <si>
    <t>RBLX US Equity</t>
  </si>
  <si>
    <t>ROBLOX CORP -CLASS A</t>
  </si>
  <si>
    <t>VALU US Equity</t>
  </si>
  <si>
    <t>VALUE LINE INC</t>
  </si>
  <si>
    <t>Financials</t>
  </si>
  <si>
    <t>09/12/2024</t>
  </si>
  <si>
    <t>TCOM US Equity</t>
  </si>
  <si>
    <t>TRIP.COM GROUP LTD-ADR</t>
  </si>
  <si>
    <t>08/26/2024</t>
  </si>
  <si>
    <t>VZ US Equity</t>
  </si>
  <si>
    <t>VERIZON COMMUNICATIONS INC</t>
  </si>
  <si>
    <t>10/22/2024</t>
  </si>
  <si>
    <t>FOXA US Equity</t>
  </si>
  <si>
    <t>FOX CORP - CLASS A</t>
  </si>
  <si>
    <t>CMCSA US Equity</t>
  </si>
  <si>
    <t>COMCAST CORP-CLASS A</t>
  </si>
  <si>
    <t>IDT US Equity</t>
  </si>
  <si>
    <t>IDT CORP-CLASS B</t>
  </si>
  <si>
    <t>10/11/2024</t>
  </si>
  <si>
    <t>MTCH US Equity</t>
  </si>
  <si>
    <t>MATCH GROUP INC</t>
  </si>
  <si>
    <t>CART US Equity</t>
  </si>
  <si>
    <t>MAPLEBEAR INC</t>
  </si>
  <si>
    <t>Consumer Staples</t>
  </si>
  <si>
    <t>YELP US Equity</t>
  </si>
  <si>
    <t>YELP INC</t>
  </si>
  <si>
    <t>SSTK US Equity</t>
  </si>
  <si>
    <t>SHUTTERSTOCK INC</t>
  </si>
  <si>
    <t>YY US Equity</t>
  </si>
  <si>
    <t>JOYY INC-ADR</t>
  </si>
  <si>
    <t>08/27/2024</t>
  </si>
  <si>
    <t>ASTS US Equity</t>
  </si>
  <si>
    <t>AST SPACEMOBILE INC</t>
  </si>
  <si>
    <t>11/14/2024</t>
  </si>
  <si>
    <t>PINS US Equity</t>
  </si>
  <si>
    <t>PINTEREST INC- CLASS A</t>
  </si>
  <si>
    <t>10/30/2024</t>
  </si>
  <si>
    <t>IPG US Equity</t>
  </si>
  <si>
    <t>INTERPUBLIC GROUP OF COS INC</t>
  </si>
  <si>
    <t>10/21/2024</t>
  </si>
  <si>
    <t>SCHL US Equity</t>
  </si>
  <si>
    <t>SCHOLASTIC CORP</t>
  </si>
  <si>
    <t>09/20/2024</t>
  </si>
  <si>
    <t>WMG US Equity</t>
  </si>
  <si>
    <t>WARNER MUSIC GROUP CORP-CL A</t>
  </si>
  <si>
    <t>HSTM US Equity</t>
  </si>
  <si>
    <t>HEALTHSTREAM INC</t>
  </si>
  <si>
    <t>Health Care</t>
  </si>
  <si>
    <t>10/23/2024</t>
  </si>
  <si>
    <t>CARG US Equity</t>
  </si>
  <si>
    <t>CARGURUS INC</t>
  </si>
  <si>
    <t>FYBR US Equity</t>
  </si>
  <si>
    <t>FRONTIER COMMUNICATIONS PARE</t>
  </si>
  <si>
    <t>NWSA US Equity</t>
  </si>
  <si>
    <t>NEWS CORP - CLASS A</t>
  </si>
  <si>
    <t>EDR US Equity</t>
  </si>
  <si>
    <t>ENDEAVOR GROUP HOLD-CLASS A</t>
  </si>
  <si>
    <t>VEON US Equity</t>
  </si>
  <si>
    <t>VEON LTD</t>
  </si>
  <si>
    <t>TTGT US Equity</t>
  </si>
  <si>
    <t>TECHTARGET</t>
  </si>
  <si>
    <t>ATNI US Equity</t>
  </si>
  <si>
    <t>ATN INTERNATIONAL INC</t>
  </si>
  <si>
    <t>TIGO US Equity</t>
  </si>
  <si>
    <t>MILLICOM INTL CELLULAR S.A.</t>
  </si>
  <si>
    <t>FVRR US Equity</t>
  </si>
  <si>
    <t>FIVERR INTERNATIONAL LTD</t>
  </si>
  <si>
    <t>IRDM US Equity</t>
  </si>
  <si>
    <t>IRIDIUM COMMUNICATIONS INC</t>
  </si>
  <si>
    <t>ATHM US Equity</t>
  </si>
  <si>
    <t>AUTOHOME INC-ADR</t>
  </si>
  <si>
    <t>LSXMA US Equity</t>
  </si>
  <si>
    <t>LIBERTY MEDIA CORP-CL A NEW</t>
  </si>
  <si>
    <t>DJT US Equity</t>
  </si>
  <si>
    <t>TRUMP MEDIA &amp; TECHNOLOGY GRO</t>
  </si>
  <si>
    <t>11/22/2024</t>
  </si>
  <si>
    <t>TCX US Equity</t>
  </si>
  <si>
    <t>TUCOWS INC-CLASS A</t>
  </si>
  <si>
    <t>TDS US Equity</t>
  </si>
  <si>
    <t>TELEPHONE AND DATA SYSTEMS</t>
  </si>
  <si>
    <t>EVER US Equity</t>
  </si>
  <si>
    <t>EVERQUOTE INC - CLASS A</t>
  </si>
  <si>
    <t>11/06/2024</t>
  </si>
  <si>
    <t>T US Equity</t>
  </si>
  <si>
    <t>AT&amp;T INC</t>
  </si>
  <si>
    <t>SATS US Equity</t>
  </si>
  <si>
    <t>ECHOSTAR CORP-A</t>
  </si>
  <si>
    <t>LBTYA US Equity</t>
  </si>
  <si>
    <t>LIBERTY GLOBAL LTD-A</t>
  </si>
  <si>
    <t>THRY US Equity</t>
  </si>
  <si>
    <t>THRYV HOLDINGS INC</t>
  </si>
  <si>
    <t>LIVE US Equity</t>
  </si>
  <si>
    <t>LIVE VENTURES INC</t>
  </si>
  <si>
    <t>12/20/2024</t>
  </si>
  <si>
    <t>CARS US Equity</t>
  </si>
  <si>
    <t>CARS.COM INC</t>
  </si>
  <si>
    <t>QNST US Equity</t>
  </si>
  <si>
    <t>QUINSTREET INC</t>
  </si>
  <si>
    <t>DOYU US Equity</t>
  </si>
  <si>
    <t>DOUYU INTERNATIONAL HOLD-ADR</t>
  </si>
  <si>
    <t>08/28/2024</t>
  </si>
  <si>
    <t>MAX US Equity</t>
  </si>
  <si>
    <t>MEDIAALPHA INC-CLASS A</t>
  </si>
  <si>
    <t>GDS US Equity</t>
  </si>
  <si>
    <t>GDS HOLDINGS LTD - ADR</t>
  </si>
  <si>
    <t>OPRA US Equity</t>
  </si>
  <si>
    <t>OPERA LTD-ADR</t>
  </si>
  <si>
    <t>SOHU US Equity</t>
  </si>
  <si>
    <t>SOHU.COM LTD-ADR</t>
  </si>
  <si>
    <t>SGA US Equity</t>
  </si>
  <si>
    <t>SAGA COMMUNICATIONS INC-CL A</t>
  </si>
  <si>
    <t>SHEN US Equity</t>
  </si>
  <si>
    <t>SHENANDOAH TELECOMMUNICATION</t>
  </si>
  <si>
    <t>SPOK US Equity</t>
  </si>
  <si>
    <t>SPOK HOLDINGS INC</t>
  </si>
  <si>
    <t>BILI US Equity</t>
  </si>
  <si>
    <t>BILIBILI INC-SPONSORED ADR</t>
  </si>
  <si>
    <t>11/29/2024</t>
  </si>
  <si>
    <t>TRIP US Equity</t>
  </si>
  <si>
    <t>TRIPADVISOR INC</t>
  </si>
  <si>
    <t>BZ US Equity</t>
  </si>
  <si>
    <t>KANZHUN LTD - ADR</t>
  </si>
  <si>
    <t>MGNI US Equity</t>
  </si>
  <si>
    <t>MAGNITE INC</t>
  </si>
  <si>
    <t>DDI US Equity</t>
  </si>
  <si>
    <t>DOUBLEDOWN INTERACTIVE -ADR</t>
  </si>
  <si>
    <t>TGNA US Equity</t>
  </si>
  <si>
    <t>TEGNA INC</t>
  </si>
  <si>
    <t>SBGI US Equity</t>
  </si>
  <si>
    <t>SINCLAIR INC</t>
  </si>
  <si>
    <t>BOC US Equity</t>
  </si>
  <si>
    <t>BOSTON OMAHA CORP-CL A</t>
  </si>
  <si>
    <t>GRPN US Equity</t>
  </si>
  <si>
    <t>GROUPON INC</t>
  </si>
  <si>
    <t>WBTN US Equity</t>
  </si>
  <si>
    <t>WEBTOON ENTERTAINMENT INC</t>
  </si>
  <si>
    <t>DBRG US Equity</t>
  </si>
  <si>
    <t>DIGITALBRIDGE GROUP INC</t>
  </si>
  <si>
    <t>GRND US Equity</t>
  </si>
  <si>
    <t>GRINDR INC</t>
  </si>
  <si>
    <t>TZOO US Equity</t>
  </si>
  <si>
    <t>TRAVELZOO</t>
  </si>
  <si>
    <t>LYFT US Equity</t>
  </si>
  <si>
    <t>LYFT INC-A</t>
  </si>
  <si>
    <t>DESP US Equity</t>
  </si>
  <si>
    <t>DESPEGAR.COM CORP</t>
  </si>
  <si>
    <t>PARA US Equity</t>
  </si>
  <si>
    <t>PARAMOUNT GLOBAL-CLASS B</t>
  </si>
  <si>
    <t>TSQ US Equity</t>
  </si>
  <si>
    <t>TOWNSQUARE MEDIA INC - CL A</t>
  </si>
  <si>
    <t>AMCX US Equity</t>
  </si>
  <si>
    <t>AMC NETWORKS INC-A</t>
  </si>
  <si>
    <t>SDA US Equity</t>
  </si>
  <si>
    <t>SUNCAR TECHNOLOGY GROUP IN-A</t>
  </si>
  <si>
    <t>09/27/2024</t>
  </si>
  <si>
    <t>TME US Equity</t>
  </si>
  <si>
    <t>TENCENT MUSIC ENTERTAINM-ADR</t>
  </si>
  <si>
    <t>SERV US Equity</t>
  </si>
  <si>
    <t>SERVE ROBOTICS INC</t>
  </si>
  <si>
    <t>GAMB US Equity</t>
  </si>
  <si>
    <t>GAMBLING.COM GROUP LTD</t>
  </si>
  <si>
    <t>UPWK US Equity</t>
  </si>
  <si>
    <t>UPWORK INC</t>
  </si>
  <si>
    <t>SNAP US Equity</t>
  </si>
  <si>
    <t>SNAP INC - A</t>
  </si>
  <si>
    <t>LILA US Equity</t>
  </si>
  <si>
    <t>LIBERTY LATIN AMERIC-CL A</t>
  </si>
  <si>
    <t>INSE US Equity</t>
  </si>
  <si>
    <t>INSPIRED ENTERTAINMENT INC</t>
  </si>
  <si>
    <t>LEE US Equity</t>
  </si>
  <si>
    <t>LEE ENTERPRISES</t>
  </si>
  <si>
    <t>12/06/2024</t>
  </si>
  <si>
    <t>OOMA US Equity</t>
  </si>
  <si>
    <t>OOMA INC</t>
  </si>
  <si>
    <t>SMWB US Equity</t>
  </si>
  <si>
    <t>SIMILARWEB LTD</t>
  </si>
  <si>
    <t>LGF/A US Equity</t>
  </si>
  <si>
    <t>LIONS GATE ENTERTAINMENT-A</t>
  </si>
  <si>
    <t>OPRX US Equity</t>
  </si>
  <si>
    <t>OPTIMIZERX CORP</t>
  </si>
  <si>
    <t>STG US Equity</t>
  </si>
  <si>
    <t>SUNLANDS TECHNOLOGY- SP ADR</t>
  </si>
  <si>
    <t>WBD US Equity</t>
  </si>
  <si>
    <t>WARNER BROS DISCOVERY INC</t>
  </si>
  <si>
    <t>PLTK US Equity</t>
  </si>
  <si>
    <t>PLAYTIKA HOLDING CORP</t>
  </si>
  <si>
    <t>WB US Equity</t>
  </si>
  <si>
    <t>WEIBO CORP-SPON ADR</t>
  </si>
  <si>
    <t>GOGO US Equity</t>
  </si>
  <si>
    <t>GOGO INC</t>
  </si>
  <si>
    <t>RSVR US Equity</t>
  </si>
  <si>
    <t>RESERVOIR MEDIA INC</t>
  </si>
  <si>
    <t>LION US Equity</t>
  </si>
  <si>
    <t>LIONSGATE STUDIOS CORP</t>
  </si>
  <si>
    <t>09/09/2024</t>
  </si>
  <si>
    <t>HHS US Equity</t>
  </si>
  <si>
    <t>HARTE-HANKS INC</t>
  </si>
  <si>
    <t>NCTY US Equity</t>
  </si>
  <si>
    <t>THE9 LTD-ADR</t>
  </si>
  <si>
    <t>04/15/2025</t>
  </si>
  <si>
    <t>STGW US Equity</t>
  </si>
  <si>
    <t>STAGWELL INC</t>
  </si>
  <si>
    <t>SCOR US Equity</t>
  </si>
  <si>
    <t>COMSCORE INC</t>
  </si>
  <si>
    <t>MOMO US Equity</t>
  </si>
  <si>
    <t>HELLO GROUP INC -SPN ADR</t>
  </si>
  <si>
    <t>09/03/2024</t>
  </si>
  <si>
    <t>NCMI US Equity</t>
  </si>
  <si>
    <t>NATIONAL CINEMEDIA INC</t>
  </si>
  <si>
    <t>BMBL US Equity</t>
  </si>
  <si>
    <t>BUMBLE INC-A</t>
  </si>
  <si>
    <t>LUMN US Equity</t>
  </si>
  <si>
    <t>LUMEN TECHNOLOGIES INC</t>
  </si>
  <si>
    <t>SKLZ US Equity</t>
  </si>
  <si>
    <t>SKILLZ INC</t>
  </si>
  <si>
    <t>RUM US Equity</t>
  </si>
  <si>
    <t>RUMBLE INC</t>
  </si>
  <si>
    <t>SWVL US Equity</t>
  </si>
  <si>
    <t>SWVL HOLDINGS CORP</t>
  </si>
  <si>
    <t>WOW US Equity</t>
  </si>
  <si>
    <t>WIDEOPENWEST INC</t>
  </si>
  <si>
    <t>LFMD US Equity</t>
  </si>
  <si>
    <t>LIFEMD INC</t>
  </si>
  <si>
    <t>JMIA US Equity</t>
  </si>
  <si>
    <t>JUMIA TECHNOLOGIES AG-ADR</t>
  </si>
  <si>
    <t>GTN US Equity</t>
  </si>
  <si>
    <t>GRAY TELEVISION INC</t>
  </si>
  <si>
    <t>PALT US Equity</t>
  </si>
  <si>
    <t>PALTALK INC</t>
  </si>
  <si>
    <t>GCI US Equity</t>
  </si>
  <si>
    <t>GANNETT CO INC</t>
  </si>
  <si>
    <t>QMMM US Equity</t>
  </si>
  <si>
    <t>QMMM HOLDINGS LTD</t>
  </si>
  <si>
    <t>08/29/2024</t>
  </si>
  <si>
    <t>RMBL US Equity</t>
  </si>
  <si>
    <t>RUMBLEON INC-B</t>
  </si>
  <si>
    <t>DALN US Equity</t>
  </si>
  <si>
    <t>DALLASNEWS CORP</t>
  </si>
  <si>
    <t>SEAT US Equity</t>
  </si>
  <si>
    <t>VIVID SEATS INC - CLASS A</t>
  </si>
  <si>
    <t>KVHI US Equity</t>
  </si>
  <si>
    <t>KVH INDUSTRIES INC</t>
  </si>
  <si>
    <t>CNSL US Equity</t>
  </si>
  <si>
    <t>CONSOLIDATED COMMUNICATIONS</t>
  </si>
  <si>
    <t>APLD US Equity</t>
  </si>
  <si>
    <t>APPLIED DIGITAL CORP</t>
  </si>
  <si>
    <t>ISPO US Equity</t>
  </si>
  <si>
    <t>INSPIRATO INC</t>
  </si>
  <si>
    <t>GAIA US Equity</t>
  </si>
  <si>
    <t>GAIA INC</t>
  </si>
  <si>
    <t>HUYA US Equity</t>
  </si>
  <si>
    <t>HUYA INC-ADR</t>
  </si>
  <si>
    <t>FKWL US Equity</t>
  </si>
  <si>
    <t>FRANKLIN WIRELESS CORP</t>
  </si>
  <si>
    <t>CDLX US Equity</t>
  </si>
  <si>
    <t>CARDLYTICS INC</t>
  </si>
  <si>
    <t>ADV US Equity</t>
  </si>
  <si>
    <t>ADVANTAGE SOLUTIONS INC</t>
  </si>
  <si>
    <t>HAO US Equity</t>
  </si>
  <si>
    <t>HAOXI HEALTH TECHNOLOGY LTD</t>
  </si>
  <si>
    <t>09/05/2024</t>
  </si>
  <si>
    <t>GETY US Equity</t>
  </si>
  <si>
    <t>GETTY IMAGES HOLDINGS INC</t>
  </si>
  <si>
    <t>ALLT US Equity</t>
  </si>
  <si>
    <t>ALLOT LTD</t>
  </si>
  <si>
    <t>EB US Equity</t>
  </si>
  <si>
    <t>EVENTBRITE INC-CLASS A</t>
  </si>
  <si>
    <t>VCSA US Equity</t>
  </si>
  <si>
    <t>VACASA INC -CL A</t>
  </si>
  <si>
    <t>TBLA US Equity</t>
  </si>
  <si>
    <t>TABOOLA.COM LTD</t>
  </si>
  <si>
    <t>FENG US Equity</t>
  </si>
  <si>
    <t>PHOENIX NEW MEDIA LTD -ADR</t>
  </si>
  <si>
    <t>SIDU US Equity</t>
  </si>
  <si>
    <t>SIDUS SPACE INC-CL A</t>
  </si>
  <si>
    <t>GRAB US Equity</t>
  </si>
  <si>
    <t>GRAB HOLDINGS LTD - CL A</t>
  </si>
  <si>
    <t>SIRI US Equity</t>
  </si>
  <si>
    <t>SIRIUS XM HOLDINGS INC</t>
  </si>
  <si>
    <t>ICLK US Equity</t>
  </si>
  <si>
    <t>ICLICK INTERACTIVE ASIA-ADR</t>
  </si>
  <si>
    <t>BLDE US Equity</t>
  </si>
  <si>
    <t>BLADE AIR MOBILITY INC</t>
  </si>
  <si>
    <t>ZH US Equity</t>
  </si>
  <si>
    <t>ZHIHU INC - ADR</t>
  </si>
  <si>
    <t>DRCT US Equity</t>
  </si>
  <si>
    <t>DIRECT DIGITAL HOLDINGS IN-A</t>
  </si>
  <si>
    <t>GXAI US Equity</t>
  </si>
  <si>
    <t>GAXOS.AI INC</t>
  </si>
  <si>
    <t>TRUE US Equity</t>
  </si>
  <si>
    <t>TRUECAR INC</t>
  </si>
  <si>
    <t>FLNT US Equity</t>
  </si>
  <si>
    <t>FLUENT INC</t>
  </si>
  <si>
    <t>BZFD US Equity</t>
  </si>
  <si>
    <t>BUZZFEED INC</t>
  </si>
  <si>
    <t>ANGI US Equity</t>
  </si>
  <si>
    <t>ANGI INC</t>
  </si>
  <si>
    <t>GDEV US Equity</t>
  </si>
  <si>
    <t>GDEV INC</t>
  </si>
  <si>
    <t>KIND US Equity</t>
  </si>
  <si>
    <t>NEXTDOOR HOLDINGS INC</t>
  </si>
  <si>
    <t>NTRP US Equity</t>
  </si>
  <si>
    <t>NEXTTRIP INC</t>
  </si>
  <si>
    <t>MRIN US Equity</t>
  </si>
  <si>
    <t>MARIN SOFTWARE INC</t>
  </si>
  <si>
    <t>BAOS US Equity</t>
  </si>
  <si>
    <t>BAOSHENG MEDIA GROUP HOLDING</t>
  </si>
  <si>
    <t>CHR US Equity</t>
  </si>
  <si>
    <t>CHEER HOLDING INC</t>
  </si>
  <si>
    <t>02/14/2025</t>
  </si>
  <si>
    <t>MRT US Equity</t>
  </si>
  <si>
    <t>MARTI TECHNOLOGIES INC</t>
  </si>
  <si>
    <t>FNGR US Equity</t>
  </si>
  <si>
    <t>FINGERMOTION INC</t>
  </si>
  <si>
    <t>10/14/2024</t>
  </si>
  <si>
    <t>KORE US Equity</t>
  </si>
  <si>
    <t>KORE GROUP HOLDINGS INC</t>
  </si>
  <si>
    <t>IQ US Equity</t>
  </si>
  <si>
    <t>IQIYI INC-ADR</t>
  </si>
  <si>
    <t>OPEN US Equity</t>
  </si>
  <si>
    <t>OPENDOOR TECHNOLOGIES INC</t>
  </si>
  <si>
    <t>IZEA US Equity</t>
  </si>
  <si>
    <t>IZEA WORLDWIDE INC</t>
  </si>
  <si>
    <t>SSP US Equity</t>
  </si>
  <si>
    <t>EW SCRIPPS CO/THE-A</t>
  </si>
  <si>
    <t>RCRT US Equity</t>
  </si>
  <si>
    <t>RECRUITER.COM GROUP INC</t>
  </si>
  <si>
    <t>VNET US Equity</t>
  </si>
  <si>
    <t>VNET GROUP INC-ADR</t>
  </si>
  <si>
    <t>FUBO US Equity</t>
  </si>
  <si>
    <t>FUBOTV INC</t>
  </si>
  <si>
    <t>EVC US Equity</t>
  </si>
  <si>
    <t>ENTRAVISION COMMUNICATIONS-A</t>
  </si>
  <si>
    <t>MPU US Equity</t>
  </si>
  <si>
    <t>MEGA MATRIX CORP</t>
  </si>
  <si>
    <t>TRVG US Equity</t>
  </si>
  <si>
    <t>TRIVAGO NV - ADR</t>
  </si>
  <si>
    <t>MCHX US Equity</t>
  </si>
  <si>
    <t>MARCHEX INC-CLASS B</t>
  </si>
  <si>
    <t>LYT US Equity</t>
  </si>
  <si>
    <t>LYTUS TECHNOLOGIES HOLDINGS</t>
  </si>
  <si>
    <t>MOND US Equity</t>
  </si>
  <si>
    <t>MONDEE HOLDINGS INC</t>
  </si>
  <si>
    <t>ATUS US Equity</t>
  </si>
  <si>
    <t>ALTICE USA INC- A</t>
  </si>
  <si>
    <t>CTV US Equity</t>
  </si>
  <si>
    <t>INNOVID CORP</t>
  </si>
  <si>
    <t>WAFU US Equity</t>
  </si>
  <si>
    <t>WAH FU EDUCATION GROUP LTD</t>
  </si>
  <si>
    <t>QSG US Equity</t>
  </si>
  <si>
    <t>QUANTASING GROUP LTD</t>
  </si>
  <si>
    <t>LVO US Equity</t>
  </si>
  <si>
    <t>LIVEONE INC</t>
  </si>
  <si>
    <t>TC US Equity</t>
  </si>
  <si>
    <t>TUANCHE LTD-ADR</t>
  </si>
  <si>
    <t>UXIN US Equity</t>
  </si>
  <si>
    <t>UXIN LTD - ADR</t>
  </si>
  <si>
    <t>IHRT US Equity</t>
  </si>
  <si>
    <t>IHEARTMEDIA INC - CLASS A</t>
  </si>
  <si>
    <t>CMLS US Equity</t>
  </si>
  <si>
    <t>CUMULUS MEDIA INC-CL A</t>
  </si>
  <si>
    <t>DHX US Equity</t>
  </si>
  <si>
    <t>DHI GROUP INC</t>
  </si>
  <si>
    <t>SGRP US Equity</t>
  </si>
  <si>
    <t>SPAR GROUP INC</t>
  </si>
  <si>
    <t>MYPS US Equity</t>
  </si>
  <si>
    <t>PLAYSTUDIOS INC</t>
  </si>
  <si>
    <t>ASNS US Equity</t>
  </si>
  <si>
    <t>ACTELIS NETWORKS INC</t>
  </si>
  <si>
    <t>NXTT US Equity</t>
  </si>
  <si>
    <t>NEXT TECHNOLOGY HOLDING INC</t>
  </si>
  <si>
    <t>CCO US Equity</t>
  </si>
  <si>
    <t>CLEAR CHANNEL OUTDOOR HOLDIN</t>
  </si>
  <si>
    <t>GSAT US Equity</t>
  </si>
  <si>
    <t>GLOBALSTAR INC</t>
  </si>
  <si>
    <t>UCL US Equity</t>
  </si>
  <si>
    <t>UCLOUDLINK GROUP INC</t>
  </si>
  <si>
    <t>ZCMD US Equity</t>
  </si>
  <si>
    <t>ZHONGCHAO INC-CLASS A</t>
  </si>
  <si>
    <t>PODC US Equity</t>
  </si>
  <si>
    <t>PODCASTONE INC</t>
  </si>
  <si>
    <t>UONEK US Equity</t>
  </si>
  <si>
    <t>URBAN ONE INC</t>
  </si>
  <si>
    <t>GIGM US Equity</t>
  </si>
  <si>
    <t>GIGAMEDIA LTD</t>
  </si>
  <si>
    <t>YTRA US Equity</t>
  </si>
  <si>
    <t>YATRA ONLINE INC</t>
  </si>
  <si>
    <t>BKSY US Equity</t>
  </si>
  <si>
    <t>BLACKSKY TECHNOLOGY INC</t>
  </si>
  <si>
    <t>MNY US Equity</t>
  </si>
  <si>
    <t>MONEYHERO LTD-A</t>
  </si>
  <si>
    <t>KUKE US Equity</t>
  </si>
  <si>
    <t>KUKE MUSIC HOLDING LTD-ADR</t>
  </si>
  <si>
    <t>SWAG US Equity</t>
  </si>
  <si>
    <t>STRAN &amp; CO INC</t>
  </si>
  <si>
    <t>MSGM US Equity</t>
  </si>
  <si>
    <t>MOTORSPORT GAMES INC-A</t>
  </si>
  <si>
    <t>CURI US Equity</t>
  </si>
  <si>
    <t>CURIOSITYSTREAM INC</t>
  </si>
  <si>
    <t>DADA US Equity</t>
  </si>
  <si>
    <t>DADA NEXUS LTD-ADR</t>
  </si>
  <si>
    <t>NRDY US Equity</t>
  </si>
  <si>
    <t>NERDY INC</t>
  </si>
  <si>
    <t>ASST US Equity</t>
  </si>
  <si>
    <t>ASSET ENTITIES INC-B</t>
  </si>
  <si>
    <t>GAME US Equity</t>
  </si>
  <si>
    <t>GAMESQUARE HOLDINGS INC</t>
  </si>
  <si>
    <t>SATL US Equity</t>
  </si>
  <si>
    <t>SATELLOGIC INC-A</t>
  </si>
  <si>
    <t>09/18/2024</t>
  </si>
  <si>
    <t>VSME US Equity</t>
  </si>
  <si>
    <t>VS MEDIA HOLDINGS LTD-CL A</t>
  </si>
  <si>
    <t>PT US Equity</t>
  </si>
  <si>
    <t>PINTEC TECHNOLOGY HOLDINGS L</t>
  </si>
  <si>
    <t>AREN US Equity</t>
  </si>
  <si>
    <t>ARENA GROUP HOLDINGS INC/THE</t>
  </si>
  <si>
    <t>TOON US Equity</t>
  </si>
  <si>
    <t>KARTOON STUDIOS INC</t>
  </si>
  <si>
    <t>11/18/2024</t>
  </si>
  <si>
    <t>ANGH US Equity</t>
  </si>
  <si>
    <t>ANGHAMI INC</t>
  </si>
  <si>
    <t>ADD US Equity</t>
  </si>
  <si>
    <t>COLOR STAR TECHNOLOGY CO-A</t>
  </si>
  <si>
    <t>SY US Equity</t>
  </si>
  <si>
    <t>SO-YOUNG INTERNATIONAL-ADR</t>
  </si>
  <si>
    <t>CNVS US Equity</t>
  </si>
  <si>
    <t>CINEVERSE CORP</t>
  </si>
  <si>
    <t>JZ US Equity</t>
  </si>
  <si>
    <t>JIANZHI EDUCATION TECHNOLOGY</t>
  </si>
  <si>
    <t>04/09/2025</t>
  </si>
  <si>
    <t>PET US Equity</t>
  </si>
  <si>
    <t>WAG! GROUP CO</t>
  </si>
  <si>
    <t>MNDR US Equity</t>
  </si>
  <si>
    <t>MOBILE-HEALTH NETWORK SOLUTI</t>
  </si>
  <si>
    <t>DLPN US Equity</t>
  </si>
  <si>
    <t>DOLPHIN ENTERTAINMENT INC</t>
  </si>
  <si>
    <t>SNAL US Equity</t>
  </si>
  <si>
    <t>SNAIL INC - CLASS A</t>
  </si>
  <si>
    <t>LQR US Equity</t>
  </si>
  <si>
    <t>LQR HOUSE INC</t>
  </si>
  <si>
    <t>CNET US Equity</t>
  </si>
  <si>
    <t>ZW DATA ACTION TECHNOLOGIES</t>
  </si>
  <si>
    <t>BBGI US Equity</t>
  </si>
  <si>
    <t>BEASLEY BROADCAST GRP INC -A</t>
  </si>
  <si>
    <t>MMV US Equity</t>
  </si>
  <si>
    <t>MULTIMETAVERSE HOLDINGS LTD</t>
  </si>
  <si>
    <t>HWH US Equity</t>
  </si>
  <si>
    <t>HWH INTERNATIONAL INC</t>
  </si>
  <si>
    <t>BHAT US Equity</t>
  </si>
  <si>
    <t>BLUE HAT INTERACTIVE ENTERTA</t>
  </si>
  <si>
    <t>IPDN US Equity</t>
  </si>
  <si>
    <t>PROFESSIONAL DIVERSITY NETWO</t>
  </si>
  <si>
    <t>DDC US Equity</t>
  </si>
  <si>
    <t>DDC ENTERPRISE LTD</t>
  </si>
  <si>
    <t>ISPC US Equity</t>
  </si>
  <si>
    <t>ISPECIMEN INC</t>
  </si>
  <si>
    <t>ANTE US Equity</t>
  </si>
  <si>
    <t>AIRNET TECHNOLOGY INC-ADR</t>
  </si>
  <si>
    <t>INUV US Equity</t>
  </si>
  <si>
    <t>INUVO INC</t>
  </si>
  <si>
    <t>11/11/2024</t>
  </si>
  <si>
    <t>KRKR US Equity</t>
  </si>
  <si>
    <t>36KR HOLDINGS INC</t>
  </si>
  <si>
    <t>08/30/2024</t>
  </si>
  <si>
    <t>HRYU US Equity</t>
  </si>
  <si>
    <t>HANRYU HOLDINGS INC</t>
  </si>
  <si>
    <t>FCUV US Equity</t>
  </si>
  <si>
    <t>FOCUS UNIVERSAL INC</t>
  </si>
  <si>
    <t>ZCAR US Equity</t>
  </si>
  <si>
    <t>ZOOMCAR HOLDINGS INC</t>
  </si>
  <si>
    <t>WBUY US Equity</t>
  </si>
  <si>
    <t>WEBUY GLOBAL LTD</t>
  </si>
  <si>
    <t>BNZI US Equity</t>
  </si>
  <si>
    <t>BANZAI INTERNATIONAL INC</t>
  </si>
  <si>
    <t>NBIS US Equity</t>
  </si>
  <si>
    <t>NEBIUS GROUP NV</t>
  </si>
  <si>
    <t>Debt/Equity LF</t>
  </si>
  <si>
    <t>Curr Ratio LF</t>
  </si>
  <si>
    <t>Quick Ratio LF</t>
  </si>
  <si>
    <t>Debt/Assets LF</t>
  </si>
  <si>
    <t>PM LF</t>
  </si>
  <si>
    <t>ROA LF</t>
  </si>
  <si>
    <t>ROE LF</t>
  </si>
  <si>
    <t>Ast TO LF</t>
  </si>
  <si>
    <t>Inv Turnover LF</t>
  </si>
  <si>
    <t>A/R Trnovr LF</t>
  </si>
  <si>
    <t>WACC Cost of Debt (After Tax)</t>
  </si>
  <si>
    <t>WACC Cost of Equity</t>
  </si>
  <si>
    <t>Bk Val Per Sh LF</t>
  </si>
  <si>
    <t>BVPS</t>
  </si>
  <si>
    <t xml:space="preserve">Acc. Rec / pay </t>
  </si>
  <si>
    <t>Void</t>
  </si>
  <si>
    <t>notes</t>
  </si>
  <si>
    <t/>
  </si>
  <si>
    <t>7Daverage</t>
  </si>
  <si>
    <t>If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</si>
</sst>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33" borderId="0" xfId="26"/>
    <xf numFmtId="14" fontId="17" fillId="0" borderId="0" xfId="0" applyNumberFormat="1" applyFont="1" applyAlignment="1">
      <alignment horizontal="center"/>
    </xf>
    <xf numFmtId="164" fontId="1" fillId="33" borderId="0" xfId="26" applyNumberFormat="1"/>
    <xf numFmtId="2" fontId="1" fillId="33" borderId="0" xfId="26" applyNumberFormat="1"/>
    <xf numFmtId="2" fontId="0" fillId="0" borderId="0" xfId="0" applyNumberFormat="1"/>
    <xf numFmtId="43" fontId="0" fillId="0" borderId="0" xfId="43" applyFont="1"/>
    <xf numFmtId="164" fontId="0" fillId="0" borderId="0" xfId="43" applyNumberFormat="1" applyFont="1"/>
    <xf numFmtId="14" fontId="1" fillId="33" borderId="0" xfId="26" applyNumberForma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Comma" xfId="43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2B51-EC54-45D1-AED8-7B214D52C080}">
  <dimension ref="A1:AK260"/>
  <sheetViews>
    <sheetView workbookViewId="0">
      <selection activeCell="L16" sqref="L16"/>
    </sheetView>
  </sheetViews>
  <sheetFormatPr defaultRowHeight="14.3" x14ac:dyDescent="0.25"/>
  <cols>
    <col min="5" max="11" width="9.625" bestFit="1" customWidth="1"/>
    <col min="12" max="12" width="9.625" customWidth="1"/>
    <col min="18" max="18" width="16.25" customWidth="1"/>
    <col min="19" max="19" width="17.375" bestFit="1" customWidth="1"/>
    <col min="20" max="20" width="13.5" bestFit="1" customWidth="1"/>
  </cols>
  <sheetData>
    <row r="1" spans="1:37" x14ac:dyDescent="0.25">
      <c r="A1" s="1" t="s">
        <v>0</v>
      </c>
      <c r="B1" s="1" t="s">
        <v>1</v>
      </c>
      <c r="C1" s="1" t="s">
        <v>3</v>
      </c>
      <c r="D1" s="1" t="s">
        <v>4</v>
      </c>
      <c r="E1" s="2">
        <v>45525</v>
      </c>
      <c r="F1" s="2">
        <v>45526</v>
      </c>
      <c r="G1" s="2">
        <v>45527</v>
      </c>
      <c r="H1" s="2">
        <v>45530</v>
      </c>
      <c r="I1" s="2">
        <v>45531</v>
      </c>
      <c r="J1" s="2">
        <v>45532</v>
      </c>
      <c r="K1" s="2">
        <v>45533</v>
      </c>
      <c r="L1" s="2" t="s">
        <v>603</v>
      </c>
      <c r="M1" s="1" t="s">
        <v>2</v>
      </c>
      <c r="N1" s="1" t="s">
        <v>5</v>
      </c>
      <c r="O1" s="1" t="s">
        <v>598</v>
      </c>
      <c r="P1" s="1" t="s">
        <v>6</v>
      </c>
      <c r="Q1" s="1" t="s">
        <v>7</v>
      </c>
      <c r="R1" s="1" t="s">
        <v>8</v>
      </c>
      <c r="S1" s="1" t="s">
        <v>9</v>
      </c>
      <c r="T1" s="3" t="s">
        <v>599</v>
      </c>
      <c r="U1" s="1" t="s">
        <v>10</v>
      </c>
      <c r="V1" s="1" t="s">
        <v>11</v>
      </c>
      <c r="W1" s="1" t="s">
        <v>585</v>
      </c>
      <c r="X1" s="1" t="s">
        <v>586</v>
      </c>
      <c r="Y1" s="1" t="s">
        <v>587</v>
      </c>
      <c r="Z1" s="1" t="s">
        <v>588</v>
      </c>
      <c r="AA1" s="1" t="s">
        <v>589</v>
      </c>
      <c r="AB1" s="4" t="s">
        <v>590</v>
      </c>
      <c r="AC1" s="4" t="s">
        <v>591</v>
      </c>
      <c r="AD1" s="1" t="s">
        <v>592</v>
      </c>
      <c r="AE1" s="4" t="s">
        <v>593</v>
      </c>
      <c r="AF1" s="4" t="s">
        <v>594</v>
      </c>
      <c r="AG1" s="4" t="s">
        <v>595</v>
      </c>
      <c r="AH1" s="4" t="s">
        <v>596</v>
      </c>
      <c r="AI1" s="4" t="s">
        <v>597</v>
      </c>
      <c r="AJ1" s="4" t="s">
        <v>600</v>
      </c>
      <c r="AK1" s="4" t="s">
        <v>601</v>
      </c>
    </row>
    <row r="2" spans="1:37" x14ac:dyDescent="0.25">
      <c r="A2" t="s">
        <v>56</v>
      </c>
      <c r="B2" t="s">
        <v>57</v>
      </c>
      <c r="C2" t="s">
        <v>16</v>
      </c>
      <c r="D2" t="s">
        <v>17</v>
      </c>
      <c r="E2" s="5">
        <v>117.68</v>
      </c>
      <c r="F2" s="5">
        <v>115.45</v>
      </c>
      <c r="G2" s="5">
        <v>116.84999847412109</v>
      </c>
      <c r="H2" s="5">
        <v>115.7099990844727</v>
      </c>
      <c r="I2" s="5">
        <v>116.7399978637695</v>
      </c>
      <c r="J2" s="5">
        <v>117.5299987792969</v>
      </c>
      <c r="K2" s="5">
        <v>116.59999847412109</v>
      </c>
      <c r="L2" s="5">
        <v>116.6514275251116</v>
      </c>
      <c r="M2">
        <v>15.88</v>
      </c>
      <c r="N2">
        <v>9.4499999999999993</v>
      </c>
      <c r="O2" s="5">
        <v>-104.22999847412109</v>
      </c>
      <c r="P2">
        <v>1.4</v>
      </c>
      <c r="Q2">
        <v>-1.0900000000000001</v>
      </c>
      <c r="R2" s="6">
        <v>0</v>
      </c>
      <c r="S2" s="6"/>
      <c r="T2" s="7" t="s">
        <v>602</v>
      </c>
      <c r="U2" t="s">
        <v>18</v>
      </c>
      <c r="V2">
        <v>0.71</v>
      </c>
      <c r="W2">
        <v>28.42</v>
      </c>
      <c r="X2">
        <v>1.41</v>
      </c>
      <c r="Y2">
        <v>0.71</v>
      </c>
      <c r="Z2">
        <v>8.64</v>
      </c>
      <c r="AA2">
        <v>20.2</v>
      </c>
      <c r="AB2" s="5">
        <v>20.39</v>
      </c>
      <c r="AC2" s="5">
        <v>74.180000000000007</v>
      </c>
      <c r="AD2">
        <v>0.44</v>
      </c>
      <c r="AE2" s="5"/>
      <c r="AF2" s="5"/>
      <c r="AG2" s="5">
        <v>4.29</v>
      </c>
      <c r="AH2" s="5">
        <v>12.89</v>
      </c>
      <c r="AI2" s="5">
        <v>12.37</v>
      </c>
      <c r="AJ2" s="5"/>
      <c r="AK2" s="5"/>
    </row>
    <row r="3" spans="1:37" x14ac:dyDescent="0.25">
      <c r="A3" t="s">
        <v>530</v>
      </c>
      <c r="B3" t="s">
        <v>531</v>
      </c>
      <c r="C3" t="s">
        <v>16</v>
      </c>
      <c r="D3" t="s">
        <v>17</v>
      </c>
      <c r="E3" s="5">
        <v>0.85</v>
      </c>
      <c r="F3" s="5">
        <v>0.95</v>
      </c>
      <c r="G3" s="5">
        <v>0.87000000476837158</v>
      </c>
      <c r="H3" s="5">
        <v>0.89999997615814209</v>
      </c>
      <c r="I3" s="5">
        <v>0.8399999737739563</v>
      </c>
      <c r="J3" s="5">
        <v>0.62999999523162842</v>
      </c>
      <c r="K3" s="5">
        <v>0.62510001659393311</v>
      </c>
      <c r="L3" s="5">
        <v>0.80929999521800444</v>
      </c>
      <c r="N3">
        <v>0.01</v>
      </c>
      <c r="O3" s="5">
        <v>67.754899983406062</v>
      </c>
      <c r="P3">
        <v>-1.08</v>
      </c>
      <c r="Q3">
        <v>7.68</v>
      </c>
      <c r="R3" s="6">
        <v>41430000</v>
      </c>
      <c r="S3" s="6">
        <v>8950000</v>
      </c>
      <c r="T3" s="7">
        <v>4.6290502793296087</v>
      </c>
      <c r="U3" t="s">
        <v>12</v>
      </c>
      <c r="V3">
        <v>0.04</v>
      </c>
      <c r="W3">
        <v>258.5</v>
      </c>
      <c r="X3">
        <v>1.1499999999999999</v>
      </c>
      <c r="Y3">
        <v>0.92</v>
      </c>
      <c r="Z3">
        <v>43.67</v>
      </c>
      <c r="AA3">
        <v>-7.1</v>
      </c>
      <c r="AB3" s="5">
        <v>-11.69</v>
      </c>
      <c r="AC3" s="5">
        <v>-76.25</v>
      </c>
      <c r="AD3">
        <v>0.68</v>
      </c>
      <c r="AE3" s="5">
        <v>96.35</v>
      </c>
      <c r="AF3" s="5">
        <v>1</v>
      </c>
      <c r="AG3" s="5">
        <v>2.0699999999999998</v>
      </c>
      <c r="AH3" s="5">
        <v>9.2200000000000006</v>
      </c>
      <c r="AI3" s="5">
        <v>68.38</v>
      </c>
      <c r="AJ3" s="5"/>
      <c r="AK3" s="5"/>
    </row>
    <row r="4" spans="1:37" x14ac:dyDescent="0.25">
      <c r="A4" t="s">
        <v>365</v>
      </c>
      <c r="B4" t="s">
        <v>366</v>
      </c>
      <c r="C4" t="s">
        <v>21</v>
      </c>
      <c r="D4" t="s">
        <v>17</v>
      </c>
      <c r="E4" s="5">
        <v>3.74</v>
      </c>
      <c r="F4" s="5">
        <v>3.62</v>
      </c>
      <c r="G4" s="5">
        <v>3.779999971389771</v>
      </c>
      <c r="H4" s="5">
        <v>3.7699999809265141</v>
      </c>
      <c r="I4" s="5">
        <v>3.7599999904632568</v>
      </c>
      <c r="J4" s="5">
        <v>3.8199999332427979</v>
      </c>
      <c r="K4" s="5">
        <v>3.8199999332427979</v>
      </c>
      <c r="L4" s="5">
        <v>3.7585714013235907</v>
      </c>
      <c r="N4">
        <v>1.22</v>
      </c>
      <c r="O4" s="5">
        <v>-0.71999993324279776</v>
      </c>
      <c r="P4">
        <v>1.1299999999999999</v>
      </c>
      <c r="Q4">
        <v>-0.03</v>
      </c>
      <c r="R4" s="6">
        <v>647400000</v>
      </c>
      <c r="S4" s="6">
        <v>204900000</v>
      </c>
      <c r="T4" s="7">
        <v>3.1595900439238651</v>
      </c>
      <c r="U4" t="s">
        <v>41</v>
      </c>
      <c r="V4">
        <v>0.3</v>
      </c>
      <c r="W4">
        <v>183.06</v>
      </c>
      <c r="X4">
        <v>2.12</v>
      </c>
      <c r="Y4">
        <v>1.57</v>
      </c>
      <c r="Z4">
        <v>50.97</v>
      </c>
      <c r="AA4">
        <v>-11.55</v>
      </c>
      <c r="AB4" s="5">
        <v>-2.97</v>
      </c>
      <c r="AC4" s="5">
        <v>-10.95</v>
      </c>
      <c r="AD4">
        <v>1.03</v>
      </c>
      <c r="AE4" s="5"/>
      <c r="AF4" s="5">
        <v>5.37</v>
      </c>
      <c r="AG4" s="5">
        <v>6.53</v>
      </c>
      <c r="AH4" s="5">
        <v>11.81</v>
      </c>
      <c r="AI4" s="5">
        <v>3.1</v>
      </c>
      <c r="AJ4" s="5"/>
      <c r="AK4" s="5"/>
    </row>
    <row r="5" spans="1:37" x14ac:dyDescent="0.25">
      <c r="A5" t="s">
        <v>372</v>
      </c>
      <c r="B5" t="s">
        <v>373</v>
      </c>
      <c r="C5" t="s">
        <v>38</v>
      </c>
      <c r="D5" t="s">
        <v>17</v>
      </c>
      <c r="E5" s="5">
        <v>3.33</v>
      </c>
      <c r="F5" s="5">
        <v>3.36</v>
      </c>
      <c r="G5" s="5">
        <v>3.4300000667572021</v>
      </c>
      <c r="H5" s="5">
        <v>3.4800000190734859</v>
      </c>
      <c r="I5" s="5">
        <v>3.2899999618530269</v>
      </c>
      <c r="J5" s="5">
        <v>3.2599999904632568</v>
      </c>
      <c r="K5" s="5">
        <v>3.2899999618530269</v>
      </c>
      <c r="L5" s="5">
        <v>3.3485714285714283</v>
      </c>
      <c r="N5">
        <v>2.72</v>
      </c>
      <c r="O5" s="5">
        <v>-2.0299999618530267</v>
      </c>
      <c r="P5">
        <v>1.57</v>
      </c>
      <c r="Q5">
        <v>0.19</v>
      </c>
      <c r="R5" s="6">
        <v>15020000</v>
      </c>
      <c r="S5" s="6">
        <v>709000</v>
      </c>
      <c r="T5" s="7">
        <v>21.184767277856135</v>
      </c>
      <c r="U5" t="s">
        <v>139</v>
      </c>
      <c r="V5">
        <v>1.45</v>
      </c>
      <c r="W5">
        <v>86.06</v>
      </c>
      <c r="X5">
        <v>2.4300000000000002</v>
      </c>
      <c r="Y5">
        <v>1.87</v>
      </c>
      <c r="Z5">
        <v>31.16</v>
      </c>
      <c r="AA5">
        <v>-11.47</v>
      </c>
      <c r="AB5" s="5">
        <v>-32.340000000000003</v>
      </c>
      <c r="AC5" s="5">
        <v>-75.84</v>
      </c>
      <c r="AD5">
        <v>0.56000000000000005</v>
      </c>
      <c r="AE5" s="5">
        <v>2.79</v>
      </c>
      <c r="AF5" s="5">
        <v>3.44</v>
      </c>
      <c r="AG5" s="5">
        <v>6.41</v>
      </c>
      <c r="AH5" s="5">
        <v>6.68</v>
      </c>
      <c r="AI5" s="5">
        <v>1.26</v>
      </c>
      <c r="AJ5" s="5"/>
      <c r="AK5" s="5"/>
    </row>
    <row r="6" spans="1:37" x14ac:dyDescent="0.25">
      <c r="A6" t="s">
        <v>259</v>
      </c>
      <c r="B6" t="s">
        <v>260</v>
      </c>
      <c r="C6" t="s">
        <v>21</v>
      </c>
      <c r="D6" t="s">
        <v>17</v>
      </c>
      <c r="E6" s="5">
        <v>10.29</v>
      </c>
      <c r="F6" s="5">
        <v>10.38</v>
      </c>
      <c r="G6" s="5">
        <v>10.430000305175779</v>
      </c>
      <c r="H6" s="5">
        <v>10.69999980926514</v>
      </c>
      <c r="I6" s="5">
        <v>10.36999988555908</v>
      </c>
      <c r="J6" s="5">
        <v>10.159999847412109</v>
      </c>
      <c r="K6" s="5">
        <v>10.39000034332275</v>
      </c>
      <c r="L6" s="5">
        <v>10.388571455819266</v>
      </c>
      <c r="M6">
        <v>2.34</v>
      </c>
      <c r="N6">
        <v>0.44</v>
      </c>
      <c r="O6" s="5">
        <v>13.49999965667725</v>
      </c>
      <c r="P6">
        <v>1.1000000000000001</v>
      </c>
      <c r="Q6">
        <v>-0.06</v>
      </c>
      <c r="R6" s="6">
        <v>643280000</v>
      </c>
      <c r="S6" s="6">
        <v>109670000</v>
      </c>
      <c r="T6" s="7">
        <v>5.8655967903711135</v>
      </c>
      <c r="U6" t="s">
        <v>83</v>
      </c>
      <c r="V6">
        <v>0.99</v>
      </c>
      <c r="W6">
        <v>197.31</v>
      </c>
      <c r="X6">
        <v>2.13</v>
      </c>
      <c r="Y6">
        <v>1.79</v>
      </c>
      <c r="Z6">
        <v>51.11</v>
      </c>
      <c r="AA6">
        <v>-4.67</v>
      </c>
      <c r="AB6" s="5">
        <v>1.1299999999999999</v>
      </c>
      <c r="AC6" s="5">
        <v>5.65</v>
      </c>
      <c r="AD6">
        <v>0.49</v>
      </c>
      <c r="AE6" s="5"/>
      <c r="AF6" s="5">
        <v>3.89</v>
      </c>
      <c r="AG6" s="5">
        <v>2.74</v>
      </c>
      <c r="AH6" s="5">
        <v>13.44</v>
      </c>
      <c r="AI6" s="5">
        <v>23.89</v>
      </c>
      <c r="AJ6" s="5"/>
      <c r="AK6" s="5"/>
    </row>
    <row r="7" spans="1:37" x14ac:dyDescent="0.25">
      <c r="A7" t="s">
        <v>528</v>
      </c>
      <c r="B7" t="s">
        <v>529</v>
      </c>
      <c r="C7" t="s">
        <v>21</v>
      </c>
      <c r="D7" t="s">
        <v>17</v>
      </c>
      <c r="E7" s="5">
        <v>0.85</v>
      </c>
      <c r="F7" s="5">
        <v>0.86</v>
      </c>
      <c r="G7" s="5">
        <v>0.88099998235702515</v>
      </c>
      <c r="H7" s="5">
        <v>0.87000000476837158</v>
      </c>
      <c r="I7" s="5">
        <v>0.89999997615814209</v>
      </c>
      <c r="J7" s="5">
        <v>0.89999997615814209</v>
      </c>
      <c r="K7" s="5">
        <v>0.87699997425079346</v>
      </c>
      <c r="L7" s="5">
        <v>0.87685713052749636</v>
      </c>
      <c r="O7" s="5">
        <v>-0.87699997425079346</v>
      </c>
      <c r="P7">
        <v>0.91</v>
      </c>
      <c r="Q7">
        <v>-0.42</v>
      </c>
      <c r="R7" s="6"/>
      <c r="S7" s="6"/>
      <c r="T7" s="7" t="s">
        <v>602</v>
      </c>
      <c r="U7" t="s">
        <v>142</v>
      </c>
      <c r="AB7" s="5"/>
      <c r="AC7" s="5"/>
      <c r="AE7" s="5"/>
      <c r="AF7" s="5"/>
      <c r="AG7" s="5">
        <v>0</v>
      </c>
      <c r="AH7" s="5">
        <v>8.69</v>
      </c>
      <c r="AI7" s="5"/>
      <c r="AJ7" s="5">
        <v>1</v>
      </c>
      <c r="AK7" s="5"/>
    </row>
    <row r="8" spans="1:37" x14ac:dyDescent="0.25">
      <c r="A8" t="s">
        <v>404</v>
      </c>
      <c r="B8" t="s">
        <v>405</v>
      </c>
      <c r="C8" t="s">
        <v>21</v>
      </c>
      <c r="D8" t="s">
        <v>17</v>
      </c>
      <c r="E8" s="5">
        <v>2.59</v>
      </c>
      <c r="F8" s="5">
        <v>2.59</v>
      </c>
      <c r="G8" s="5">
        <v>2.6800000667572021</v>
      </c>
      <c r="H8" s="5">
        <v>2.6400001049041748</v>
      </c>
      <c r="I8" s="5">
        <v>2.5999999046325679</v>
      </c>
      <c r="J8" s="5">
        <v>2.6400001049041748</v>
      </c>
      <c r="K8" s="5">
        <v>2.660000085830688</v>
      </c>
      <c r="L8" s="5">
        <v>2.6285714667184013</v>
      </c>
      <c r="M8">
        <v>268</v>
      </c>
      <c r="N8">
        <v>1.29</v>
      </c>
      <c r="O8" s="5">
        <v>-0.58000008583068796</v>
      </c>
      <c r="P8">
        <v>1.0900000000000001</v>
      </c>
      <c r="Q8">
        <v>0.62</v>
      </c>
      <c r="R8" s="6">
        <v>66330000</v>
      </c>
      <c r="S8" s="6">
        <v>20940000</v>
      </c>
      <c r="T8" s="7">
        <v>3.1676217765042982</v>
      </c>
      <c r="U8" t="s">
        <v>41</v>
      </c>
      <c r="V8">
        <v>1.48</v>
      </c>
      <c r="W8">
        <v>47.55</v>
      </c>
      <c r="X8">
        <v>1.98</v>
      </c>
      <c r="Y8">
        <v>1.73</v>
      </c>
      <c r="Z8">
        <v>26.8</v>
      </c>
      <c r="AA8">
        <v>1.19</v>
      </c>
      <c r="AB8" s="5">
        <v>-0.47</v>
      </c>
      <c r="AC8" s="5">
        <v>-0.85</v>
      </c>
      <c r="AD8">
        <v>0.69</v>
      </c>
      <c r="AE8" s="5"/>
      <c r="AF8" s="5">
        <v>17.86</v>
      </c>
      <c r="AG8" s="5">
        <v>2.61</v>
      </c>
      <c r="AH8" s="5">
        <v>13.88</v>
      </c>
      <c r="AI8" s="5">
        <v>2.08</v>
      </c>
      <c r="AJ8" s="5"/>
      <c r="AK8" s="5"/>
    </row>
    <row r="9" spans="1:37" x14ac:dyDescent="0.25">
      <c r="A9" t="s">
        <v>565</v>
      </c>
      <c r="B9" t="s">
        <v>566</v>
      </c>
      <c r="C9" t="s">
        <v>21</v>
      </c>
      <c r="D9" t="s">
        <v>17</v>
      </c>
      <c r="E9" s="5">
        <v>0.33</v>
      </c>
      <c r="F9" s="5">
        <v>0.31</v>
      </c>
      <c r="G9" s="5">
        <v>0.30000001192092901</v>
      </c>
      <c r="H9" s="5">
        <v>0.2800000011920929</v>
      </c>
      <c r="I9" s="5">
        <v>0.27000001072883612</v>
      </c>
      <c r="J9" s="5">
        <v>0.25999999046325678</v>
      </c>
      <c r="K9" s="5">
        <v>0.2671000063419342</v>
      </c>
      <c r="L9" s="5">
        <v>0.2881571458067213</v>
      </c>
      <c r="O9" s="5">
        <v>-0.2671000063419342</v>
      </c>
      <c r="P9">
        <v>-2.12</v>
      </c>
      <c r="Q9">
        <v>-0.31</v>
      </c>
      <c r="R9" s="6"/>
      <c r="S9" s="6"/>
      <c r="T9" s="7" t="s">
        <v>602</v>
      </c>
      <c r="U9" t="s">
        <v>209</v>
      </c>
      <c r="AB9" s="5"/>
      <c r="AC9" s="5"/>
      <c r="AE9" s="5"/>
      <c r="AF9" s="5"/>
      <c r="AG9" s="5">
        <v>2.06</v>
      </c>
      <c r="AH9" s="5">
        <v>5.73</v>
      </c>
      <c r="AI9" s="5"/>
      <c r="AJ9" s="5">
        <v>1</v>
      </c>
      <c r="AK9" s="5"/>
    </row>
    <row r="10" spans="1:37" x14ac:dyDescent="0.25">
      <c r="A10" t="s">
        <v>353</v>
      </c>
      <c r="B10" t="s">
        <v>354</v>
      </c>
      <c r="C10" t="s">
        <v>38</v>
      </c>
      <c r="D10" t="s">
        <v>17</v>
      </c>
      <c r="E10" s="5">
        <v>4.1900000000000004</v>
      </c>
      <c r="F10" s="5">
        <v>4.09</v>
      </c>
      <c r="G10" s="5">
        <v>4.5500001907348633</v>
      </c>
      <c r="H10" s="5">
        <v>4.9200000762939453</v>
      </c>
      <c r="I10" s="5">
        <v>4.7300000190734863</v>
      </c>
      <c r="J10" s="5">
        <v>4.4099998474121094</v>
      </c>
      <c r="K10" s="5">
        <v>3.8199999332427979</v>
      </c>
      <c r="L10" s="5">
        <v>4.3871428666796008</v>
      </c>
      <c r="N10">
        <v>4.7</v>
      </c>
      <c r="O10" s="5">
        <v>-2.8499999332427981</v>
      </c>
      <c r="P10">
        <v>2.82</v>
      </c>
      <c r="Q10">
        <v>-0.48</v>
      </c>
      <c r="R10" s="6">
        <v>225000</v>
      </c>
      <c r="S10" s="6">
        <v>93920000</v>
      </c>
      <c r="T10" s="7">
        <v>2.3956558773424192E-3</v>
      </c>
      <c r="U10" t="s">
        <v>209</v>
      </c>
      <c r="V10">
        <v>0.01</v>
      </c>
      <c r="W10">
        <v>248.39</v>
      </c>
      <c r="X10">
        <v>0.3</v>
      </c>
      <c r="Y10">
        <v>0.01</v>
      </c>
      <c r="Z10">
        <v>45.76</v>
      </c>
      <c r="AA10">
        <v>-144.96</v>
      </c>
      <c r="AB10" s="5">
        <v>-20.92</v>
      </c>
      <c r="AC10" s="5">
        <v>-99.25</v>
      </c>
      <c r="AD10">
        <v>0.34</v>
      </c>
      <c r="AE10" s="5"/>
      <c r="AF10" s="5">
        <v>937.54</v>
      </c>
      <c r="AG10" s="5">
        <v>5.36</v>
      </c>
      <c r="AH10" s="5">
        <v>16.86</v>
      </c>
      <c r="AI10" s="5">
        <v>0.97</v>
      </c>
      <c r="AJ10" s="5"/>
      <c r="AK10" s="5"/>
    </row>
    <row r="11" spans="1:37" x14ac:dyDescent="0.25">
      <c r="A11" t="s">
        <v>68</v>
      </c>
      <c r="B11" t="s">
        <v>69</v>
      </c>
      <c r="C11" t="s">
        <v>38</v>
      </c>
      <c r="D11" t="s">
        <v>17</v>
      </c>
      <c r="E11" s="5">
        <v>90.89</v>
      </c>
      <c r="F11" s="5">
        <v>89</v>
      </c>
      <c r="G11" s="5">
        <v>90.199996948242188</v>
      </c>
      <c r="H11" s="5">
        <v>89.889999389648438</v>
      </c>
      <c r="I11" s="5">
        <v>90.300003051757813</v>
      </c>
      <c r="J11" s="5">
        <v>88</v>
      </c>
      <c r="K11" s="5">
        <v>91.610000610351563</v>
      </c>
      <c r="L11" s="5">
        <v>89.984285714285718</v>
      </c>
      <c r="M11">
        <v>38.01</v>
      </c>
      <c r="N11">
        <v>36.99</v>
      </c>
      <c r="O11" s="5">
        <v>-89.170000610351565</v>
      </c>
      <c r="P11">
        <v>2.13</v>
      </c>
      <c r="Q11">
        <v>0.24</v>
      </c>
      <c r="R11" s="6">
        <v>1070000000.0000001</v>
      </c>
      <c r="S11" s="6">
        <v>387510000</v>
      </c>
      <c r="T11" s="7">
        <v>2.7612190653144437</v>
      </c>
      <c r="U11" t="s">
        <v>48</v>
      </c>
      <c r="V11">
        <v>0.63</v>
      </c>
      <c r="W11">
        <v>431.71</v>
      </c>
      <c r="X11">
        <v>2.2799999999999998</v>
      </c>
      <c r="Y11">
        <v>2.1</v>
      </c>
      <c r="Z11">
        <v>66.760000000000005</v>
      </c>
      <c r="AA11">
        <v>28.7</v>
      </c>
      <c r="AB11" s="5">
        <v>15.38</v>
      </c>
      <c r="AC11" s="5">
        <v>70.66</v>
      </c>
      <c r="AD11">
        <v>0.74</v>
      </c>
      <c r="AE11" s="5"/>
      <c r="AF11" s="5">
        <v>4.54</v>
      </c>
      <c r="AG11" s="5">
        <v>5.45</v>
      </c>
      <c r="AH11" s="5">
        <v>15.3</v>
      </c>
      <c r="AI11" s="5">
        <v>2.44</v>
      </c>
      <c r="AJ11" s="5"/>
      <c r="AK11" s="5"/>
    </row>
    <row r="12" spans="1:37" x14ac:dyDescent="0.25">
      <c r="A12" t="s">
        <v>523</v>
      </c>
      <c r="B12" t="s">
        <v>524</v>
      </c>
      <c r="C12" t="s">
        <v>21</v>
      </c>
      <c r="D12" t="s">
        <v>17</v>
      </c>
      <c r="E12" s="5">
        <v>0.93</v>
      </c>
      <c r="F12" s="5">
        <v>0.92</v>
      </c>
      <c r="G12" s="5">
        <v>1</v>
      </c>
      <c r="H12" s="5">
        <v>1</v>
      </c>
      <c r="I12" s="5">
        <v>0.93000000715255737</v>
      </c>
      <c r="J12" s="5">
        <v>0.85000002384185791</v>
      </c>
      <c r="K12" s="5">
        <v>0.89200001955032349</v>
      </c>
      <c r="L12" s="5">
        <v>0.93171429293496266</v>
      </c>
      <c r="O12" s="5">
        <v>-3.3620000195503237</v>
      </c>
      <c r="P12">
        <v>1.28</v>
      </c>
      <c r="Q12">
        <v>0.45</v>
      </c>
      <c r="R12" s="6">
        <v>44810000</v>
      </c>
      <c r="S12" s="6">
        <v>10360000</v>
      </c>
      <c r="T12" s="7">
        <v>4.3252895752895757</v>
      </c>
      <c r="U12" t="s">
        <v>142</v>
      </c>
      <c r="V12">
        <v>0.04</v>
      </c>
      <c r="X12">
        <v>0.38</v>
      </c>
      <c r="Y12">
        <v>0.23</v>
      </c>
      <c r="Z12">
        <v>70.459999999999994</v>
      </c>
      <c r="AA12">
        <v>-22.76</v>
      </c>
      <c r="AB12" s="5">
        <v>-28.32</v>
      </c>
      <c r="AC12" s="5"/>
      <c r="AD12">
        <v>1.24</v>
      </c>
      <c r="AE12" s="5"/>
      <c r="AF12" s="5">
        <v>6.2</v>
      </c>
      <c r="AG12" s="5">
        <v>5.51</v>
      </c>
      <c r="AH12" s="5">
        <v>10.19</v>
      </c>
      <c r="AI12" s="5">
        <v>-2.4700000000000002</v>
      </c>
      <c r="AJ12" s="5"/>
      <c r="AK12" s="5"/>
    </row>
    <row r="13" spans="1:37" x14ac:dyDescent="0.25">
      <c r="A13" t="s">
        <v>476</v>
      </c>
      <c r="B13" t="s">
        <v>477</v>
      </c>
      <c r="C13" t="s">
        <v>38</v>
      </c>
      <c r="D13" t="s">
        <v>17</v>
      </c>
      <c r="E13" s="5">
        <v>1.46</v>
      </c>
      <c r="F13" s="5">
        <v>1.55</v>
      </c>
      <c r="G13" s="5">
        <v>1.5900000333786011</v>
      </c>
      <c r="H13" s="5">
        <v>1.639999985694885</v>
      </c>
      <c r="I13" s="5">
        <v>1.7300000190734861</v>
      </c>
      <c r="J13" s="5">
        <v>1.679999947547913</v>
      </c>
      <c r="K13" s="5">
        <v>1.799999952316284</v>
      </c>
      <c r="L13" s="5">
        <v>1.6357142768587385</v>
      </c>
      <c r="N13">
        <v>12.33</v>
      </c>
      <c r="O13" s="5">
        <v>-1.6699999523162838</v>
      </c>
      <c r="P13">
        <v>1.93</v>
      </c>
      <c r="Q13">
        <v>0.3</v>
      </c>
      <c r="R13" s="6">
        <v>664000</v>
      </c>
      <c r="S13" s="6">
        <v>1770000</v>
      </c>
      <c r="T13" s="7">
        <v>0.37514124293785311</v>
      </c>
      <c r="U13" t="s">
        <v>142</v>
      </c>
      <c r="V13">
        <v>0.12</v>
      </c>
      <c r="W13">
        <v>1389.69</v>
      </c>
      <c r="X13">
        <v>0.86</v>
      </c>
      <c r="Y13">
        <v>0.21</v>
      </c>
      <c r="Z13">
        <v>48.04</v>
      </c>
      <c r="AA13">
        <v>-112.13</v>
      </c>
      <c r="AB13" s="5"/>
      <c r="AC13" s="5"/>
      <c r="AE13" s="5"/>
      <c r="AF13" s="5"/>
      <c r="AG13" s="5">
        <v>5.34</v>
      </c>
      <c r="AH13" s="5">
        <v>16.8</v>
      </c>
      <c r="AI13" s="5">
        <v>0.13</v>
      </c>
      <c r="AJ13" s="5"/>
      <c r="AK13" s="5"/>
    </row>
    <row r="14" spans="1:37" x14ac:dyDescent="0.25">
      <c r="A14" t="s">
        <v>512</v>
      </c>
      <c r="B14" t="s">
        <v>513</v>
      </c>
      <c r="C14" t="s">
        <v>21</v>
      </c>
      <c r="D14" t="s">
        <v>17</v>
      </c>
      <c r="E14" s="5">
        <v>1.06</v>
      </c>
      <c r="F14" s="5">
        <v>1.06</v>
      </c>
      <c r="G14" s="5">
        <v>1.080000042915344</v>
      </c>
      <c r="H14" s="5">
        <v>1.860000014305115</v>
      </c>
      <c r="I14" s="5">
        <v>1.940000057220459</v>
      </c>
      <c r="J14" s="5">
        <v>2.7699999809265141</v>
      </c>
      <c r="K14" s="5">
        <v>1.950000047683716</v>
      </c>
      <c r="L14" s="5">
        <v>1.6742857347215927</v>
      </c>
      <c r="N14">
        <v>1.07</v>
      </c>
      <c r="O14" s="5">
        <v>-0.94000004768371603</v>
      </c>
      <c r="P14">
        <v>1.22</v>
      </c>
      <c r="Q14">
        <v>-1.59</v>
      </c>
      <c r="R14" s="6">
        <v>0</v>
      </c>
      <c r="S14" s="6"/>
      <c r="T14" s="7" t="s">
        <v>602</v>
      </c>
      <c r="U14" t="s">
        <v>142</v>
      </c>
      <c r="V14">
        <v>19.05</v>
      </c>
      <c r="W14">
        <v>0</v>
      </c>
      <c r="X14">
        <v>19.3</v>
      </c>
      <c r="Y14">
        <v>19.05</v>
      </c>
      <c r="Z14">
        <v>0</v>
      </c>
      <c r="AA14">
        <v>-1779.97</v>
      </c>
      <c r="AB14" s="5">
        <v>-285.95999999999998</v>
      </c>
      <c r="AC14" s="5">
        <v>-320.62</v>
      </c>
      <c r="AD14">
        <v>0.16</v>
      </c>
      <c r="AE14" s="5"/>
      <c r="AF14" s="5"/>
      <c r="AG14" s="5">
        <v>0</v>
      </c>
      <c r="AH14" s="5">
        <v>9.9600000000000009</v>
      </c>
      <c r="AI14" s="5">
        <v>1.01</v>
      </c>
      <c r="AJ14" s="5"/>
      <c r="AK14" s="5"/>
    </row>
    <row r="15" spans="1:37" x14ac:dyDescent="0.25">
      <c r="A15" t="s">
        <v>140</v>
      </c>
      <c r="B15" t="s">
        <v>141</v>
      </c>
      <c r="C15" t="s">
        <v>21</v>
      </c>
      <c r="D15" t="s">
        <v>17</v>
      </c>
      <c r="E15" s="5">
        <v>36.44</v>
      </c>
      <c r="F15" s="5">
        <v>34.14</v>
      </c>
      <c r="G15" s="5">
        <v>32.860000610351563</v>
      </c>
      <c r="H15" s="5">
        <v>33.779998779296882</v>
      </c>
      <c r="I15" s="5">
        <v>31.110000610351559</v>
      </c>
      <c r="J15" s="5">
        <v>27.870000839233398</v>
      </c>
      <c r="K15" s="5">
        <v>29.25</v>
      </c>
      <c r="L15" s="5">
        <v>32.207142977033342</v>
      </c>
      <c r="N15">
        <v>60.33</v>
      </c>
      <c r="O15" s="5">
        <v>-28.71</v>
      </c>
      <c r="P15">
        <v>3.81</v>
      </c>
      <c r="Q15">
        <v>4.29</v>
      </c>
      <c r="R15" s="6">
        <v>0</v>
      </c>
      <c r="S15" s="6">
        <v>12180000</v>
      </c>
      <c r="T15" s="7">
        <v>0</v>
      </c>
      <c r="U15" t="s">
        <v>142</v>
      </c>
      <c r="V15">
        <v>5.77</v>
      </c>
      <c r="W15">
        <v>87.76</v>
      </c>
      <c r="X15">
        <v>6.38</v>
      </c>
      <c r="Y15">
        <v>5.77</v>
      </c>
      <c r="Z15">
        <v>36.619999999999997</v>
      </c>
      <c r="AA15">
        <v>-8061.11</v>
      </c>
      <c r="AB15" s="5">
        <v>-29.37</v>
      </c>
      <c r="AC15" s="5">
        <v>-99.58</v>
      </c>
      <c r="AD15">
        <v>0</v>
      </c>
      <c r="AE15" s="5"/>
      <c r="AF15" s="5"/>
      <c r="AG15" s="5">
        <v>5.26</v>
      </c>
      <c r="AH15" s="5">
        <v>14.61</v>
      </c>
      <c r="AI15" s="5">
        <v>0.54</v>
      </c>
      <c r="AJ15" s="5"/>
      <c r="AK15" s="5"/>
    </row>
    <row r="16" spans="1:37" x14ac:dyDescent="0.25">
      <c r="A16" t="s">
        <v>178</v>
      </c>
      <c r="B16" t="s">
        <v>179</v>
      </c>
      <c r="C16" t="s">
        <v>21</v>
      </c>
      <c r="D16" t="s">
        <v>17</v>
      </c>
      <c r="E16" s="5">
        <v>23.91</v>
      </c>
      <c r="F16" s="5">
        <v>24.31</v>
      </c>
      <c r="G16" s="5">
        <v>24.260000228881839</v>
      </c>
      <c r="H16" s="5">
        <v>24.75</v>
      </c>
      <c r="I16" s="5">
        <v>24.75</v>
      </c>
      <c r="J16" s="5">
        <v>24.479999542236332</v>
      </c>
      <c r="K16" s="5">
        <v>25.030000686645511</v>
      </c>
      <c r="L16" s="5">
        <v>24.498571493966239</v>
      </c>
      <c r="M16">
        <v>10.78</v>
      </c>
      <c r="N16">
        <v>0.81</v>
      </c>
      <c r="O16" s="5">
        <v>188.2999993133545</v>
      </c>
      <c r="P16">
        <v>0.7</v>
      </c>
      <c r="Q16">
        <v>-0.11</v>
      </c>
      <c r="R16" s="6">
        <v>1350000000</v>
      </c>
      <c r="S16" s="6">
        <v>0</v>
      </c>
      <c r="T16" s="7" t="s">
        <v>602</v>
      </c>
      <c r="U16" t="s">
        <v>18</v>
      </c>
      <c r="V16">
        <v>5.4</v>
      </c>
      <c r="W16">
        <v>0</v>
      </c>
      <c r="X16">
        <v>5.84</v>
      </c>
      <c r="Y16">
        <v>5.71</v>
      </c>
      <c r="Z16">
        <v>0</v>
      </c>
      <c r="AA16">
        <v>28.02</v>
      </c>
      <c r="AB16" s="5">
        <v>6.21</v>
      </c>
      <c r="AC16" s="5">
        <v>7.26</v>
      </c>
      <c r="AD16">
        <v>0.24</v>
      </c>
      <c r="AE16" s="5"/>
      <c r="AF16" s="5">
        <v>5.12</v>
      </c>
      <c r="AG16" s="5">
        <v>0</v>
      </c>
      <c r="AH16" s="5">
        <v>14.62</v>
      </c>
      <c r="AI16" s="5">
        <v>213.33</v>
      </c>
      <c r="AJ16" s="5"/>
      <c r="AK16" s="5"/>
    </row>
    <row r="17" spans="1:37" x14ac:dyDescent="0.25">
      <c r="A17" t="s">
        <v>170</v>
      </c>
      <c r="B17" t="s">
        <v>171</v>
      </c>
      <c r="C17" t="s">
        <v>21</v>
      </c>
      <c r="D17" t="s">
        <v>17</v>
      </c>
      <c r="E17" s="5">
        <v>26.22</v>
      </c>
      <c r="F17" s="5">
        <v>25.84</v>
      </c>
      <c r="G17" s="5">
        <v>26.819999694824219</v>
      </c>
      <c r="H17" s="5">
        <v>26.719999313354489</v>
      </c>
      <c r="I17" s="5">
        <v>26.530000686645511</v>
      </c>
      <c r="J17" s="5">
        <v>26.45000076293945</v>
      </c>
      <c r="K17" s="5">
        <v>26.870000839233398</v>
      </c>
      <c r="L17" s="5">
        <v>26.492857328142438</v>
      </c>
      <c r="N17">
        <v>0.77</v>
      </c>
      <c r="O17" s="5">
        <v>7.979999160766603</v>
      </c>
      <c r="P17">
        <v>1.07</v>
      </c>
      <c r="Q17">
        <v>0.72</v>
      </c>
      <c r="R17" s="6">
        <v>98320000</v>
      </c>
      <c r="S17" s="6"/>
      <c r="T17" s="7" t="s">
        <v>602</v>
      </c>
      <c r="U17" t="s">
        <v>25</v>
      </c>
      <c r="V17">
        <v>0.22</v>
      </c>
      <c r="W17">
        <v>88.68</v>
      </c>
      <c r="X17">
        <v>1.1000000000000001</v>
      </c>
      <c r="Y17">
        <v>0.59</v>
      </c>
      <c r="Z17">
        <v>35.630000000000003</v>
      </c>
      <c r="AA17">
        <v>4.91</v>
      </c>
      <c r="AB17" s="5">
        <v>-0.38</v>
      </c>
      <c r="AC17" s="5">
        <v>-1.98</v>
      </c>
      <c r="AD17">
        <v>0.43</v>
      </c>
      <c r="AE17" s="5">
        <v>19.05</v>
      </c>
      <c r="AF17" s="5">
        <v>7.7</v>
      </c>
      <c r="AG17" s="5">
        <v>5.18</v>
      </c>
      <c r="AH17" s="5">
        <v>8.4700000000000006</v>
      </c>
      <c r="AI17" s="5">
        <v>34.85</v>
      </c>
      <c r="AJ17" s="5"/>
      <c r="AK17" s="5"/>
    </row>
    <row r="18" spans="1:37" x14ac:dyDescent="0.25">
      <c r="A18" t="s">
        <v>452</v>
      </c>
      <c r="B18" t="s">
        <v>453</v>
      </c>
      <c r="C18" t="s">
        <v>21</v>
      </c>
      <c r="D18" t="s">
        <v>17</v>
      </c>
      <c r="E18" s="5">
        <v>1.82</v>
      </c>
      <c r="F18" s="5">
        <v>1.85</v>
      </c>
      <c r="G18" s="5">
        <v>1.8400000333786011</v>
      </c>
      <c r="H18" s="5">
        <v>1.879999995231628</v>
      </c>
      <c r="I18" s="5">
        <v>1.9099999666213989</v>
      </c>
      <c r="J18" s="5">
        <v>1.8500000238418579</v>
      </c>
      <c r="K18" s="5">
        <v>1.860000014305115</v>
      </c>
      <c r="L18" s="5">
        <v>1.8585714333398002</v>
      </c>
      <c r="M18">
        <v>12.42</v>
      </c>
      <c r="O18" s="5">
        <v>-2.7300000143051149</v>
      </c>
      <c r="P18">
        <v>1.77</v>
      </c>
      <c r="Q18">
        <v>0.17</v>
      </c>
      <c r="R18" s="6">
        <v>319900000</v>
      </c>
      <c r="S18" s="6">
        <v>966680000</v>
      </c>
      <c r="T18" s="7">
        <v>0.33092646997972441</v>
      </c>
      <c r="U18" t="s">
        <v>18</v>
      </c>
      <c r="V18">
        <v>0.17</v>
      </c>
      <c r="X18">
        <v>0.46</v>
      </c>
      <c r="Y18">
        <v>0.31</v>
      </c>
      <c r="Z18">
        <v>79.510000000000005</v>
      </c>
      <c r="AA18">
        <v>0.69</v>
      </c>
      <c r="AB18" s="5">
        <v>-0.18</v>
      </c>
      <c r="AC18" s="5"/>
      <c r="AD18">
        <v>0.28000000000000003</v>
      </c>
      <c r="AE18" s="5"/>
      <c r="AF18" s="5">
        <v>27.92</v>
      </c>
      <c r="AG18" s="5">
        <v>2.76</v>
      </c>
      <c r="AH18" s="5">
        <v>15.82</v>
      </c>
      <c r="AI18" s="5">
        <v>-0.87</v>
      </c>
      <c r="AJ18" s="5"/>
      <c r="AK18" s="5"/>
    </row>
    <row r="19" spans="1:37" x14ac:dyDescent="0.25">
      <c r="A19" t="s">
        <v>414</v>
      </c>
      <c r="B19" t="s">
        <v>415</v>
      </c>
      <c r="C19" t="s">
        <v>21</v>
      </c>
      <c r="D19" t="s">
        <v>17</v>
      </c>
      <c r="E19" s="5">
        <v>2.14</v>
      </c>
      <c r="F19" s="5">
        <v>2.12</v>
      </c>
      <c r="G19" s="5">
        <v>2.529999971389771</v>
      </c>
      <c r="H19" s="5">
        <v>2.440000057220459</v>
      </c>
      <c r="I19" s="5">
        <v>2.4000000953674321</v>
      </c>
      <c r="J19" s="5">
        <v>2.4300000667572021</v>
      </c>
      <c r="K19" s="5">
        <v>2.4300000667572021</v>
      </c>
      <c r="L19" s="5">
        <v>2.3557143224988661</v>
      </c>
      <c r="N19">
        <v>0.06</v>
      </c>
      <c r="O19" s="5">
        <v>36.779999933242799</v>
      </c>
      <c r="P19">
        <v>1</v>
      </c>
      <c r="Q19">
        <v>0.56999999999999995</v>
      </c>
      <c r="R19" s="6">
        <v>65150000.000000007</v>
      </c>
      <c r="S19" s="6">
        <v>35380000</v>
      </c>
      <c r="T19" s="7">
        <v>1.8414358394573207</v>
      </c>
      <c r="U19" t="s">
        <v>12</v>
      </c>
      <c r="V19">
        <v>0.13</v>
      </c>
      <c r="W19">
        <v>4.5199999999999996</v>
      </c>
      <c r="X19">
        <v>1.78</v>
      </c>
      <c r="Y19">
        <v>1.39</v>
      </c>
      <c r="Z19">
        <v>2.02</v>
      </c>
      <c r="AA19">
        <v>36.61</v>
      </c>
      <c r="AB19" s="5">
        <v>7.8</v>
      </c>
      <c r="AC19" s="5">
        <v>18.809999999999999</v>
      </c>
      <c r="AD19">
        <v>0.13</v>
      </c>
      <c r="AE19" s="5"/>
      <c r="AF19" s="5">
        <v>0.2</v>
      </c>
      <c r="AG19" s="5">
        <v>2.04</v>
      </c>
      <c r="AH19" s="5">
        <v>10.66</v>
      </c>
      <c r="AI19" s="5">
        <v>39.21</v>
      </c>
      <c r="AJ19" s="5"/>
      <c r="AK19" s="5"/>
    </row>
    <row r="20" spans="1:37" x14ac:dyDescent="0.25">
      <c r="A20" t="s">
        <v>551</v>
      </c>
      <c r="B20" t="s">
        <v>552</v>
      </c>
      <c r="C20" t="s">
        <v>21</v>
      </c>
      <c r="D20" t="s">
        <v>17</v>
      </c>
      <c r="E20" s="5">
        <v>0.65</v>
      </c>
      <c r="F20" s="5">
        <v>0.66</v>
      </c>
      <c r="G20" s="5">
        <v>0.67000001668930054</v>
      </c>
      <c r="H20" s="5">
        <v>0.67000001668930054</v>
      </c>
      <c r="I20" s="5">
        <v>0.6600000262260437</v>
      </c>
      <c r="J20" s="5">
        <v>0.63999998569488525</v>
      </c>
      <c r="K20" s="5">
        <v>0.63999998569488525</v>
      </c>
      <c r="L20" s="5">
        <v>0.6557142901420594</v>
      </c>
      <c r="N20">
        <v>0.14000000000000001</v>
      </c>
      <c r="O20" s="5">
        <v>4.2500000143051144</v>
      </c>
      <c r="P20">
        <v>0.13</v>
      </c>
      <c r="Q20">
        <v>0.47</v>
      </c>
      <c r="R20" s="6">
        <v>47180000</v>
      </c>
      <c r="S20" s="6">
        <v>13740000</v>
      </c>
      <c r="T20" s="7">
        <v>3.4337700145560408</v>
      </c>
      <c r="U20" t="s">
        <v>18</v>
      </c>
      <c r="V20">
        <v>0.67</v>
      </c>
      <c r="W20">
        <v>204.43</v>
      </c>
      <c r="X20">
        <v>1.77</v>
      </c>
      <c r="Y20">
        <v>1.61</v>
      </c>
      <c r="Z20">
        <v>53.17</v>
      </c>
      <c r="AA20">
        <v>-0.46</v>
      </c>
      <c r="AB20" s="5">
        <v>-9.66</v>
      </c>
      <c r="AC20" s="5">
        <v>-34.229999999999997</v>
      </c>
      <c r="AD20">
        <v>0.38</v>
      </c>
      <c r="AE20" s="5"/>
      <c r="AF20" s="5">
        <v>4.7</v>
      </c>
      <c r="AG20" s="5">
        <v>6.9</v>
      </c>
      <c r="AH20" s="5">
        <v>8.25</v>
      </c>
      <c r="AI20" s="5">
        <v>4.8899999999999997</v>
      </c>
      <c r="AJ20" s="5"/>
      <c r="AK20" s="5"/>
    </row>
    <row r="21" spans="1:37" x14ac:dyDescent="0.25">
      <c r="A21" t="s">
        <v>557</v>
      </c>
      <c r="B21" t="s">
        <v>558</v>
      </c>
      <c r="C21" t="s">
        <v>21</v>
      </c>
      <c r="D21" t="s">
        <v>17</v>
      </c>
      <c r="E21" s="5">
        <v>0.52</v>
      </c>
      <c r="F21" s="5">
        <v>0.51</v>
      </c>
      <c r="G21" s="5">
        <v>0.52899998426437378</v>
      </c>
      <c r="H21" s="5">
        <v>0.54699999094009399</v>
      </c>
      <c r="I21" s="5">
        <v>0.61000001430511475</v>
      </c>
      <c r="J21" s="5">
        <v>0.61000001430511475</v>
      </c>
      <c r="K21" s="5">
        <v>0.50220000743865967</v>
      </c>
      <c r="L21" s="5">
        <v>0.54688571589333679</v>
      </c>
      <c r="N21">
        <v>0.76</v>
      </c>
      <c r="O21" s="5">
        <v>0.19779999256134029</v>
      </c>
      <c r="P21">
        <v>2.09</v>
      </c>
      <c r="Q21">
        <v>-2.1800000000000002</v>
      </c>
      <c r="R21" s="6">
        <v>15160000</v>
      </c>
      <c r="S21" s="6">
        <v>318730</v>
      </c>
      <c r="T21" s="7">
        <v>47.563768707056127</v>
      </c>
      <c r="U21" t="s">
        <v>209</v>
      </c>
      <c r="V21">
        <v>7.0000000000000007E-2</v>
      </c>
      <c r="W21">
        <v>8.58</v>
      </c>
      <c r="X21">
        <v>6.93</v>
      </c>
      <c r="Y21">
        <v>2.75</v>
      </c>
      <c r="Z21">
        <v>7.08</v>
      </c>
      <c r="AA21">
        <v>-26.19</v>
      </c>
      <c r="AB21" s="5">
        <v>-46.2</v>
      </c>
      <c r="AC21" s="5">
        <v>-73.19</v>
      </c>
      <c r="AD21">
        <v>1.76</v>
      </c>
      <c r="AE21" s="5">
        <v>8.27</v>
      </c>
      <c r="AF21" s="5">
        <v>6.06</v>
      </c>
      <c r="AG21" s="5">
        <v>2.86</v>
      </c>
      <c r="AH21" s="5">
        <v>7.79</v>
      </c>
      <c r="AI21" s="5">
        <v>0.7</v>
      </c>
      <c r="AJ21" s="5"/>
      <c r="AK21" s="5"/>
    </row>
    <row r="22" spans="1:37" x14ac:dyDescent="0.25">
      <c r="A22" t="s">
        <v>70</v>
      </c>
      <c r="B22" t="s">
        <v>71</v>
      </c>
      <c r="C22" t="s">
        <v>21</v>
      </c>
      <c r="D22" t="s">
        <v>17</v>
      </c>
      <c r="E22" s="5">
        <v>89.74</v>
      </c>
      <c r="F22" s="5">
        <v>85.79</v>
      </c>
      <c r="G22" s="5">
        <v>85.699996948242188</v>
      </c>
      <c r="H22" s="5">
        <v>86.220001220703125</v>
      </c>
      <c r="I22" s="5">
        <v>84.819999694824219</v>
      </c>
      <c r="J22" s="5">
        <v>82.360000610351563</v>
      </c>
      <c r="K22" s="5">
        <v>83.819999694824219</v>
      </c>
      <c r="L22" s="5">
        <v>85.492856881277902</v>
      </c>
      <c r="M22">
        <v>10.26</v>
      </c>
      <c r="N22">
        <v>0.69</v>
      </c>
      <c r="O22" s="5">
        <v>802.92000030517579</v>
      </c>
      <c r="P22">
        <v>1.1399999999999999</v>
      </c>
      <c r="Q22">
        <v>-0.28999999999999998</v>
      </c>
      <c r="R22" s="6">
        <v>11110000000</v>
      </c>
      <c r="S22" s="6"/>
      <c r="T22" s="7" t="s">
        <v>602</v>
      </c>
      <c r="U22" t="s">
        <v>72</v>
      </c>
      <c r="V22">
        <v>1.86</v>
      </c>
      <c r="W22">
        <v>30.34</v>
      </c>
      <c r="X22">
        <v>2.3199999999999998</v>
      </c>
      <c r="Y22">
        <v>2</v>
      </c>
      <c r="Z22">
        <v>19.93</v>
      </c>
      <c r="AA22">
        <v>16.170000000000002</v>
      </c>
      <c r="AB22" s="5">
        <v>4.92</v>
      </c>
      <c r="AC22" s="5">
        <v>8.2799999999999994</v>
      </c>
      <c r="AD22">
        <v>0.33</v>
      </c>
      <c r="AE22" s="5"/>
      <c r="AF22" s="5">
        <v>11.86</v>
      </c>
      <c r="AG22" s="5">
        <v>2.36</v>
      </c>
      <c r="AH22" s="5">
        <v>16.78</v>
      </c>
      <c r="AI22" s="5">
        <v>886.74</v>
      </c>
      <c r="AJ22" s="5"/>
      <c r="AK22" s="5"/>
    </row>
    <row r="23" spans="1:37" x14ac:dyDescent="0.25">
      <c r="A23" t="s">
        <v>224</v>
      </c>
      <c r="B23" t="s">
        <v>225</v>
      </c>
      <c r="C23" t="s">
        <v>21</v>
      </c>
      <c r="D23" t="s">
        <v>17</v>
      </c>
      <c r="E23" s="5">
        <v>14.02</v>
      </c>
      <c r="F23" s="5">
        <v>12.96</v>
      </c>
      <c r="G23" s="5">
        <v>14.939999580383301</v>
      </c>
      <c r="H23" s="5">
        <v>14.260000228881839</v>
      </c>
      <c r="I23" s="5">
        <v>14.47000026702881</v>
      </c>
      <c r="J23" s="5">
        <v>13.659999847412109</v>
      </c>
      <c r="K23" s="5">
        <v>14.22999954223633</v>
      </c>
      <c r="L23" s="5">
        <v>14.077142780848913</v>
      </c>
      <c r="N23">
        <v>2.64</v>
      </c>
      <c r="O23" s="5">
        <v>26.020000457763672</v>
      </c>
      <c r="P23">
        <v>0.78</v>
      </c>
      <c r="Q23">
        <v>0.08</v>
      </c>
      <c r="R23" s="6">
        <v>1610000000</v>
      </c>
      <c r="S23" s="6">
        <v>4570000000</v>
      </c>
      <c r="T23" s="7">
        <v>0.35229759299781183</v>
      </c>
      <c r="U23" t="s">
        <v>226</v>
      </c>
      <c r="V23">
        <v>0.51</v>
      </c>
      <c r="W23">
        <v>35.69</v>
      </c>
      <c r="X23">
        <v>1.02</v>
      </c>
      <c r="Y23">
        <v>0.6</v>
      </c>
      <c r="Z23">
        <v>15.48</v>
      </c>
      <c r="AA23">
        <v>-9.93</v>
      </c>
      <c r="AB23" s="5">
        <v>-12.1</v>
      </c>
      <c r="AC23" s="5">
        <v>-26.6</v>
      </c>
      <c r="AD23">
        <v>0.72</v>
      </c>
      <c r="AE23" s="5"/>
      <c r="AF23" s="5">
        <v>16.11</v>
      </c>
      <c r="AG23" s="5">
        <v>2.0699999999999998</v>
      </c>
      <c r="AH23" s="5">
        <v>23.99</v>
      </c>
      <c r="AI23" s="5">
        <v>40.25</v>
      </c>
      <c r="AJ23" s="5"/>
      <c r="AK23" s="5"/>
    </row>
    <row r="24" spans="1:37" x14ac:dyDescent="0.25">
      <c r="A24" t="s">
        <v>14</v>
      </c>
      <c r="B24" t="s">
        <v>15</v>
      </c>
      <c r="C24" t="s">
        <v>16</v>
      </c>
      <c r="D24" t="s">
        <v>17</v>
      </c>
      <c r="E24" s="5">
        <v>3738</v>
      </c>
      <c r="F24" s="5">
        <v>3768.09</v>
      </c>
      <c r="G24" s="5">
        <v>3830.580078125</v>
      </c>
      <c r="H24" s="5">
        <v>3797.889892578125</v>
      </c>
      <c r="I24" s="5">
        <v>3881.449951171875</v>
      </c>
      <c r="J24" s="5">
        <v>3898.239990234375</v>
      </c>
      <c r="K24" s="5">
        <v>3890.81005859375</v>
      </c>
      <c r="L24" s="5">
        <v>3829.294281529018</v>
      </c>
      <c r="M24">
        <v>23.82</v>
      </c>
      <c r="O24" s="5">
        <v>-4017.9400585937501</v>
      </c>
      <c r="P24">
        <v>1.1299999999999999</v>
      </c>
      <c r="Q24">
        <v>-0.15</v>
      </c>
      <c r="R24" s="6">
        <v>3810000000</v>
      </c>
      <c r="S24" s="6">
        <v>3930000000</v>
      </c>
      <c r="T24" s="7">
        <v>0.96946564885496178</v>
      </c>
      <c r="U24" t="s">
        <v>18</v>
      </c>
      <c r="V24">
        <v>0.9</v>
      </c>
      <c r="X24">
        <v>1.17</v>
      </c>
      <c r="Y24">
        <v>1.1100000000000001</v>
      </c>
      <c r="Z24">
        <v>60.74</v>
      </c>
      <c r="AA24">
        <v>25.96</v>
      </c>
      <c r="AB24" s="5">
        <v>18.260000000000002</v>
      </c>
      <c r="AC24" s="5"/>
      <c r="AD24">
        <v>0.81</v>
      </c>
      <c r="AE24" s="5"/>
      <c r="AF24" s="5">
        <v>6.77</v>
      </c>
      <c r="AG24" s="5">
        <v>4.0199999999999996</v>
      </c>
      <c r="AH24" s="5">
        <v>11.29</v>
      </c>
      <c r="AI24" s="5">
        <v>-127.13</v>
      </c>
      <c r="AJ24" s="5"/>
      <c r="AK24" s="5"/>
    </row>
    <row r="25" spans="1:37" x14ac:dyDescent="0.25">
      <c r="A25" t="s">
        <v>496</v>
      </c>
      <c r="B25" t="s">
        <v>497</v>
      </c>
      <c r="C25" t="s">
        <v>78</v>
      </c>
      <c r="D25" t="s">
        <v>17</v>
      </c>
      <c r="E25" s="5">
        <v>1.22</v>
      </c>
      <c r="F25" s="5">
        <v>1.19</v>
      </c>
      <c r="G25" s="5">
        <v>1.309999942779541</v>
      </c>
      <c r="H25" s="5">
        <v>1.2300000190734861</v>
      </c>
      <c r="I25" s="5">
        <v>1.2100000381469731</v>
      </c>
      <c r="J25" s="5">
        <v>1.200000047683716</v>
      </c>
      <c r="K25" s="5">
        <v>1.169999957084656</v>
      </c>
      <c r="L25" s="5">
        <v>1.2185714292526246</v>
      </c>
      <c r="N25">
        <v>2.5099999999999998</v>
      </c>
      <c r="O25" s="5">
        <v>-0.64999995708465597</v>
      </c>
      <c r="P25">
        <v>2.41</v>
      </c>
      <c r="Q25">
        <v>0.6</v>
      </c>
      <c r="R25" s="6">
        <v>8220000.0000000009</v>
      </c>
      <c r="S25" s="6">
        <v>11480000</v>
      </c>
      <c r="T25" s="7">
        <v>0.71602787456446004</v>
      </c>
      <c r="U25" t="s">
        <v>48</v>
      </c>
      <c r="V25">
        <v>2.1</v>
      </c>
      <c r="W25">
        <v>150.85</v>
      </c>
      <c r="X25">
        <v>4.1900000000000004</v>
      </c>
      <c r="Y25">
        <v>2.5099999999999998</v>
      </c>
      <c r="Z25">
        <v>51.47</v>
      </c>
      <c r="AA25">
        <v>-37.68</v>
      </c>
      <c r="AB25" s="5">
        <v>-12.55</v>
      </c>
      <c r="AC25" s="5">
        <v>-34.380000000000003</v>
      </c>
      <c r="AD25">
        <v>0.47</v>
      </c>
      <c r="AE25" s="5"/>
      <c r="AF25" s="5">
        <v>13.59</v>
      </c>
      <c r="AG25" s="5">
        <v>5.26</v>
      </c>
      <c r="AH25" s="5">
        <v>12.35</v>
      </c>
      <c r="AI25" s="5">
        <v>0.52</v>
      </c>
      <c r="AJ25" s="5"/>
      <c r="AK25" s="5"/>
    </row>
    <row r="26" spans="1:37" x14ac:dyDescent="0.25">
      <c r="A26" t="s">
        <v>390</v>
      </c>
      <c r="B26" t="s">
        <v>391</v>
      </c>
      <c r="C26" t="s">
        <v>78</v>
      </c>
      <c r="D26" t="s">
        <v>17</v>
      </c>
      <c r="E26" s="5">
        <v>3.01</v>
      </c>
      <c r="F26" s="5">
        <v>3.01</v>
      </c>
      <c r="G26" s="5">
        <v>3.119999885559082</v>
      </c>
      <c r="H26" s="5">
        <v>3.1800000667572021</v>
      </c>
      <c r="I26" s="5">
        <v>3.1400001049041748</v>
      </c>
      <c r="J26" s="5">
        <v>3.059999942779541</v>
      </c>
      <c r="K26" s="5">
        <v>3.1500000953674321</v>
      </c>
      <c r="L26" s="5">
        <v>3.0957142993382045</v>
      </c>
      <c r="N26">
        <v>0.95</v>
      </c>
      <c r="O26" s="5">
        <v>0.11999990463256793</v>
      </c>
      <c r="P26">
        <v>2.31</v>
      </c>
      <c r="Q26">
        <v>-0.82</v>
      </c>
      <c r="R26" s="6">
        <v>21010000</v>
      </c>
      <c r="S26" s="6">
        <v>23860000</v>
      </c>
      <c r="T26" s="7">
        <v>0.8805532271584241</v>
      </c>
      <c r="U26" t="s">
        <v>48</v>
      </c>
      <c r="V26">
        <v>4.68</v>
      </c>
      <c r="W26">
        <v>10.47</v>
      </c>
      <c r="X26">
        <v>5.81</v>
      </c>
      <c r="Y26">
        <v>5.27</v>
      </c>
      <c r="Z26">
        <v>8.32</v>
      </c>
      <c r="AA26">
        <v>-24.9</v>
      </c>
      <c r="AB26" s="5">
        <v>-18.09</v>
      </c>
      <c r="AC26" s="5">
        <v>-22.04</v>
      </c>
      <c r="AD26">
        <v>0.73</v>
      </c>
      <c r="AE26" s="5"/>
      <c r="AF26" s="5">
        <v>14.13</v>
      </c>
      <c r="AG26" s="5">
        <v>5.31</v>
      </c>
      <c r="AH26" s="5">
        <v>11.91</v>
      </c>
      <c r="AI26" s="5">
        <v>3.27</v>
      </c>
      <c r="AJ26" s="5"/>
      <c r="AK26" s="5"/>
    </row>
    <row r="27" spans="1:37" x14ac:dyDescent="0.25">
      <c r="A27" t="s">
        <v>318</v>
      </c>
      <c r="B27" t="s">
        <v>319</v>
      </c>
      <c r="C27" t="s">
        <v>21</v>
      </c>
      <c r="D27" t="s">
        <v>17</v>
      </c>
      <c r="E27" s="5">
        <v>6.49</v>
      </c>
      <c r="F27" s="5">
        <v>6.48</v>
      </c>
      <c r="G27" s="5">
        <v>6.6700000762939453</v>
      </c>
      <c r="H27" s="5">
        <v>6.8899998664855957</v>
      </c>
      <c r="I27" s="5">
        <v>6.6500000953674316</v>
      </c>
      <c r="J27" s="5">
        <v>6.5399999618530273</v>
      </c>
      <c r="K27" s="5">
        <v>6.5900001525878906</v>
      </c>
      <c r="L27" s="5">
        <v>6.6157143075125555</v>
      </c>
      <c r="M27">
        <v>9.32</v>
      </c>
      <c r="N27">
        <v>0.51</v>
      </c>
      <c r="O27" s="5">
        <v>6.4799998474121097</v>
      </c>
      <c r="P27">
        <v>0.19</v>
      </c>
      <c r="Q27">
        <v>-1.07</v>
      </c>
      <c r="R27" s="6">
        <v>101800000</v>
      </c>
      <c r="S27" s="6">
        <v>5840000</v>
      </c>
      <c r="T27" s="7">
        <v>17.431506849315067</v>
      </c>
      <c r="U27" t="s">
        <v>41</v>
      </c>
      <c r="V27">
        <v>1.63</v>
      </c>
      <c r="W27">
        <v>27.51</v>
      </c>
      <c r="X27">
        <v>2.38</v>
      </c>
      <c r="Y27">
        <v>2.2000000000000002</v>
      </c>
      <c r="Z27">
        <v>17.940000000000001</v>
      </c>
      <c r="AA27">
        <v>10.199999999999999</v>
      </c>
      <c r="AB27" s="5">
        <v>1.18</v>
      </c>
      <c r="AC27" s="5">
        <v>2.57</v>
      </c>
      <c r="AD27">
        <v>0.3</v>
      </c>
      <c r="AE27" s="5"/>
      <c r="AF27" s="5">
        <v>10.84</v>
      </c>
      <c r="AG27" s="5">
        <v>5.35</v>
      </c>
      <c r="AH27" s="5">
        <v>13.16</v>
      </c>
      <c r="AI27" s="5">
        <v>13.07</v>
      </c>
      <c r="AJ27" s="5"/>
      <c r="AK27" s="5"/>
    </row>
    <row r="28" spans="1:37" x14ac:dyDescent="0.25">
      <c r="A28" t="s">
        <v>581</v>
      </c>
      <c r="B28" t="s">
        <v>582</v>
      </c>
      <c r="C28" t="s">
        <v>38</v>
      </c>
      <c r="D28" t="s">
        <v>17</v>
      </c>
      <c r="E28" s="5">
        <v>0.12</v>
      </c>
      <c r="F28" s="5">
        <v>0.13</v>
      </c>
      <c r="G28" s="5">
        <v>0.12099999934434889</v>
      </c>
      <c r="H28" s="5">
        <v>0.119999997317791</v>
      </c>
      <c r="I28" s="5">
        <v>0.10999999940395359</v>
      </c>
      <c r="J28" s="5">
        <v>9.4999998807907104E-2</v>
      </c>
      <c r="K28" s="5">
        <v>8.8899999856948853E-2</v>
      </c>
      <c r="L28" s="5">
        <v>0.11212857067584991</v>
      </c>
      <c r="O28" s="5">
        <v>-2.0788999998569491</v>
      </c>
      <c r="P28">
        <v>1.6</v>
      </c>
      <c r="Q28">
        <v>-0.9</v>
      </c>
      <c r="R28" s="6">
        <v>105050</v>
      </c>
      <c r="S28" s="6">
        <v>6440000</v>
      </c>
      <c r="T28" s="7">
        <v>1.6312111801242236E-2</v>
      </c>
      <c r="U28" t="s">
        <v>72</v>
      </c>
      <c r="V28">
        <v>0.06</v>
      </c>
      <c r="X28">
        <v>0.08</v>
      </c>
      <c r="Y28">
        <v>0.06</v>
      </c>
      <c r="Z28">
        <v>310.08999999999997</v>
      </c>
      <c r="AA28">
        <v>-315.83999999999997</v>
      </c>
      <c r="AB28" s="5">
        <v>-267.58</v>
      </c>
      <c r="AC28" s="5"/>
      <c r="AD28">
        <v>0.85</v>
      </c>
      <c r="AE28" s="5"/>
      <c r="AF28" s="5">
        <v>52.59</v>
      </c>
      <c r="AG28" s="5">
        <v>5.51</v>
      </c>
      <c r="AH28" s="5">
        <v>4.2</v>
      </c>
      <c r="AI28" s="5">
        <v>-1.99</v>
      </c>
      <c r="AJ28" s="5"/>
      <c r="AK28" s="5"/>
    </row>
    <row r="29" spans="1:37" x14ac:dyDescent="0.25">
      <c r="A29" t="s">
        <v>239</v>
      </c>
      <c r="B29" t="s">
        <v>240</v>
      </c>
      <c r="C29" t="s">
        <v>21</v>
      </c>
      <c r="D29" t="s">
        <v>17</v>
      </c>
      <c r="E29" s="5">
        <v>13.34</v>
      </c>
      <c r="F29" s="5">
        <v>13.43</v>
      </c>
      <c r="G29" s="5">
        <v>13.909999847412109</v>
      </c>
      <c r="H29" s="5">
        <v>14.14000034332275</v>
      </c>
      <c r="I29" s="5">
        <v>14.27999973297119</v>
      </c>
      <c r="J29" s="5">
        <v>14.19999980926514</v>
      </c>
      <c r="K29" s="5">
        <v>14.22999954223633</v>
      </c>
      <c r="L29" s="5">
        <v>13.93285703931536</v>
      </c>
      <c r="N29">
        <v>0.82</v>
      </c>
      <c r="O29" s="5">
        <v>2.6300004577636695</v>
      </c>
      <c r="P29">
        <v>1.1399999999999999</v>
      </c>
      <c r="Q29">
        <v>-0.03</v>
      </c>
      <c r="R29" s="6">
        <v>7310000</v>
      </c>
      <c r="S29" s="6"/>
      <c r="T29" s="7" t="s">
        <v>602</v>
      </c>
      <c r="U29" t="s">
        <v>88</v>
      </c>
      <c r="V29">
        <v>1.38</v>
      </c>
      <c r="W29">
        <v>17.3</v>
      </c>
      <c r="X29">
        <v>2.0099999999999998</v>
      </c>
      <c r="Y29">
        <v>1.53</v>
      </c>
      <c r="Z29">
        <v>13.53</v>
      </c>
      <c r="AA29">
        <v>-8.25</v>
      </c>
      <c r="AB29" s="5">
        <v>-1.37</v>
      </c>
      <c r="AC29" s="5">
        <v>-1.91</v>
      </c>
      <c r="AD29">
        <v>0.14000000000000001</v>
      </c>
      <c r="AE29" s="5"/>
      <c r="AF29" s="5">
        <v>15.83</v>
      </c>
      <c r="AG29" s="5">
        <v>5.28</v>
      </c>
      <c r="AH29" s="5">
        <v>9.2799999999999994</v>
      </c>
      <c r="AI29" s="5">
        <v>16.86</v>
      </c>
      <c r="AJ29" s="5"/>
      <c r="AK29" s="5"/>
    </row>
    <row r="30" spans="1:37" x14ac:dyDescent="0.25">
      <c r="A30" t="s">
        <v>229</v>
      </c>
      <c r="B30" t="s">
        <v>230</v>
      </c>
      <c r="C30" t="s">
        <v>21</v>
      </c>
      <c r="D30" t="s">
        <v>17</v>
      </c>
      <c r="E30" s="5">
        <v>14.48</v>
      </c>
      <c r="F30" s="5">
        <v>14.16</v>
      </c>
      <c r="G30" s="5">
        <v>14.180000305175779</v>
      </c>
      <c r="H30" s="5">
        <v>14.11999988555908</v>
      </c>
      <c r="I30" s="5">
        <v>13.939999580383301</v>
      </c>
      <c r="J30" s="5">
        <v>10.94999980926514</v>
      </c>
      <c r="K30" s="5">
        <v>12.319999694824221</v>
      </c>
      <c r="L30" s="5">
        <v>13.449999896458218</v>
      </c>
      <c r="M30">
        <v>82.81</v>
      </c>
      <c r="N30">
        <v>6.62</v>
      </c>
      <c r="O30" s="5">
        <v>2.9400003051757793</v>
      </c>
      <c r="P30">
        <v>1.3</v>
      </c>
      <c r="Q30">
        <v>-0.55000000000000004</v>
      </c>
      <c r="R30" s="6">
        <v>16730000</v>
      </c>
      <c r="S30" s="6">
        <v>629220000</v>
      </c>
      <c r="T30" s="7">
        <v>2.6588474619370014E-2</v>
      </c>
      <c r="U30" t="s">
        <v>209</v>
      </c>
      <c r="V30">
        <v>2.96</v>
      </c>
      <c r="W30">
        <v>2.09</v>
      </c>
      <c r="X30">
        <v>3.07</v>
      </c>
      <c r="Y30">
        <v>2.97</v>
      </c>
      <c r="Z30">
        <v>1.56</v>
      </c>
      <c r="AA30">
        <v>18.47</v>
      </c>
      <c r="AB30" s="5">
        <v>6.71</v>
      </c>
      <c r="AC30" s="5">
        <v>8.77</v>
      </c>
      <c r="AD30">
        <v>0.36</v>
      </c>
      <c r="AE30" s="5"/>
      <c r="AF30" s="5">
        <v>447.71</v>
      </c>
      <c r="AG30" s="5">
        <v>2.23</v>
      </c>
      <c r="AH30" s="5">
        <v>22.91</v>
      </c>
      <c r="AI30" s="5">
        <v>15.26</v>
      </c>
      <c r="AJ30" s="5"/>
      <c r="AK30" s="5"/>
    </row>
    <row r="31" spans="1:37" x14ac:dyDescent="0.25">
      <c r="A31" t="s">
        <v>402</v>
      </c>
      <c r="B31" t="s">
        <v>403</v>
      </c>
      <c r="C31" t="s">
        <v>21</v>
      </c>
      <c r="D31" t="s">
        <v>17</v>
      </c>
      <c r="E31" s="5">
        <v>2.97</v>
      </c>
      <c r="F31" s="5">
        <v>2.8</v>
      </c>
      <c r="G31" s="5">
        <v>2.7400000095367432</v>
      </c>
      <c r="H31" s="5">
        <v>2.7300000190734859</v>
      </c>
      <c r="I31" s="5">
        <v>2.6400001049041748</v>
      </c>
      <c r="J31" s="5">
        <v>2.559999942779541</v>
      </c>
      <c r="K31" s="5">
        <v>2.619999885559082</v>
      </c>
      <c r="L31" s="5">
        <v>2.7228571374075754</v>
      </c>
      <c r="N31">
        <v>1.52</v>
      </c>
      <c r="O31" s="5">
        <v>-0.81999988555908199</v>
      </c>
      <c r="P31">
        <v>2.2799999999999998</v>
      </c>
      <c r="Q31">
        <v>0.05</v>
      </c>
      <c r="R31" s="6">
        <v>46950000</v>
      </c>
      <c r="S31" s="6">
        <v>16559999.999999998</v>
      </c>
      <c r="T31" s="7">
        <v>2.8351449275362324</v>
      </c>
      <c r="U31" t="s">
        <v>18</v>
      </c>
      <c r="V31">
        <v>0.26</v>
      </c>
      <c r="W31">
        <v>217.15</v>
      </c>
      <c r="X31">
        <v>0.63</v>
      </c>
      <c r="Y31">
        <v>0.53</v>
      </c>
      <c r="Z31">
        <v>55.17</v>
      </c>
      <c r="AA31">
        <v>-15.95</v>
      </c>
      <c r="AB31" s="5">
        <v>-18.899999999999999</v>
      </c>
      <c r="AC31" s="5">
        <v>-68.63</v>
      </c>
      <c r="AD31">
        <v>0.67</v>
      </c>
      <c r="AE31" s="5"/>
      <c r="AF31" s="5">
        <v>4.09</v>
      </c>
      <c r="AG31" s="5">
        <v>5.47</v>
      </c>
      <c r="AH31" s="5">
        <v>17.93</v>
      </c>
      <c r="AI31" s="5">
        <v>1.8</v>
      </c>
      <c r="AJ31" s="5"/>
      <c r="AK31" s="5"/>
    </row>
    <row r="32" spans="1:37" x14ac:dyDescent="0.25">
      <c r="A32" t="s">
        <v>26</v>
      </c>
      <c r="B32" t="s">
        <v>27</v>
      </c>
      <c r="C32" t="s">
        <v>21</v>
      </c>
      <c r="D32" t="s">
        <v>17</v>
      </c>
      <c r="E32" s="5">
        <v>348.58</v>
      </c>
      <c r="F32" s="5">
        <v>334.97</v>
      </c>
      <c r="G32" s="5">
        <v>350.27999877929688</v>
      </c>
      <c r="H32" s="5">
        <v>362.22000122070313</v>
      </c>
      <c r="I32" s="5">
        <v>359.83999633789063</v>
      </c>
      <c r="J32" s="5">
        <v>355.32000732421881</v>
      </c>
      <c r="K32" s="5">
        <v>361.83999633789063</v>
      </c>
      <c r="L32" s="5">
        <v>353.29285714285714</v>
      </c>
      <c r="M32">
        <v>7.78</v>
      </c>
      <c r="N32">
        <v>1</v>
      </c>
      <c r="O32" s="5">
        <v>-12.389996337890636</v>
      </c>
      <c r="P32">
        <v>0.56999999999999995</v>
      </c>
      <c r="Q32">
        <v>0.08</v>
      </c>
      <c r="R32" s="6">
        <v>66050000</v>
      </c>
      <c r="S32" s="6">
        <v>33170000</v>
      </c>
      <c r="T32" s="7">
        <v>1.9912571600844136</v>
      </c>
      <c r="U32" t="s">
        <v>18</v>
      </c>
      <c r="V32">
        <v>1.07</v>
      </c>
      <c r="W32">
        <v>180.58</v>
      </c>
      <c r="X32">
        <v>1.81</v>
      </c>
      <c r="Y32">
        <v>1.43</v>
      </c>
      <c r="Z32">
        <v>51.93</v>
      </c>
      <c r="AA32">
        <v>12.08</v>
      </c>
      <c r="AB32" s="5">
        <v>3.64</v>
      </c>
      <c r="AC32" s="5">
        <v>13.39</v>
      </c>
      <c r="AD32">
        <v>0.24</v>
      </c>
      <c r="AE32" s="5"/>
      <c r="AF32" s="5">
        <v>23.19</v>
      </c>
      <c r="AG32" s="5">
        <v>4.63</v>
      </c>
      <c r="AH32" s="5">
        <v>10.68</v>
      </c>
      <c r="AI32" s="5">
        <v>349.45</v>
      </c>
      <c r="AJ32" s="5"/>
      <c r="AK32" s="5"/>
    </row>
    <row r="33" spans="1:37" x14ac:dyDescent="0.25">
      <c r="A33" t="s">
        <v>158</v>
      </c>
      <c r="B33" t="s">
        <v>159</v>
      </c>
      <c r="C33" t="s">
        <v>21</v>
      </c>
      <c r="D33" t="s">
        <v>17</v>
      </c>
      <c r="E33" s="5">
        <v>28.5</v>
      </c>
      <c r="F33" s="5">
        <v>28.02</v>
      </c>
      <c r="G33" s="5">
        <v>28.719999313354489</v>
      </c>
      <c r="H33" s="5">
        <v>28.64999961853027</v>
      </c>
      <c r="I33" s="5">
        <v>28.629999160766602</v>
      </c>
      <c r="J33" s="5">
        <v>28.270000457763668</v>
      </c>
      <c r="K33" s="5">
        <v>29</v>
      </c>
      <c r="L33" s="5">
        <v>28.541428364345002</v>
      </c>
      <c r="M33">
        <v>62.97</v>
      </c>
      <c r="N33">
        <v>6.54</v>
      </c>
      <c r="O33" s="5">
        <v>-24.61</v>
      </c>
      <c r="P33">
        <v>1.25</v>
      </c>
      <c r="Q33">
        <v>0.43</v>
      </c>
      <c r="R33" s="6">
        <v>39760000</v>
      </c>
      <c r="S33" s="6">
        <v>46110000</v>
      </c>
      <c r="T33" s="7">
        <v>0.862285838212969</v>
      </c>
      <c r="U33" t="s">
        <v>41</v>
      </c>
      <c r="V33">
        <v>1.93</v>
      </c>
      <c r="W33">
        <v>42.9</v>
      </c>
      <c r="X33">
        <v>2.57</v>
      </c>
      <c r="Y33">
        <v>2.2799999999999998</v>
      </c>
      <c r="Z33">
        <v>25.75</v>
      </c>
      <c r="AA33">
        <v>-31.42</v>
      </c>
      <c r="AB33" s="5">
        <v>-4.8</v>
      </c>
      <c r="AC33" s="5">
        <v>-8.48</v>
      </c>
      <c r="AD33">
        <v>0.98</v>
      </c>
      <c r="AE33" s="5">
        <v>374.58</v>
      </c>
      <c r="AF33" s="5">
        <v>22.61</v>
      </c>
      <c r="AG33" s="5">
        <v>5.28</v>
      </c>
      <c r="AH33" s="5">
        <v>10.92</v>
      </c>
      <c r="AI33" s="5">
        <v>4.3899999999999997</v>
      </c>
      <c r="AJ33" s="5"/>
      <c r="AK33" s="5"/>
    </row>
    <row r="34" spans="1:37" x14ac:dyDescent="0.25">
      <c r="A34" t="s">
        <v>203</v>
      </c>
      <c r="B34" t="s">
        <v>204</v>
      </c>
      <c r="C34" t="s">
        <v>21</v>
      </c>
      <c r="D34" t="s">
        <v>17</v>
      </c>
      <c r="E34" s="5">
        <v>17.559999999999999</v>
      </c>
      <c r="F34" s="5">
        <v>17.28</v>
      </c>
      <c r="G34" s="5">
        <v>18.14999961853027</v>
      </c>
      <c r="H34" s="5">
        <v>18.420000076293949</v>
      </c>
      <c r="I34" s="5">
        <v>17.95000076293945</v>
      </c>
      <c r="J34" s="5">
        <v>17.5</v>
      </c>
      <c r="K34" s="5">
        <v>17.840000152587891</v>
      </c>
      <c r="L34" s="5">
        <v>17.814285801478796</v>
      </c>
      <c r="M34">
        <v>33.409999999999997</v>
      </c>
      <c r="N34">
        <v>2.42</v>
      </c>
      <c r="O34" s="5">
        <v>-10.330000152587891</v>
      </c>
      <c r="P34">
        <v>1.04</v>
      </c>
      <c r="Q34">
        <v>-0.34</v>
      </c>
      <c r="R34" s="6">
        <v>128530000</v>
      </c>
      <c r="S34" s="6">
        <v>29570000</v>
      </c>
      <c r="T34" s="7">
        <v>4.3466351031450792</v>
      </c>
      <c r="U34" t="s">
        <v>18</v>
      </c>
      <c r="V34">
        <v>0.25</v>
      </c>
      <c r="W34">
        <v>94.52</v>
      </c>
      <c r="X34">
        <v>1.53</v>
      </c>
      <c r="Y34">
        <v>1.35</v>
      </c>
      <c r="Z34">
        <v>41.91</v>
      </c>
      <c r="AA34">
        <v>6.36</v>
      </c>
      <c r="AB34" s="5">
        <v>2.27</v>
      </c>
      <c r="AC34" s="5">
        <v>5.13</v>
      </c>
      <c r="AD34">
        <v>0.65</v>
      </c>
      <c r="AE34" s="5"/>
      <c r="AF34" s="5">
        <v>5.95</v>
      </c>
      <c r="AG34" s="5">
        <v>4.28</v>
      </c>
      <c r="AH34" s="5">
        <v>9.89</v>
      </c>
      <c r="AI34" s="5">
        <v>7.51</v>
      </c>
      <c r="AJ34" s="5"/>
      <c r="AK34" s="5"/>
    </row>
    <row r="35" spans="1:37" x14ac:dyDescent="0.25">
      <c r="A35" t="s">
        <v>130</v>
      </c>
      <c r="B35" t="s">
        <v>131</v>
      </c>
      <c r="C35" t="s">
        <v>132</v>
      </c>
      <c r="D35" t="s">
        <v>17</v>
      </c>
      <c r="E35" s="5">
        <v>33.58</v>
      </c>
      <c r="F35" s="5">
        <v>34.47</v>
      </c>
      <c r="G35" s="5">
        <v>35.599998474121087</v>
      </c>
      <c r="H35" s="5">
        <v>36.349998474121087</v>
      </c>
      <c r="I35" s="5">
        <v>35.700000762939453</v>
      </c>
      <c r="J35" s="5">
        <v>35.369998931884773</v>
      </c>
      <c r="K35" s="5">
        <v>35.330001831054688</v>
      </c>
      <c r="L35" s="5">
        <v>35.199999782017294</v>
      </c>
      <c r="N35">
        <v>3.1</v>
      </c>
      <c r="O35" s="5">
        <v>-23.850001831054687</v>
      </c>
      <c r="P35">
        <v>0.9</v>
      </c>
      <c r="Q35">
        <v>0</v>
      </c>
      <c r="R35" s="6">
        <v>888000000</v>
      </c>
      <c r="S35" s="6">
        <v>57000000</v>
      </c>
      <c r="T35" s="7">
        <v>15.578947368421053</v>
      </c>
      <c r="U35" t="s">
        <v>48</v>
      </c>
      <c r="V35">
        <v>1.92</v>
      </c>
      <c r="W35">
        <v>0.99</v>
      </c>
      <c r="X35">
        <v>3.45</v>
      </c>
      <c r="Y35">
        <v>3.11</v>
      </c>
      <c r="Z35">
        <v>0.79</v>
      </c>
      <c r="AA35">
        <v>7.41</v>
      </c>
      <c r="AB35" s="5">
        <v>-42.82</v>
      </c>
      <c r="AC35" s="5">
        <v>-104.09</v>
      </c>
      <c r="AD35">
        <v>0.82</v>
      </c>
      <c r="AE35" s="5"/>
      <c r="AF35" s="5">
        <v>3.88</v>
      </c>
      <c r="AG35" s="5">
        <v>4.8099999999999996</v>
      </c>
      <c r="AH35" s="5">
        <v>9.9600000000000009</v>
      </c>
      <c r="AI35" s="5">
        <v>11.48</v>
      </c>
      <c r="AJ35" s="5"/>
      <c r="AK35" s="5"/>
    </row>
    <row r="36" spans="1:37" x14ac:dyDescent="0.25">
      <c r="A36" t="s">
        <v>480</v>
      </c>
      <c r="B36" t="s">
        <v>481</v>
      </c>
      <c r="C36" t="s">
        <v>21</v>
      </c>
      <c r="D36" t="s">
        <v>17</v>
      </c>
      <c r="E36" s="5">
        <v>1.45</v>
      </c>
      <c r="F36" s="5">
        <v>1.39</v>
      </c>
      <c r="G36" s="5">
        <v>1.4800000190734861</v>
      </c>
      <c r="H36" s="5">
        <v>1.549999952316284</v>
      </c>
      <c r="I36" s="5">
        <v>1.5</v>
      </c>
      <c r="J36" s="5">
        <v>1.4600000381469731</v>
      </c>
      <c r="K36" s="5">
        <v>1.5</v>
      </c>
      <c r="L36" s="5">
        <v>1.4757142870766775</v>
      </c>
      <c r="O36" s="5">
        <v>-8.870000000000001</v>
      </c>
      <c r="P36">
        <v>1.3</v>
      </c>
      <c r="Q36">
        <v>-0.56999999999999995</v>
      </c>
      <c r="R36" s="6">
        <v>457780000</v>
      </c>
      <c r="S36" s="6">
        <v>64970000</v>
      </c>
      <c r="T36" s="7">
        <v>7.0460212405725722</v>
      </c>
      <c r="U36" t="s">
        <v>48</v>
      </c>
      <c r="V36">
        <v>0.23</v>
      </c>
      <c r="X36">
        <v>1.02</v>
      </c>
      <c r="Y36">
        <v>0.78</v>
      </c>
      <c r="Z36">
        <v>158.32</v>
      </c>
      <c r="AA36">
        <v>-7.01</v>
      </c>
      <c r="AB36" s="5">
        <v>-7.83</v>
      </c>
      <c r="AC36" s="5"/>
      <c r="AD36">
        <v>0.47</v>
      </c>
      <c r="AE36" s="5"/>
      <c r="AF36" s="5">
        <v>4.47</v>
      </c>
      <c r="AG36" s="5">
        <v>6.9</v>
      </c>
      <c r="AH36" s="5">
        <v>12.82</v>
      </c>
      <c r="AI36" s="5">
        <v>-7.37</v>
      </c>
      <c r="AJ36" s="5"/>
      <c r="AK36" s="5"/>
    </row>
    <row r="37" spans="1:37" x14ac:dyDescent="0.25">
      <c r="A37" t="s">
        <v>79</v>
      </c>
      <c r="B37" t="s">
        <v>80</v>
      </c>
      <c r="C37" t="s">
        <v>21</v>
      </c>
      <c r="D37" t="s">
        <v>17</v>
      </c>
      <c r="E37" s="5">
        <v>73.739999999999995</v>
      </c>
      <c r="F37" s="5">
        <v>72.37</v>
      </c>
      <c r="G37" s="5">
        <v>72.930000305175781</v>
      </c>
      <c r="H37" s="5">
        <v>72.80999755859375</v>
      </c>
      <c r="I37" s="5">
        <v>72.879997253417969</v>
      </c>
      <c r="J37" s="5">
        <v>71.279998779296875</v>
      </c>
      <c r="K37" s="5">
        <v>70.169998168945313</v>
      </c>
      <c r="L37" s="5">
        <v>72.311427437918525</v>
      </c>
      <c r="N37">
        <v>8.6</v>
      </c>
      <c r="O37" s="5">
        <v>-61.689998168945309</v>
      </c>
      <c r="P37">
        <v>1.1100000000000001</v>
      </c>
      <c r="Q37">
        <v>0.41</v>
      </c>
      <c r="R37" s="6">
        <v>111680000</v>
      </c>
      <c r="S37" s="6">
        <v>38510000</v>
      </c>
      <c r="T37" s="7">
        <v>2.9000259672812256</v>
      </c>
      <c r="U37" t="s">
        <v>48</v>
      </c>
      <c r="V37">
        <v>1.23</v>
      </c>
      <c r="W37">
        <v>489.88</v>
      </c>
      <c r="X37">
        <v>2.2000000000000002</v>
      </c>
      <c r="Y37">
        <v>1.59</v>
      </c>
      <c r="Z37">
        <v>60.87</v>
      </c>
      <c r="AA37">
        <v>-12.42</v>
      </c>
      <c r="AB37" s="5">
        <v>1.41</v>
      </c>
      <c r="AC37" s="5">
        <v>9.59</v>
      </c>
      <c r="AD37">
        <v>0.33</v>
      </c>
      <c r="AE37" s="5"/>
      <c r="AF37" s="5">
        <v>10.69</v>
      </c>
      <c r="AG37" s="5">
        <v>6.36</v>
      </c>
      <c r="AH37" s="5">
        <v>8.4</v>
      </c>
      <c r="AI37" s="5">
        <v>8.48</v>
      </c>
      <c r="AJ37" s="5"/>
      <c r="AK37" s="5"/>
    </row>
    <row r="38" spans="1:37" x14ac:dyDescent="0.25">
      <c r="A38" t="s">
        <v>363</v>
      </c>
      <c r="B38" t="s">
        <v>364</v>
      </c>
      <c r="C38" t="s">
        <v>21</v>
      </c>
      <c r="D38" t="s">
        <v>17</v>
      </c>
      <c r="E38" s="5">
        <v>4.04</v>
      </c>
      <c r="F38" s="5">
        <v>3.79</v>
      </c>
      <c r="G38" s="5">
        <v>4.0100002288818359</v>
      </c>
      <c r="H38" s="5">
        <v>3.8499999046325679</v>
      </c>
      <c r="I38" s="5">
        <v>3.9000000953674321</v>
      </c>
      <c r="J38" s="5">
        <v>3.910000085830688</v>
      </c>
      <c r="K38" s="5">
        <v>4.0500001907348633</v>
      </c>
      <c r="L38" s="5">
        <v>3.9357143579210558</v>
      </c>
      <c r="N38">
        <v>0.94</v>
      </c>
      <c r="O38" s="5">
        <v>0.19999980926513672</v>
      </c>
      <c r="P38">
        <v>-0.11</v>
      </c>
      <c r="Q38">
        <v>-2.08</v>
      </c>
      <c r="R38" s="6">
        <v>102670000</v>
      </c>
      <c r="S38" s="6">
        <v>4870000</v>
      </c>
      <c r="T38" s="7">
        <v>21.082135523613964</v>
      </c>
      <c r="U38" t="s">
        <v>48</v>
      </c>
      <c r="V38">
        <v>0.68</v>
      </c>
      <c r="W38">
        <v>105.69</v>
      </c>
      <c r="X38">
        <v>1.77</v>
      </c>
      <c r="Y38">
        <v>1.66</v>
      </c>
      <c r="Z38">
        <v>41.54</v>
      </c>
      <c r="AA38">
        <v>-6.11</v>
      </c>
      <c r="AB38" s="5">
        <v>-26.26</v>
      </c>
      <c r="AC38" s="5">
        <v>-68.739999999999995</v>
      </c>
      <c r="AD38">
        <v>0.52</v>
      </c>
      <c r="AE38" s="5"/>
      <c r="AF38" s="5">
        <v>3.05</v>
      </c>
      <c r="AG38" s="5">
        <v>5.26</v>
      </c>
      <c r="AH38" s="5">
        <v>19.079999999999998</v>
      </c>
      <c r="AI38" s="5">
        <v>4.25</v>
      </c>
      <c r="AJ38" s="5"/>
      <c r="AK38" s="5"/>
    </row>
    <row r="39" spans="1:37" x14ac:dyDescent="0.25">
      <c r="A39" t="s">
        <v>416</v>
      </c>
      <c r="B39" t="s">
        <v>417</v>
      </c>
      <c r="C39" t="s">
        <v>21</v>
      </c>
      <c r="D39" t="s">
        <v>17</v>
      </c>
      <c r="E39" s="5">
        <v>2.5499999999999998</v>
      </c>
      <c r="F39" s="5">
        <v>2.56</v>
      </c>
      <c r="G39" s="5">
        <v>2.5199999809265141</v>
      </c>
      <c r="H39" s="5">
        <v>2.5099999904632568</v>
      </c>
      <c r="I39" s="5">
        <v>2.4300000667572021</v>
      </c>
      <c r="J39" s="5">
        <v>2.470000028610229</v>
      </c>
      <c r="K39" s="5">
        <v>2.410000085830688</v>
      </c>
      <c r="L39" s="5">
        <v>2.4928571646554127</v>
      </c>
      <c r="M39">
        <v>0.71</v>
      </c>
      <c r="N39">
        <v>0.09</v>
      </c>
      <c r="O39" s="5">
        <v>25.389999914169312</v>
      </c>
      <c r="P39">
        <v>0.86</v>
      </c>
      <c r="Q39">
        <v>-0.18</v>
      </c>
      <c r="R39" s="6">
        <v>81170000</v>
      </c>
      <c r="S39" s="6">
        <v>9600000</v>
      </c>
      <c r="T39" s="7">
        <v>8.4552083333333332</v>
      </c>
      <c r="U39" t="s">
        <v>418</v>
      </c>
      <c r="V39">
        <v>4.21</v>
      </c>
      <c r="W39">
        <v>2.13</v>
      </c>
      <c r="X39">
        <v>6.64</v>
      </c>
      <c r="Y39">
        <v>5.97</v>
      </c>
      <c r="Z39">
        <v>1.82</v>
      </c>
      <c r="AA39">
        <v>20.010000000000002</v>
      </c>
      <c r="AB39" s="5">
        <v>11.42</v>
      </c>
      <c r="AC39" s="5">
        <v>13.47</v>
      </c>
      <c r="AD39">
        <v>0.56999999999999995</v>
      </c>
      <c r="AE39" s="5"/>
      <c r="AF39" s="5">
        <v>1.7</v>
      </c>
      <c r="AG39" s="5">
        <v>4.99</v>
      </c>
      <c r="AH39" s="5">
        <v>7.98</v>
      </c>
      <c r="AI39" s="5">
        <v>27.8</v>
      </c>
      <c r="AJ39" s="5"/>
      <c r="AK39" s="5"/>
    </row>
    <row r="40" spans="1:37" x14ac:dyDescent="0.25">
      <c r="A40" t="s">
        <v>28</v>
      </c>
      <c r="B40" t="s">
        <v>29</v>
      </c>
      <c r="C40" t="s">
        <v>21</v>
      </c>
      <c r="D40" t="s">
        <v>17</v>
      </c>
      <c r="E40" s="5">
        <v>345.19</v>
      </c>
      <c r="F40" s="5">
        <v>340.32</v>
      </c>
      <c r="G40" s="5">
        <v>348.73001098632813</v>
      </c>
      <c r="H40" s="5">
        <v>355.3699951171875</v>
      </c>
      <c r="I40" s="5">
        <v>360.76998901367188</v>
      </c>
      <c r="J40" s="5">
        <v>355.79998779296881</v>
      </c>
      <c r="K40" s="5">
        <v>351.52999877929688</v>
      </c>
      <c r="L40" s="5">
        <v>351.10142595563622</v>
      </c>
      <c r="M40">
        <v>10.93</v>
      </c>
      <c r="N40">
        <v>3.87</v>
      </c>
      <c r="O40" s="5">
        <v>-261.29999877929686</v>
      </c>
      <c r="P40">
        <v>1.07</v>
      </c>
      <c r="Q40">
        <v>0.37</v>
      </c>
      <c r="R40" s="6">
        <v>3000000000</v>
      </c>
      <c r="S40" s="6">
        <v>832000000</v>
      </c>
      <c r="T40" s="7">
        <v>3.6057692307692308</v>
      </c>
      <c r="U40" t="s">
        <v>30</v>
      </c>
      <c r="V40">
        <v>0.06</v>
      </c>
      <c r="W40">
        <v>578.51</v>
      </c>
      <c r="X40">
        <v>0.39</v>
      </c>
      <c r="Y40">
        <v>0.34</v>
      </c>
      <c r="Z40">
        <v>65.06</v>
      </c>
      <c r="AA40">
        <v>9</v>
      </c>
      <c r="AB40" s="5">
        <v>3.16</v>
      </c>
      <c r="AC40" s="5">
        <v>39.85</v>
      </c>
      <c r="AD40">
        <v>0.37</v>
      </c>
      <c r="AE40" s="5"/>
      <c r="AF40" s="5">
        <v>18.64</v>
      </c>
      <c r="AG40" s="5">
        <v>4.4400000000000004</v>
      </c>
      <c r="AH40" s="5">
        <v>11.24</v>
      </c>
      <c r="AI40" s="5">
        <v>90.23</v>
      </c>
      <c r="AJ40" s="5"/>
      <c r="AK40" s="5"/>
    </row>
    <row r="41" spans="1:37" x14ac:dyDescent="0.25">
      <c r="A41" t="s">
        <v>123</v>
      </c>
      <c r="B41" t="s">
        <v>124</v>
      </c>
      <c r="C41" t="s">
        <v>21</v>
      </c>
      <c r="D41" t="s">
        <v>17</v>
      </c>
      <c r="E41" s="5">
        <v>39.94</v>
      </c>
      <c r="F41" s="5">
        <v>39.409999999999997</v>
      </c>
      <c r="G41" s="5">
        <v>39.819999694824219</v>
      </c>
      <c r="H41" s="5">
        <v>40.25</v>
      </c>
      <c r="I41" s="5">
        <v>40.240001678466797</v>
      </c>
      <c r="J41" s="5">
        <v>39.930000305175781</v>
      </c>
      <c r="K41" s="5">
        <v>39.459999084472663</v>
      </c>
      <c r="L41" s="5">
        <v>39.864285823277065</v>
      </c>
      <c r="M41">
        <v>10.48</v>
      </c>
      <c r="N41">
        <v>1.86</v>
      </c>
      <c r="O41" s="5">
        <v>-18.019999084472662</v>
      </c>
      <c r="P41">
        <v>0.87</v>
      </c>
      <c r="Q41">
        <v>0.1</v>
      </c>
      <c r="R41" s="6">
        <v>13170000000</v>
      </c>
      <c r="S41" s="6"/>
      <c r="T41" s="7" t="s">
        <v>602</v>
      </c>
      <c r="U41" t="s">
        <v>25</v>
      </c>
      <c r="V41">
        <v>0.17</v>
      </c>
      <c r="W41">
        <v>116.9</v>
      </c>
      <c r="X41">
        <v>0.66</v>
      </c>
      <c r="Y41">
        <v>0.54</v>
      </c>
      <c r="Z41">
        <v>37.369999999999997</v>
      </c>
      <c r="AA41">
        <v>13.23</v>
      </c>
      <c r="AB41" s="5">
        <v>5.75</v>
      </c>
      <c r="AC41" s="5">
        <v>18.04</v>
      </c>
      <c r="AD41">
        <v>0.46</v>
      </c>
      <c r="AE41" s="5"/>
      <c r="AF41" s="5">
        <v>9.26</v>
      </c>
      <c r="AG41" s="5">
        <v>3.79</v>
      </c>
      <c r="AH41" s="5">
        <v>9.3800000000000008</v>
      </c>
      <c r="AI41" s="5">
        <v>21.44</v>
      </c>
      <c r="AJ41" s="5"/>
      <c r="AK41" s="5"/>
    </row>
    <row r="42" spans="1:37" x14ac:dyDescent="0.25">
      <c r="A42" t="s">
        <v>468</v>
      </c>
      <c r="B42" t="s">
        <v>469</v>
      </c>
      <c r="C42" t="s">
        <v>21</v>
      </c>
      <c r="D42" t="s">
        <v>17</v>
      </c>
      <c r="E42" s="5">
        <v>1.67</v>
      </c>
      <c r="F42" s="5">
        <v>1.65</v>
      </c>
      <c r="G42" s="5">
        <v>1.6499999761581421</v>
      </c>
      <c r="H42" s="5">
        <v>1.669999957084656</v>
      </c>
      <c r="I42" s="5">
        <v>1.6599999666213989</v>
      </c>
      <c r="J42" s="5">
        <v>1.690000057220459</v>
      </c>
      <c r="K42" s="5">
        <v>1.690000057220459</v>
      </c>
      <c r="L42" s="5">
        <v>1.6685714306150163</v>
      </c>
      <c r="N42">
        <v>0.11</v>
      </c>
      <c r="O42" s="5">
        <v>12.83999994277954</v>
      </c>
      <c r="P42">
        <v>1.76</v>
      </c>
      <c r="Q42">
        <v>-1.04</v>
      </c>
      <c r="R42" s="6">
        <v>170560000</v>
      </c>
      <c r="S42" s="6">
        <v>3110000</v>
      </c>
      <c r="T42" s="7">
        <v>54.842443729903536</v>
      </c>
      <c r="U42" t="s">
        <v>30</v>
      </c>
      <c r="V42">
        <v>0.39</v>
      </c>
      <c r="W42">
        <v>326.45</v>
      </c>
      <c r="X42">
        <v>1.88</v>
      </c>
      <c r="Y42">
        <v>1.61</v>
      </c>
      <c r="Z42">
        <v>58.01</v>
      </c>
      <c r="AA42">
        <v>-13.52</v>
      </c>
      <c r="AB42" s="5">
        <v>-9.43</v>
      </c>
      <c r="AC42" s="5">
        <v>-43.88</v>
      </c>
      <c r="AD42">
        <v>0.56999999999999995</v>
      </c>
      <c r="AE42" s="5"/>
      <c r="AF42" s="5">
        <v>4.9400000000000004</v>
      </c>
      <c r="AG42" s="5">
        <v>6.72</v>
      </c>
      <c r="AH42" s="5">
        <v>11.1</v>
      </c>
      <c r="AI42" s="5">
        <v>14.53</v>
      </c>
      <c r="AJ42" s="5"/>
      <c r="AK42" s="5"/>
    </row>
    <row r="43" spans="1:37" x14ac:dyDescent="0.25">
      <c r="A43" t="s">
        <v>549</v>
      </c>
      <c r="B43" t="s">
        <v>550</v>
      </c>
      <c r="C43" t="s">
        <v>21</v>
      </c>
      <c r="D43" t="s">
        <v>17</v>
      </c>
      <c r="E43" s="5">
        <v>0.65</v>
      </c>
      <c r="F43" s="5">
        <v>0.64</v>
      </c>
      <c r="G43" s="5">
        <v>0.68000000715255737</v>
      </c>
      <c r="H43" s="5">
        <v>0.67000001668930054</v>
      </c>
      <c r="I43" s="5">
        <v>0.61000001430511475</v>
      </c>
      <c r="J43" s="5">
        <v>0.61000001430511475</v>
      </c>
      <c r="K43" s="5">
        <v>0.60530000925064087</v>
      </c>
      <c r="L43" s="5">
        <v>0.63790000881467546</v>
      </c>
      <c r="N43">
        <v>0.94</v>
      </c>
      <c r="O43" s="5">
        <v>0.12469999074935911</v>
      </c>
      <c r="P43">
        <v>-0.12</v>
      </c>
      <c r="Q43">
        <v>-0.48</v>
      </c>
      <c r="R43" s="6">
        <v>1180000</v>
      </c>
      <c r="S43" s="6">
        <v>338000</v>
      </c>
      <c r="T43" s="7">
        <v>3.4911242603550297</v>
      </c>
      <c r="U43" t="s">
        <v>93</v>
      </c>
      <c r="V43">
        <v>0.09</v>
      </c>
      <c r="W43">
        <v>2.3199999999999998</v>
      </c>
      <c r="X43">
        <v>1.73</v>
      </c>
      <c r="Y43">
        <v>0.31</v>
      </c>
      <c r="Z43">
        <v>1.1299999999999999</v>
      </c>
      <c r="AA43">
        <v>-3.36</v>
      </c>
      <c r="AB43" s="5">
        <v>-33.18</v>
      </c>
      <c r="AC43" s="5">
        <v>-59.84</v>
      </c>
      <c r="AD43">
        <v>1.8</v>
      </c>
      <c r="AE43" s="5"/>
      <c r="AF43" s="5">
        <v>21.95</v>
      </c>
      <c r="AG43" s="5">
        <v>5.26</v>
      </c>
      <c r="AH43" s="5">
        <v>6.7</v>
      </c>
      <c r="AI43" s="5">
        <v>0.73</v>
      </c>
      <c r="AJ43" s="5"/>
      <c r="AK43" s="5"/>
    </row>
    <row r="44" spans="1:37" x14ac:dyDescent="0.25">
      <c r="A44" t="s">
        <v>351</v>
      </c>
      <c r="B44" t="s">
        <v>352</v>
      </c>
      <c r="C44" t="s">
        <v>21</v>
      </c>
      <c r="D44" t="s">
        <v>17</v>
      </c>
      <c r="E44" s="5">
        <v>4.57</v>
      </c>
      <c r="F44" s="5">
        <v>4.5599999999999996</v>
      </c>
      <c r="G44" s="5">
        <v>4.570000171661377</v>
      </c>
      <c r="H44" s="5">
        <v>4.559999942779541</v>
      </c>
      <c r="I44" s="5">
        <v>4.5500001907348633</v>
      </c>
      <c r="J44" s="5">
        <v>4.5500001907348633</v>
      </c>
      <c r="K44" s="5">
        <v>4.5500001907348633</v>
      </c>
      <c r="L44" s="5">
        <v>4.558571526663644</v>
      </c>
      <c r="N44">
        <v>3.73</v>
      </c>
      <c r="O44" s="5">
        <v>-3.3200001907348633</v>
      </c>
      <c r="P44">
        <v>0.39</v>
      </c>
      <c r="Q44">
        <v>0.08</v>
      </c>
      <c r="R44" s="6">
        <v>127360000</v>
      </c>
      <c r="S44" s="6">
        <v>39820000</v>
      </c>
      <c r="T44" s="7">
        <v>3.1983927674535408</v>
      </c>
      <c r="U44" t="s">
        <v>41</v>
      </c>
      <c r="V44">
        <v>0.02</v>
      </c>
      <c r="W44">
        <v>327.95</v>
      </c>
      <c r="X44">
        <v>0.72</v>
      </c>
      <c r="Y44">
        <v>0.49</v>
      </c>
      <c r="Z44">
        <v>63.41</v>
      </c>
      <c r="AA44">
        <v>-20.46</v>
      </c>
      <c r="AB44" s="5">
        <v>-5.31</v>
      </c>
      <c r="AC44" s="5">
        <v>-89.77</v>
      </c>
      <c r="AD44">
        <v>0.3</v>
      </c>
      <c r="AE44" s="5"/>
      <c r="AF44" s="5">
        <v>9.66</v>
      </c>
      <c r="AG44" s="5">
        <v>6.72</v>
      </c>
      <c r="AH44" s="5">
        <v>11.28</v>
      </c>
      <c r="AI44" s="5">
        <v>1.23</v>
      </c>
      <c r="AJ44" s="5"/>
      <c r="AK44" s="5"/>
    </row>
    <row r="45" spans="1:37" x14ac:dyDescent="0.25">
      <c r="A45" t="s">
        <v>534</v>
      </c>
      <c r="B45" t="s">
        <v>535</v>
      </c>
      <c r="C45" t="s">
        <v>21</v>
      </c>
      <c r="D45" t="s">
        <v>17</v>
      </c>
      <c r="E45" s="5">
        <v>0.85</v>
      </c>
      <c r="F45" s="5">
        <v>0.84</v>
      </c>
      <c r="G45" s="5">
        <v>0.81999999284744263</v>
      </c>
      <c r="H45" s="5">
        <v>0.82999998331069946</v>
      </c>
      <c r="I45" s="5">
        <v>0.81999999284744263</v>
      </c>
      <c r="J45" s="5">
        <v>0.79000002145767212</v>
      </c>
      <c r="K45" s="5">
        <v>0.8353000283241272</v>
      </c>
      <c r="L45" s="5">
        <v>0.82647143125534051</v>
      </c>
      <c r="N45">
        <v>0.47</v>
      </c>
      <c r="O45" s="5">
        <v>0.89469997167587278</v>
      </c>
      <c r="P45">
        <v>0.56000000000000005</v>
      </c>
      <c r="Q45">
        <v>-0.23</v>
      </c>
      <c r="R45" s="6">
        <v>9260000</v>
      </c>
      <c r="S45" s="6">
        <v>6000000</v>
      </c>
      <c r="T45" s="7">
        <v>1.5433333333333332</v>
      </c>
      <c r="U45" t="s">
        <v>142</v>
      </c>
      <c r="V45">
        <v>0.12</v>
      </c>
      <c r="W45">
        <v>18.5</v>
      </c>
      <c r="X45">
        <v>0.97</v>
      </c>
      <c r="Y45">
        <v>0.41</v>
      </c>
      <c r="Z45">
        <v>8.74</v>
      </c>
      <c r="AA45">
        <v>-33.67</v>
      </c>
      <c r="AB45" s="5">
        <v>-27.73</v>
      </c>
      <c r="AC45" s="5">
        <v>-61.65</v>
      </c>
      <c r="AD45">
        <v>0.6</v>
      </c>
      <c r="AE45" s="5"/>
      <c r="AF45" s="5">
        <v>3.78</v>
      </c>
      <c r="AG45" s="5">
        <v>5.49</v>
      </c>
      <c r="AH45" s="5">
        <v>10.57</v>
      </c>
      <c r="AI45" s="5">
        <v>1.73</v>
      </c>
      <c r="AJ45" s="5"/>
      <c r="AK45" s="5"/>
    </row>
    <row r="46" spans="1:37" x14ac:dyDescent="0.25">
      <c r="A46" t="s">
        <v>105</v>
      </c>
      <c r="B46" t="s">
        <v>106</v>
      </c>
      <c r="C46" t="s">
        <v>21</v>
      </c>
      <c r="D46" t="s">
        <v>17</v>
      </c>
      <c r="E46" s="5">
        <v>49.19</v>
      </c>
      <c r="F46" s="5">
        <v>48.86</v>
      </c>
      <c r="G46" s="5">
        <v>49.299999237060547</v>
      </c>
      <c r="H46" s="5">
        <v>49.659999847412109</v>
      </c>
      <c r="I46" s="5">
        <v>47.490001678466797</v>
      </c>
      <c r="J46" s="5">
        <v>46.740001678466797</v>
      </c>
      <c r="K46" s="5">
        <v>46.119998931884773</v>
      </c>
      <c r="L46" s="5">
        <v>48.19428591047015</v>
      </c>
      <c r="M46">
        <v>22.57</v>
      </c>
      <c r="N46">
        <v>2.79</v>
      </c>
      <c r="O46" s="5">
        <v>-28.459998931884773</v>
      </c>
      <c r="P46">
        <v>0.76</v>
      </c>
      <c r="Q46">
        <v>0.34</v>
      </c>
      <c r="R46" s="6">
        <v>632750000</v>
      </c>
      <c r="S46" s="6">
        <v>635210000</v>
      </c>
      <c r="T46" s="7">
        <v>0.99612726499897675</v>
      </c>
      <c r="U46" t="s">
        <v>18</v>
      </c>
      <c r="V46">
        <v>0.24</v>
      </c>
      <c r="W46">
        <v>10.61</v>
      </c>
      <c r="X46">
        <v>1.19</v>
      </c>
      <c r="Y46">
        <v>0.91</v>
      </c>
      <c r="Z46">
        <v>5.25</v>
      </c>
      <c r="AA46">
        <v>5.73</v>
      </c>
      <c r="AB46" s="5">
        <v>4.76</v>
      </c>
      <c r="AC46" s="5">
        <v>9.94</v>
      </c>
      <c r="AD46">
        <v>0.91</v>
      </c>
      <c r="AE46" s="5"/>
      <c r="AF46" s="5">
        <v>3.24</v>
      </c>
      <c r="AG46" s="5">
        <v>3.07</v>
      </c>
      <c r="AH46" s="5">
        <v>7.17</v>
      </c>
      <c r="AI46" s="5">
        <v>17.66</v>
      </c>
      <c r="AJ46" s="5"/>
      <c r="AK46" s="5"/>
    </row>
    <row r="47" spans="1:37" x14ac:dyDescent="0.25">
      <c r="A47" t="s">
        <v>454</v>
      </c>
      <c r="B47" t="s">
        <v>455</v>
      </c>
      <c r="C47" t="s">
        <v>21</v>
      </c>
      <c r="D47" t="s">
        <v>17</v>
      </c>
      <c r="E47" s="5">
        <v>1.78</v>
      </c>
      <c r="F47" s="5">
        <v>1.72</v>
      </c>
      <c r="G47" s="5">
        <v>1.8400000333786011</v>
      </c>
      <c r="H47" s="5">
        <v>1.799999952316284</v>
      </c>
      <c r="I47" s="5">
        <v>1.7899999618530269</v>
      </c>
      <c r="J47" s="5">
        <v>1.779999971389771</v>
      </c>
      <c r="K47" s="5">
        <v>1.809999942779541</v>
      </c>
      <c r="L47" s="5">
        <v>1.7885714088167464</v>
      </c>
      <c r="N47">
        <v>1.33</v>
      </c>
      <c r="O47" s="5">
        <v>-0.41999994277954111</v>
      </c>
      <c r="P47">
        <v>0.96</v>
      </c>
      <c r="Q47">
        <v>-0.55000000000000004</v>
      </c>
      <c r="R47" s="6">
        <v>46420000</v>
      </c>
      <c r="S47" s="6">
        <v>2810000</v>
      </c>
      <c r="T47" s="7">
        <v>16.519572953736656</v>
      </c>
      <c r="U47" t="s">
        <v>48</v>
      </c>
      <c r="V47">
        <v>1.95</v>
      </c>
      <c r="W47">
        <v>11.14</v>
      </c>
      <c r="X47">
        <v>3.99</v>
      </c>
      <c r="Y47">
        <v>3.77</v>
      </c>
      <c r="Z47">
        <v>8.74</v>
      </c>
      <c r="AA47">
        <v>-22.81</v>
      </c>
      <c r="AB47" s="5">
        <v>-12.52</v>
      </c>
      <c r="AC47" s="5">
        <v>-15.88</v>
      </c>
      <c r="AD47">
        <v>0.55000000000000004</v>
      </c>
      <c r="AE47" s="5"/>
      <c r="AF47" s="5">
        <v>3.11</v>
      </c>
      <c r="AG47" s="5">
        <v>6.4</v>
      </c>
      <c r="AH47" s="5">
        <v>8.9700000000000006</v>
      </c>
      <c r="AI47" s="5">
        <v>1.39</v>
      </c>
      <c r="AJ47" s="5"/>
      <c r="AK47" s="5"/>
    </row>
    <row r="48" spans="1:37" x14ac:dyDescent="0.25">
      <c r="A48" t="s">
        <v>506</v>
      </c>
      <c r="B48" t="s">
        <v>507</v>
      </c>
      <c r="C48" t="s">
        <v>21</v>
      </c>
      <c r="D48" t="s">
        <v>17</v>
      </c>
      <c r="E48" s="5">
        <v>1.17</v>
      </c>
      <c r="F48" s="5">
        <v>1.18</v>
      </c>
      <c r="G48" s="5">
        <v>1.179999947547913</v>
      </c>
      <c r="H48" s="5">
        <v>1.2100000381469731</v>
      </c>
      <c r="I48" s="5">
        <v>1.309999942779541</v>
      </c>
      <c r="J48" s="5">
        <v>1.450000047683716</v>
      </c>
      <c r="K48" s="5">
        <v>1.450000047683716</v>
      </c>
      <c r="L48" s="5">
        <v>1.2785714319774084</v>
      </c>
      <c r="N48">
        <v>0.98</v>
      </c>
      <c r="O48" s="5">
        <v>-0.24000004768371608</v>
      </c>
      <c r="P48">
        <v>0.71</v>
      </c>
      <c r="Q48">
        <v>0.18</v>
      </c>
      <c r="R48" s="6">
        <v>4610000</v>
      </c>
      <c r="S48" s="6">
        <v>2680000</v>
      </c>
      <c r="T48" s="7">
        <v>1.7201492537313432</v>
      </c>
      <c r="U48" t="s">
        <v>48</v>
      </c>
      <c r="V48">
        <v>1.88</v>
      </c>
      <c r="W48">
        <v>6.74</v>
      </c>
      <c r="X48">
        <v>2.17</v>
      </c>
      <c r="Y48">
        <v>2.1</v>
      </c>
      <c r="Z48">
        <v>4.8099999999999996</v>
      </c>
      <c r="AA48">
        <v>-16.39</v>
      </c>
      <c r="AB48" s="5">
        <v>-34.19</v>
      </c>
      <c r="AC48" s="5">
        <v>-45.73</v>
      </c>
      <c r="AD48">
        <v>0.49</v>
      </c>
      <c r="AE48" s="5"/>
      <c r="AF48" s="5">
        <v>8</v>
      </c>
      <c r="AG48" s="5">
        <v>5.28</v>
      </c>
      <c r="AH48" s="5">
        <v>14.5</v>
      </c>
      <c r="AI48" s="5">
        <v>1.21</v>
      </c>
      <c r="AJ48" s="5"/>
      <c r="AK48" s="5"/>
    </row>
    <row r="49" spans="1:37" x14ac:dyDescent="0.25">
      <c r="A49" t="s">
        <v>508</v>
      </c>
      <c r="B49" t="s">
        <v>509</v>
      </c>
      <c r="C49" t="s">
        <v>132</v>
      </c>
      <c r="D49" t="s">
        <v>17</v>
      </c>
      <c r="E49" s="5">
        <v>1.31</v>
      </c>
      <c r="F49" s="5">
        <v>1.1599999999999999</v>
      </c>
      <c r="G49" s="5">
        <v>1.174999952316284</v>
      </c>
      <c r="H49" s="5">
        <v>1.1599999666213989</v>
      </c>
      <c r="I49" s="5">
        <v>1.1499999761581421</v>
      </c>
      <c r="J49" s="5">
        <v>1.070000052452087</v>
      </c>
      <c r="K49" s="5">
        <v>1.110000014305115</v>
      </c>
      <c r="L49" s="5">
        <v>1.1621428516932895</v>
      </c>
      <c r="N49">
        <v>0.44</v>
      </c>
      <c r="O49" s="5">
        <v>17.769999985694884</v>
      </c>
      <c r="P49">
        <v>0.82</v>
      </c>
      <c r="Q49">
        <v>-0.74</v>
      </c>
      <c r="R49" s="6">
        <v>417470000</v>
      </c>
      <c r="S49" s="6">
        <v>11550000</v>
      </c>
      <c r="T49" s="7">
        <v>36.144588744588745</v>
      </c>
      <c r="U49" t="s">
        <v>142</v>
      </c>
      <c r="V49">
        <v>1.87</v>
      </c>
      <c r="W49">
        <v>0.11</v>
      </c>
      <c r="X49">
        <v>3.17</v>
      </c>
      <c r="Y49">
        <v>2.12</v>
      </c>
      <c r="Z49">
        <v>0.08</v>
      </c>
      <c r="AA49">
        <v>-12.18</v>
      </c>
      <c r="AB49" s="5">
        <v>-27.22</v>
      </c>
      <c r="AC49" s="5">
        <v>-34.64</v>
      </c>
      <c r="AD49">
        <v>1.38</v>
      </c>
      <c r="AE49" s="5">
        <v>867.16</v>
      </c>
      <c r="AF49" s="5">
        <v>25.42</v>
      </c>
      <c r="AG49" s="5">
        <v>3</v>
      </c>
      <c r="AH49" s="5">
        <v>29.6</v>
      </c>
      <c r="AI49" s="5">
        <v>18.88</v>
      </c>
      <c r="AJ49" s="5"/>
      <c r="AK49" s="5"/>
    </row>
    <row r="50" spans="1:37" x14ac:dyDescent="0.25">
      <c r="A50" t="s">
        <v>345</v>
      </c>
      <c r="B50" t="s">
        <v>346</v>
      </c>
      <c r="C50" t="s">
        <v>21</v>
      </c>
      <c r="D50" t="s">
        <v>17</v>
      </c>
      <c r="E50" s="5">
        <v>4.58</v>
      </c>
      <c r="F50" s="5">
        <v>4.7</v>
      </c>
      <c r="G50" s="5">
        <v>4.6999998092651367</v>
      </c>
      <c r="H50" s="5">
        <v>4.570000171661377</v>
      </c>
      <c r="I50" s="5">
        <v>4.2699999809265137</v>
      </c>
      <c r="J50" s="5">
        <v>4.3350000381469727</v>
      </c>
      <c r="K50" s="5">
        <v>4.2699999809265137</v>
      </c>
      <c r="L50" s="5">
        <v>4.4892857115609308</v>
      </c>
      <c r="N50">
        <v>7.74</v>
      </c>
      <c r="O50" s="5">
        <v>-3.6599999809265138</v>
      </c>
      <c r="P50">
        <v>1.54</v>
      </c>
      <c r="Q50">
        <v>1.91</v>
      </c>
      <c r="R50" s="6">
        <v>9120000</v>
      </c>
      <c r="S50" s="6">
        <v>5110000</v>
      </c>
      <c r="T50" s="7">
        <v>1.7847358121330723</v>
      </c>
      <c r="U50" t="s">
        <v>157</v>
      </c>
      <c r="V50">
        <v>0.78</v>
      </c>
      <c r="W50">
        <v>651.95000000000005</v>
      </c>
      <c r="X50">
        <v>1.42</v>
      </c>
      <c r="Y50">
        <v>1.19</v>
      </c>
      <c r="Z50">
        <v>34.549999999999997</v>
      </c>
      <c r="AA50">
        <v>4.5199999999999996</v>
      </c>
      <c r="AB50" s="5">
        <v>-5.47</v>
      </c>
      <c r="AC50" s="5">
        <v>-68</v>
      </c>
      <c r="AD50">
        <v>2.04</v>
      </c>
      <c r="AE50" s="5">
        <v>37.25</v>
      </c>
      <c r="AF50" s="5">
        <v>12.63</v>
      </c>
      <c r="AG50" s="5">
        <v>5.29</v>
      </c>
      <c r="AH50" s="5">
        <v>8.1</v>
      </c>
      <c r="AI50" s="5">
        <v>0.61</v>
      </c>
      <c r="AJ50" s="5"/>
      <c r="AK50" s="5"/>
    </row>
    <row r="51" spans="1:37" x14ac:dyDescent="0.25">
      <c r="A51" t="s">
        <v>54</v>
      </c>
      <c r="B51" t="s">
        <v>55</v>
      </c>
      <c r="C51" t="s">
        <v>16</v>
      </c>
      <c r="D51" t="s">
        <v>17</v>
      </c>
      <c r="E51" s="5">
        <v>129.44999999999999</v>
      </c>
      <c r="F51" s="5">
        <v>128.80000000000001</v>
      </c>
      <c r="G51" s="5">
        <v>128.80999755859381</v>
      </c>
      <c r="H51" s="5">
        <v>128.6199951171875</v>
      </c>
      <c r="I51" s="5">
        <v>128.47999572753909</v>
      </c>
      <c r="J51" s="5">
        <v>127.1600036621094</v>
      </c>
      <c r="K51" s="5">
        <v>126.5299987792969</v>
      </c>
      <c r="L51" s="5">
        <v>128.26428440638952</v>
      </c>
      <c r="N51">
        <v>7.43</v>
      </c>
      <c r="O51" s="5">
        <v>-109.1899987792969</v>
      </c>
      <c r="P51">
        <v>0.53</v>
      </c>
      <c r="Q51">
        <v>0.87</v>
      </c>
      <c r="R51" s="6">
        <v>585000000</v>
      </c>
      <c r="S51" s="6">
        <v>163000000</v>
      </c>
      <c r="T51" s="7">
        <v>3.5889570552147241</v>
      </c>
      <c r="U51" t="s">
        <v>18</v>
      </c>
      <c r="V51">
        <v>1.21</v>
      </c>
      <c r="W51">
        <v>7.45</v>
      </c>
      <c r="X51">
        <v>1.64</v>
      </c>
      <c r="Y51">
        <v>1.35</v>
      </c>
      <c r="Z51">
        <v>4.51</v>
      </c>
      <c r="AA51">
        <v>-5.97</v>
      </c>
      <c r="AB51" s="5">
        <v>-3.8</v>
      </c>
      <c r="AC51" s="5">
        <v>-6</v>
      </c>
      <c r="AD51">
        <v>0.9</v>
      </c>
      <c r="AE51" s="5"/>
      <c r="AF51" s="5">
        <v>19.86</v>
      </c>
      <c r="AG51" s="5">
        <v>5.29</v>
      </c>
      <c r="AH51" s="5">
        <v>13.57</v>
      </c>
      <c r="AI51" s="5">
        <v>17.34</v>
      </c>
      <c r="AJ51" s="5"/>
      <c r="AK51" s="5"/>
    </row>
    <row r="52" spans="1:37" x14ac:dyDescent="0.25">
      <c r="A52" t="s">
        <v>245</v>
      </c>
      <c r="B52" t="s">
        <v>246</v>
      </c>
      <c r="C52" t="s">
        <v>100</v>
      </c>
      <c r="D52" t="s">
        <v>17</v>
      </c>
      <c r="E52" s="5">
        <v>12.22</v>
      </c>
      <c r="F52" s="5">
        <v>12.07</v>
      </c>
      <c r="G52" s="5">
        <v>12.789999961853029</v>
      </c>
      <c r="H52" s="5">
        <v>12.810000419616699</v>
      </c>
      <c r="I52" s="5">
        <v>12.52999973297119</v>
      </c>
      <c r="J52" s="5">
        <v>12.430000305175779</v>
      </c>
      <c r="K52" s="5">
        <v>12.47000026702881</v>
      </c>
      <c r="L52" s="5">
        <v>12.474285812377929</v>
      </c>
      <c r="M52">
        <v>5.32</v>
      </c>
      <c r="N52">
        <v>2.0699999999999998</v>
      </c>
      <c r="O52" s="5">
        <v>-6.2900002670288107</v>
      </c>
      <c r="P52">
        <v>1.49</v>
      </c>
      <c r="Q52">
        <v>-0.56999999999999995</v>
      </c>
      <c r="R52" s="6"/>
      <c r="S52" s="6">
        <v>681450000</v>
      </c>
      <c r="T52" s="7" t="s">
        <v>602</v>
      </c>
      <c r="U52" t="s">
        <v>18</v>
      </c>
      <c r="W52">
        <v>14.82</v>
      </c>
      <c r="Z52">
        <v>10.44</v>
      </c>
      <c r="AA52">
        <v>23.42</v>
      </c>
      <c r="AB52" s="5">
        <v>2.54</v>
      </c>
      <c r="AC52" s="5">
        <v>14</v>
      </c>
      <c r="AD52">
        <v>0.21</v>
      </c>
      <c r="AE52" s="5"/>
      <c r="AF52" s="5"/>
      <c r="AG52" s="5">
        <v>5.25</v>
      </c>
      <c r="AH52" s="5">
        <v>13.69</v>
      </c>
      <c r="AI52" s="5">
        <v>6.18</v>
      </c>
      <c r="AJ52" s="5"/>
      <c r="AK52" s="5"/>
    </row>
    <row r="53" spans="1:37" x14ac:dyDescent="0.25">
      <c r="A53" t="s">
        <v>561</v>
      </c>
      <c r="B53" t="s">
        <v>562</v>
      </c>
      <c r="C53" t="s">
        <v>132</v>
      </c>
      <c r="D53" t="s">
        <v>17</v>
      </c>
      <c r="E53" s="5">
        <v>0.42</v>
      </c>
      <c r="F53" s="5">
        <v>0.42</v>
      </c>
      <c r="G53" s="5">
        <v>0.40000000596046448</v>
      </c>
      <c r="H53" s="5">
        <v>0.41699999570846558</v>
      </c>
      <c r="I53" s="5">
        <v>0.42500001192092901</v>
      </c>
      <c r="J53" s="5">
        <v>0.40000000596046448</v>
      </c>
      <c r="K53" s="5">
        <v>0.41260001063346857</v>
      </c>
      <c r="L53" s="5">
        <v>0.413514290026256</v>
      </c>
      <c r="O53" s="5">
        <v>-0.41260001063346857</v>
      </c>
      <c r="P53">
        <v>0.33</v>
      </c>
      <c r="Q53">
        <v>-1.48</v>
      </c>
      <c r="R53" s="6"/>
      <c r="S53" s="6"/>
      <c r="T53" s="7" t="s">
        <v>602</v>
      </c>
      <c r="U53" t="s">
        <v>139</v>
      </c>
      <c r="AB53" s="5"/>
      <c r="AC53" s="5"/>
      <c r="AE53" s="5"/>
      <c r="AF53" s="5"/>
      <c r="AG53" s="5"/>
      <c r="AH53" s="5"/>
      <c r="AI53" s="5"/>
      <c r="AJ53" s="5">
        <v>1</v>
      </c>
      <c r="AK53" s="5"/>
    </row>
    <row r="54" spans="1:37" x14ac:dyDescent="0.25">
      <c r="A54" t="s">
        <v>233</v>
      </c>
      <c r="B54" t="s">
        <v>234</v>
      </c>
      <c r="C54" t="s">
        <v>21</v>
      </c>
      <c r="D54" t="s">
        <v>17</v>
      </c>
      <c r="E54" s="5">
        <v>14.06</v>
      </c>
      <c r="F54" s="5">
        <v>14.19</v>
      </c>
      <c r="G54" s="5">
        <v>14.10000038146973</v>
      </c>
      <c r="H54" s="5">
        <v>14.72999954223633</v>
      </c>
      <c r="I54" s="5">
        <v>14.25500011444092</v>
      </c>
      <c r="J54" s="5">
        <v>13.97999954223633</v>
      </c>
      <c r="K54" s="5">
        <v>14.670000076293951</v>
      </c>
      <c r="L54" s="5">
        <v>14.283571379525322</v>
      </c>
      <c r="M54">
        <v>0.35</v>
      </c>
      <c r="N54">
        <v>0.05</v>
      </c>
      <c r="O54" s="5">
        <v>279.04999992370608</v>
      </c>
      <c r="P54">
        <v>0.88</v>
      </c>
      <c r="Q54">
        <v>0.7</v>
      </c>
      <c r="R54" s="6">
        <v>32520000.000000004</v>
      </c>
      <c r="S54" s="6"/>
      <c r="T54" s="7" t="s">
        <v>602</v>
      </c>
      <c r="U54" t="s">
        <v>48</v>
      </c>
      <c r="V54">
        <v>4.01</v>
      </c>
      <c r="W54">
        <v>6.37</v>
      </c>
      <c r="X54">
        <v>4.6100000000000003</v>
      </c>
      <c r="Y54">
        <v>4.4800000000000004</v>
      </c>
      <c r="Z54">
        <v>5.77</v>
      </c>
      <c r="AA54">
        <v>32.659999999999997</v>
      </c>
      <c r="AB54" s="5">
        <v>12.65</v>
      </c>
      <c r="AC54" s="5">
        <v>14.9</v>
      </c>
      <c r="AD54">
        <v>0.39</v>
      </c>
      <c r="AE54" s="5"/>
      <c r="AF54" s="5">
        <v>11.5</v>
      </c>
      <c r="AG54" s="5">
        <v>3.24</v>
      </c>
      <c r="AH54" s="5">
        <v>18.22</v>
      </c>
      <c r="AI54" s="5">
        <v>293.72000000000003</v>
      </c>
      <c r="AJ54" s="5"/>
      <c r="AK54" s="5"/>
    </row>
    <row r="55" spans="1:37" x14ac:dyDescent="0.25">
      <c r="A55" t="s">
        <v>253</v>
      </c>
      <c r="B55" t="s">
        <v>254</v>
      </c>
      <c r="C55" t="s">
        <v>16</v>
      </c>
      <c r="D55" t="s">
        <v>17</v>
      </c>
      <c r="E55" s="5">
        <v>11.25</v>
      </c>
      <c r="F55" s="5">
        <v>11.04</v>
      </c>
      <c r="G55" s="5">
        <v>11.64999961853027</v>
      </c>
      <c r="H55" s="5">
        <v>11.939999580383301</v>
      </c>
      <c r="I55" s="5">
        <v>12.289999961853029</v>
      </c>
      <c r="J55" s="5">
        <v>12.05000019073486</v>
      </c>
      <c r="K55" s="5">
        <v>12.22000026702881</v>
      </c>
      <c r="L55" s="5">
        <v>11.77714280264718</v>
      </c>
      <c r="M55">
        <v>34.22</v>
      </c>
      <c r="O55" s="5">
        <v>-13.260000267028811</v>
      </c>
      <c r="P55">
        <v>1.57</v>
      </c>
      <c r="Q55">
        <v>-0.49</v>
      </c>
      <c r="R55" s="6">
        <v>221660000</v>
      </c>
      <c r="S55" s="6">
        <v>57210000</v>
      </c>
      <c r="T55" s="7">
        <v>3.8744974654780631</v>
      </c>
      <c r="U55" t="s">
        <v>48</v>
      </c>
      <c r="V55">
        <v>0.27</v>
      </c>
      <c r="W55">
        <v>88.09</v>
      </c>
      <c r="X55">
        <v>0.83</v>
      </c>
      <c r="Y55">
        <v>0.62</v>
      </c>
      <c r="Z55">
        <v>6.13</v>
      </c>
      <c r="AA55">
        <v>7.26</v>
      </c>
      <c r="AB55" s="5">
        <v>2.77</v>
      </c>
      <c r="AC55" s="5">
        <v>50.68</v>
      </c>
      <c r="AD55">
        <v>0.84</v>
      </c>
      <c r="AE55" s="5"/>
      <c r="AF55" s="5">
        <v>3.42</v>
      </c>
      <c r="AG55" s="5">
        <v>2.67</v>
      </c>
      <c r="AH55" s="5">
        <v>11.59</v>
      </c>
      <c r="AI55" s="5">
        <v>-1.04</v>
      </c>
      <c r="AJ55" s="5"/>
      <c r="AK55" s="5"/>
    </row>
    <row r="56" spans="1:37" x14ac:dyDescent="0.25">
      <c r="A56" t="s">
        <v>470</v>
      </c>
      <c r="B56" t="s">
        <v>471</v>
      </c>
      <c r="C56" t="s">
        <v>21</v>
      </c>
      <c r="D56" t="s">
        <v>17</v>
      </c>
      <c r="E56" s="5">
        <v>1.53</v>
      </c>
      <c r="F56" s="5">
        <v>1.65</v>
      </c>
      <c r="G56" s="5">
        <v>1.639999985694885</v>
      </c>
      <c r="H56" s="5">
        <v>1.7400000095367429</v>
      </c>
      <c r="I56" s="5">
        <v>1.870000004768372</v>
      </c>
      <c r="J56" s="5">
        <v>1.950000047683716</v>
      </c>
      <c r="K56" s="5">
        <v>1.870000004768372</v>
      </c>
      <c r="L56" s="5">
        <v>1.7500000074931552</v>
      </c>
      <c r="M56">
        <v>21.59</v>
      </c>
      <c r="N56">
        <v>0.72</v>
      </c>
      <c r="O56" s="5">
        <v>0.39999999523162799</v>
      </c>
      <c r="P56">
        <v>1.42</v>
      </c>
      <c r="Q56">
        <v>-1.19</v>
      </c>
      <c r="R56" s="6">
        <v>22270000</v>
      </c>
      <c r="S56" s="6"/>
      <c r="T56" s="7" t="s">
        <v>602</v>
      </c>
      <c r="U56" t="s">
        <v>18</v>
      </c>
      <c r="V56">
        <v>0.05</v>
      </c>
      <c r="W56">
        <v>42.11</v>
      </c>
      <c r="X56">
        <v>0.45</v>
      </c>
      <c r="Y56">
        <v>0.38</v>
      </c>
      <c r="Z56">
        <v>20.61</v>
      </c>
      <c r="AA56">
        <v>2.63</v>
      </c>
      <c r="AB56" s="5">
        <v>1.1599999999999999</v>
      </c>
      <c r="AC56" s="5">
        <v>2.46</v>
      </c>
      <c r="AD56">
        <v>0.65</v>
      </c>
      <c r="AE56" s="5"/>
      <c r="AF56" s="5">
        <v>7.11</v>
      </c>
      <c r="AG56" s="5">
        <v>2.11</v>
      </c>
      <c r="AH56" s="5">
        <v>9.7799999999999994</v>
      </c>
      <c r="AI56" s="5">
        <v>2.27</v>
      </c>
      <c r="AJ56" s="5"/>
      <c r="AK56" s="5"/>
    </row>
    <row r="57" spans="1:37" x14ac:dyDescent="0.25">
      <c r="A57" t="s">
        <v>66</v>
      </c>
      <c r="B57" t="s">
        <v>67</v>
      </c>
      <c r="C57" t="s">
        <v>21</v>
      </c>
      <c r="D57" t="s">
        <v>17</v>
      </c>
      <c r="E57" s="5">
        <v>90.72</v>
      </c>
      <c r="F57" s="5">
        <v>89.92</v>
      </c>
      <c r="G57" s="5">
        <v>90.55999755859375</v>
      </c>
      <c r="H57" s="5">
        <v>91.779998779296875</v>
      </c>
      <c r="I57" s="5">
        <v>90.900001525878906</v>
      </c>
      <c r="J57" s="5">
        <v>89.489997863769531</v>
      </c>
      <c r="K57" s="5">
        <v>89.80999755859375</v>
      </c>
      <c r="L57" s="5">
        <v>90.454284755161822</v>
      </c>
      <c r="M57">
        <v>23.01</v>
      </c>
      <c r="N57">
        <v>1.69</v>
      </c>
      <c r="O57" s="5">
        <v>-36.319997558593748</v>
      </c>
      <c r="P57">
        <v>0.86</v>
      </c>
      <c r="Q57">
        <v>-0.06</v>
      </c>
      <c r="R57" s="6">
        <v>12970000000</v>
      </c>
      <c r="S57" s="6">
        <v>20220000000</v>
      </c>
      <c r="T57" s="7">
        <v>0.64144411473788332</v>
      </c>
      <c r="U57" t="s">
        <v>48</v>
      </c>
      <c r="V57">
        <v>0.17</v>
      </c>
      <c r="W57">
        <v>45.19</v>
      </c>
      <c r="X57">
        <v>0.72</v>
      </c>
      <c r="Y57">
        <v>0.53</v>
      </c>
      <c r="Z57">
        <v>24.06</v>
      </c>
      <c r="AA57">
        <v>11.32</v>
      </c>
      <c r="AB57" s="5">
        <v>2.38</v>
      </c>
      <c r="AC57" s="5">
        <v>4.82</v>
      </c>
      <c r="AD57">
        <v>0.45</v>
      </c>
      <c r="AE57" s="5">
        <v>29.97</v>
      </c>
      <c r="AF57" s="5">
        <v>6.9</v>
      </c>
      <c r="AG57" s="5">
        <v>3.96</v>
      </c>
      <c r="AH57" s="5">
        <v>10.19</v>
      </c>
      <c r="AI57" s="5">
        <v>53.49</v>
      </c>
      <c r="AJ57" s="5"/>
      <c r="AK57" s="5"/>
    </row>
    <row r="58" spans="1:37" x14ac:dyDescent="0.25">
      <c r="A58" t="s">
        <v>182</v>
      </c>
      <c r="B58" t="s">
        <v>183</v>
      </c>
      <c r="C58" t="s">
        <v>21</v>
      </c>
      <c r="D58" t="s">
        <v>17</v>
      </c>
      <c r="E58" s="5">
        <v>24.2</v>
      </c>
      <c r="F58" s="5">
        <v>22.7</v>
      </c>
      <c r="G58" s="5">
        <v>22.809999465942379</v>
      </c>
      <c r="H58" s="5">
        <v>21.719999313354489</v>
      </c>
      <c r="I58" s="5">
        <v>20.989999771118161</v>
      </c>
      <c r="J58" s="5">
        <v>20.10000038146973</v>
      </c>
      <c r="K58" s="5">
        <v>19.840000152587891</v>
      </c>
      <c r="L58" s="5">
        <v>21.765714154924666</v>
      </c>
      <c r="N58">
        <v>12.78</v>
      </c>
      <c r="O58" s="5">
        <v>-18.060000152587889</v>
      </c>
      <c r="P58">
        <v>1.1200000000000001</v>
      </c>
      <c r="Q58">
        <v>-1.56</v>
      </c>
      <c r="R58" s="6">
        <v>17500</v>
      </c>
      <c r="S58" s="6"/>
      <c r="T58" s="7" t="s">
        <v>602</v>
      </c>
      <c r="U58" t="s">
        <v>184</v>
      </c>
      <c r="V58">
        <v>24.06</v>
      </c>
      <c r="W58">
        <v>0.24</v>
      </c>
      <c r="X58">
        <v>24.73</v>
      </c>
      <c r="Y58">
        <v>24.06</v>
      </c>
      <c r="Z58">
        <v>0.23</v>
      </c>
      <c r="AA58">
        <v>-1955.79</v>
      </c>
      <c r="AB58" s="5">
        <v>-107.88</v>
      </c>
      <c r="AC58" s="5">
        <v>-119.07</v>
      </c>
      <c r="AD58">
        <v>0</v>
      </c>
      <c r="AE58" s="5"/>
      <c r="AF58" s="5"/>
      <c r="AG58" s="5">
        <v>5.51</v>
      </c>
      <c r="AH58" s="5">
        <v>12.78</v>
      </c>
      <c r="AI58" s="5">
        <v>1.78</v>
      </c>
      <c r="AJ58" s="5"/>
      <c r="AK58" s="5"/>
    </row>
    <row r="59" spans="1:37" x14ac:dyDescent="0.25">
      <c r="A59" t="s">
        <v>543</v>
      </c>
      <c r="B59" t="s">
        <v>544</v>
      </c>
      <c r="C59" t="s">
        <v>21</v>
      </c>
      <c r="D59" t="s">
        <v>17</v>
      </c>
      <c r="E59" s="5">
        <v>0.67</v>
      </c>
      <c r="F59" s="5">
        <v>0.65</v>
      </c>
      <c r="G59" s="5">
        <v>0.72000002861022949</v>
      </c>
      <c r="H59" s="5">
        <v>0.68999999761581421</v>
      </c>
      <c r="I59" s="5">
        <v>0.68999999761581421</v>
      </c>
      <c r="J59" s="5">
        <v>0.69999998807907104</v>
      </c>
      <c r="K59" s="5">
        <v>0.68999999761581421</v>
      </c>
      <c r="L59" s="5">
        <v>0.68714285850524903</v>
      </c>
      <c r="N59">
        <v>0.71</v>
      </c>
      <c r="O59" s="5">
        <v>0.3200000023841858</v>
      </c>
      <c r="P59">
        <v>0.34</v>
      </c>
      <c r="Q59">
        <v>-0.64</v>
      </c>
      <c r="R59" s="6">
        <v>8840000</v>
      </c>
      <c r="S59" s="6">
        <v>3200000</v>
      </c>
      <c r="T59" s="7">
        <v>2.7625000000000002</v>
      </c>
      <c r="U59" t="s">
        <v>142</v>
      </c>
      <c r="V59">
        <v>0.34</v>
      </c>
      <c r="W59">
        <v>111.87</v>
      </c>
      <c r="X59">
        <v>0.91</v>
      </c>
      <c r="Y59">
        <v>0.68</v>
      </c>
      <c r="Z59">
        <v>34.85</v>
      </c>
      <c r="AA59">
        <v>-14.19</v>
      </c>
      <c r="AB59" s="5">
        <v>-23.47</v>
      </c>
      <c r="AC59" s="5">
        <v>-66.28</v>
      </c>
      <c r="AD59">
        <v>0.74</v>
      </c>
      <c r="AE59" s="5"/>
      <c r="AF59" s="5">
        <v>5.12</v>
      </c>
      <c r="AG59" s="5">
        <v>5.33</v>
      </c>
      <c r="AH59" s="5">
        <v>10.220000000000001</v>
      </c>
      <c r="AI59" s="5">
        <v>1.01</v>
      </c>
      <c r="AJ59" s="5"/>
      <c r="AK59" s="5"/>
    </row>
    <row r="60" spans="1:37" x14ac:dyDescent="0.25">
      <c r="A60" t="s">
        <v>207</v>
      </c>
      <c r="B60" t="s">
        <v>208</v>
      </c>
      <c r="C60" t="s">
        <v>21</v>
      </c>
      <c r="D60" t="s">
        <v>17</v>
      </c>
      <c r="E60" s="5">
        <v>18.75</v>
      </c>
      <c r="F60" s="5">
        <v>17.55</v>
      </c>
      <c r="G60" s="5">
        <v>17.940000534057621</v>
      </c>
      <c r="H60" s="5">
        <v>18.54999923706055</v>
      </c>
      <c r="I60" s="5">
        <v>19.159999847412109</v>
      </c>
      <c r="J60" s="5">
        <v>18.139999389648441</v>
      </c>
      <c r="K60" s="5">
        <v>18.590000152587891</v>
      </c>
      <c r="L60" s="5">
        <v>18.382857022966657</v>
      </c>
      <c r="M60">
        <v>262.62</v>
      </c>
      <c r="N60">
        <v>0.62</v>
      </c>
      <c r="O60" s="5">
        <v>187.55999984741212</v>
      </c>
      <c r="P60">
        <v>0.98</v>
      </c>
      <c r="Q60">
        <v>0.27</v>
      </c>
      <c r="R60" s="6">
        <v>54250000</v>
      </c>
      <c r="S60" s="6">
        <v>522090000.00000006</v>
      </c>
      <c r="T60" s="7">
        <v>0.1039092876707081</v>
      </c>
      <c r="U60" t="s">
        <v>209</v>
      </c>
      <c r="V60">
        <v>3.93</v>
      </c>
      <c r="W60">
        <v>0.13</v>
      </c>
      <c r="X60">
        <v>4.3899999999999997</v>
      </c>
      <c r="Y60">
        <v>3.96</v>
      </c>
      <c r="Z60">
        <v>0.11</v>
      </c>
      <c r="AA60">
        <v>-8.4600000000000009</v>
      </c>
      <c r="AB60" s="5">
        <v>-0.83</v>
      </c>
      <c r="AC60" s="5">
        <v>-1.02</v>
      </c>
      <c r="AD60">
        <v>0.63</v>
      </c>
      <c r="AE60" s="5"/>
      <c r="AF60" s="5">
        <v>65.099999999999994</v>
      </c>
      <c r="AG60" s="5">
        <v>2.2000000000000002</v>
      </c>
      <c r="AH60" s="5">
        <v>15.63</v>
      </c>
      <c r="AI60" s="5">
        <v>206.15</v>
      </c>
      <c r="AJ60" s="5"/>
      <c r="AK60" s="5"/>
    </row>
    <row r="61" spans="1:37" x14ac:dyDescent="0.25">
      <c r="A61" t="s">
        <v>394</v>
      </c>
      <c r="B61" t="s">
        <v>395</v>
      </c>
      <c r="C61" t="s">
        <v>21</v>
      </c>
      <c r="D61" t="s">
        <v>17</v>
      </c>
      <c r="E61" s="5">
        <v>3.25</v>
      </c>
      <c r="F61" s="5">
        <v>3.1</v>
      </c>
      <c r="G61" s="5">
        <v>3.1099998950958252</v>
      </c>
      <c r="H61" s="5">
        <v>3.190000057220459</v>
      </c>
      <c r="I61" s="5">
        <v>3.279999971389771</v>
      </c>
      <c r="J61" s="5">
        <v>3.0699999332427979</v>
      </c>
      <c r="K61" s="5">
        <v>2.9300000667572021</v>
      </c>
      <c r="L61" s="5">
        <v>3.1328571319580081</v>
      </c>
      <c r="M61">
        <v>23.92</v>
      </c>
      <c r="N61">
        <v>19.170000000000002</v>
      </c>
      <c r="O61" s="5">
        <v>-2.770000066757202</v>
      </c>
      <c r="P61">
        <v>1.96</v>
      </c>
      <c r="Q61">
        <v>-1.55</v>
      </c>
      <c r="R61" s="6">
        <v>37210000</v>
      </c>
      <c r="S61" s="6">
        <v>25100000</v>
      </c>
      <c r="T61" s="7">
        <v>1.4824701195219123</v>
      </c>
      <c r="U61" t="s">
        <v>315</v>
      </c>
      <c r="V61">
        <v>0.16</v>
      </c>
      <c r="W61">
        <v>1329.68</v>
      </c>
      <c r="X61">
        <v>1.33</v>
      </c>
      <c r="Y61">
        <v>1.31</v>
      </c>
      <c r="Z61">
        <v>44.86</v>
      </c>
      <c r="AA61">
        <v>-2.99</v>
      </c>
      <c r="AB61" s="5">
        <v>3.12</v>
      </c>
      <c r="AC61" s="5">
        <v>57.37</v>
      </c>
      <c r="AD61">
        <v>2.4700000000000002</v>
      </c>
      <c r="AE61" s="5"/>
      <c r="AF61" s="5">
        <v>4.9400000000000004</v>
      </c>
      <c r="AG61" s="5">
        <v>4.0999999999999996</v>
      </c>
      <c r="AH61" s="5">
        <v>16.09</v>
      </c>
      <c r="AI61" s="5">
        <v>0.16</v>
      </c>
      <c r="AJ61" s="5"/>
      <c r="AK61" s="5"/>
    </row>
    <row r="62" spans="1:37" x14ac:dyDescent="0.25">
      <c r="A62" t="s">
        <v>49</v>
      </c>
      <c r="B62" t="s">
        <v>50</v>
      </c>
      <c r="C62" t="s">
        <v>21</v>
      </c>
      <c r="D62" t="s">
        <v>17</v>
      </c>
      <c r="E62" s="5">
        <v>149.75</v>
      </c>
      <c r="F62" s="5">
        <v>147.13</v>
      </c>
      <c r="G62" s="5">
        <v>147.6199951171875</v>
      </c>
      <c r="H62" s="5">
        <v>148.55999755859381</v>
      </c>
      <c r="I62" s="5">
        <v>149.21000671386719</v>
      </c>
      <c r="J62" s="5">
        <v>149.32000732421881</v>
      </c>
      <c r="K62" s="5">
        <v>150.25</v>
      </c>
      <c r="L62" s="5">
        <v>148.83428667340962</v>
      </c>
      <c r="M62">
        <v>31.3</v>
      </c>
      <c r="N62">
        <v>5.29</v>
      </c>
      <c r="O62" s="5">
        <v>-122.33</v>
      </c>
      <c r="P62">
        <v>0.73</v>
      </c>
      <c r="Q62">
        <v>0.13</v>
      </c>
      <c r="R62" s="6">
        <v>433000000</v>
      </c>
      <c r="S62" s="6">
        <v>80000000</v>
      </c>
      <c r="T62" s="7">
        <v>5.4124999999999996</v>
      </c>
      <c r="U62" t="s">
        <v>51</v>
      </c>
      <c r="V62">
        <v>1.1200000000000001</v>
      </c>
      <c r="W62">
        <v>29.53</v>
      </c>
      <c r="X62">
        <v>1.45</v>
      </c>
      <c r="Y62">
        <v>1.3</v>
      </c>
      <c r="Z62">
        <v>17.190000000000001</v>
      </c>
      <c r="AA62">
        <v>16.87</v>
      </c>
      <c r="AB62" s="5">
        <v>8.93</v>
      </c>
      <c r="AC62" s="5">
        <v>15.62</v>
      </c>
      <c r="AD62">
        <v>0.56999999999999995</v>
      </c>
      <c r="AE62" s="5"/>
      <c r="AF62" s="5">
        <v>15.36</v>
      </c>
      <c r="AG62" s="5">
        <v>4.25</v>
      </c>
      <c r="AH62" s="5">
        <v>8.9499999999999993</v>
      </c>
      <c r="AI62" s="5">
        <v>27.92</v>
      </c>
      <c r="AJ62" s="5"/>
      <c r="AK62" s="5"/>
    </row>
    <row r="63" spans="1:37" x14ac:dyDescent="0.25">
      <c r="A63" t="s">
        <v>374</v>
      </c>
      <c r="B63" t="s">
        <v>375</v>
      </c>
      <c r="C63" t="s">
        <v>21</v>
      </c>
      <c r="D63" t="s">
        <v>17</v>
      </c>
      <c r="E63" s="5">
        <v>3.38</v>
      </c>
      <c r="F63" s="5">
        <v>3.37</v>
      </c>
      <c r="G63" s="5">
        <v>3.410000085830688</v>
      </c>
      <c r="H63" s="5">
        <v>3.2999999523162842</v>
      </c>
      <c r="I63" s="5">
        <v>3.2300000190734859</v>
      </c>
      <c r="J63" s="5">
        <v>3.1500000953674321</v>
      </c>
      <c r="K63" s="5">
        <v>3.1800000667572021</v>
      </c>
      <c r="L63" s="5">
        <v>3.288571459906442</v>
      </c>
      <c r="N63">
        <v>1.74</v>
      </c>
      <c r="O63" s="5">
        <v>-1.2100000667572022</v>
      </c>
      <c r="P63">
        <v>0.78</v>
      </c>
      <c r="Q63">
        <v>-1.84</v>
      </c>
      <c r="R63" s="6">
        <v>4860000</v>
      </c>
      <c r="S63" s="6">
        <v>316180000</v>
      </c>
      <c r="T63" s="7">
        <v>1.5370991207540008E-2</v>
      </c>
      <c r="U63" t="s">
        <v>18</v>
      </c>
      <c r="V63">
        <v>1.79</v>
      </c>
      <c r="W63">
        <v>205.56</v>
      </c>
      <c r="X63">
        <v>1.95</v>
      </c>
      <c r="Y63">
        <v>1.8</v>
      </c>
      <c r="Z63">
        <v>40.479999999999997</v>
      </c>
      <c r="AA63">
        <v>1.26</v>
      </c>
      <c r="AB63" s="5">
        <v>-1.58</v>
      </c>
      <c r="AC63" s="5">
        <v>-8.11</v>
      </c>
      <c r="AD63">
        <v>0.38</v>
      </c>
      <c r="AE63" s="5"/>
      <c r="AF63" s="5">
        <v>91.15</v>
      </c>
      <c r="AG63" s="5">
        <v>3.03</v>
      </c>
      <c r="AH63" s="5">
        <v>11.68</v>
      </c>
      <c r="AI63" s="5">
        <v>1.97</v>
      </c>
      <c r="AJ63" s="5"/>
      <c r="AK63" s="5"/>
    </row>
    <row r="64" spans="1:37" x14ac:dyDescent="0.25">
      <c r="A64" t="s">
        <v>164</v>
      </c>
      <c r="B64" t="s">
        <v>165</v>
      </c>
      <c r="C64" t="s">
        <v>21</v>
      </c>
      <c r="D64" t="s">
        <v>17</v>
      </c>
      <c r="E64" s="5">
        <v>27.49</v>
      </c>
      <c r="F64" s="5">
        <v>27.51</v>
      </c>
      <c r="G64" s="5">
        <v>27.45999908447266</v>
      </c>
      <c r="H64" s="5">
        <v>27.440000534057621</v>
      </c>
      <c r="I64" s="5">
        <v>27.45000076293945</v>
      </c>
      <c r="J64" s="5">
        <v>27.45000076293945</v>
      </c>
      <c r="K64" s="5">
        <v>27.45999908447266</v>
      </c>
      <c r="L64" s="5">
        <v>27.465714318411692</v>
      </c>
      <c r="M64">
        <v>108.17</v>
      </c>
      <c r="N64">
        <v>3.97</v>
      </c>
      <c r="O64" s="5">
        <v>-20.539999084472662</v>
      </c>
      <c r="P64">
        <v>0.44</v>
      </c>
      <c r="Q64">
        <v>0</v>
      </c>
      <c r="R64" s="6">
        <v>939790000</v>
      </c>
      <c r="S64" s="6">
        <v>587610000</v>
      </c>
      <c r="T64" s="7">
        <v>1.5993431017171253</v>
      </c>
      <c r="U64" t="s">
        <v>48</v>
      </c>
      <c r="V64">
        <v>0.42</v>
      </c>
      <c r="W64">
        <v>46.07</v>
      </c>
      <c r="X64">
        <v>1.24</v>
      </c>
      <c r="Y64">
        <v>0.75</v>
      </c>
      <c r="Z64">
        <v>25.07</v>
      </c>
      <c r="AA64">
        <v>5.98</v>
      </c>
      <c r="AB64" s="5">
        <v>2.09</v>
      </c>
      <c r="AC64" s="5">
        <v>10.7</v>
      </c>
      <c r="AD64">
        <v>0.35</v>
      </c>
      <c r="AE64" s="5"/>
      <c r="AF64" s="5">
        <v>6.42</v>
      </c>
      <c r="AG64" s="5">
        <v>4.4800000000000004</v>
      </c>
      <c r="AH64" s="5">
        <v>9.18</v>
      </c>
      <c r="AI64" s="5">
        <v>6.92</v>
      </c>
      <c r="AJ64" s="5"/>
      <c r="AK64" s="5"/>
    </row>
    <row r="65" spans="1:37" x14ac:dyDescent="0.25">
      <c r="A65" t="s">
        <v>440</v>
      </c>
      <c r="B65" t="s">
        <v>441</v>
      </c>
      <c r="C65" t="s">
        <v>21</v>
      </c>
      <c r="D65" t="s">
        <v>17</v>
      </c>
      <c r="E65" s="5">
        <v>1.96</v>
      </c>
      <c r="F65" s="5">
        <v>1.94</v>
      </c>
      <c r="G65" s="5">
        <v>2.059999942779541</v>
      </c>
      <c r="H65" s="5">
        <v>2.0499999523162842</v>
      </c>
      <c r="I65" s="5">
        <v>2.0399999618530269</v>
      </c>
      <c r="J65" s="5">
        <v>2</v>
      </c>
      <c r="K65" s="5">
        <v>2</v>
      </c>
      <c r="L65" s="5">
        <v>2.0071428367069788</v>
      </c>
      <c r="N65">
        <v>0.84</v>
      </c>
      <c r="O65" s="5">
        <v>0.45000000000000018</v>
      </c>
      <c r="P65">
        <v>1.77</v>
      </c>
      <c r="Q65">
        <v>-0.27</v>
      </c>
      <c r="R65" s="6">
        <v>68850000</v>
      </c>
      <c r="S65" s="6">
        <v>59550000</v>
      </c>
      <c r="T65" s="7">
        <v>1.1561712846347607</v>
      </c>
      <c r="U65" t="s">
        <v>18</v>
      </c>
      <c r="V65">
        <v>1.31</v>
      </c>
      <c r="W65">
        <v>108.3</v>
      </c>
      <c r="X65">
        <v>3.04</v>
      </c>
      <c r="Y65">
        <v>2.34</v>
      </c>
      <c r="Z65">
        <v>41.91</v>
      </c>
      <c r="AA65">
        <v>-38.33</v>
      </c>
      <c r="AB65" s="5">
        <v>-13.39</v>
      </c>
      <c r="AC65" s="5">
        <v>-42.29</v>
      </c>
      <c r="AD65">
        <v>1.33</v>
      </c>
      <c r="AE65" s="5"/>
      <c r="AF65" s="5">
        <v>6.85</v>
      </c>
      <c r="AG65" s="5">
        <v>5.26</v>
      </c>
      <c r="AH65" s="5">
        <v>12.42</v>
      </c>
      <c r="AI65" s="5">
        <v>2.4500000000000002</v>
      </c>
      <c r="AJ65" s="5"/>
      <c r="AK65" s="5"/>
    </row>
    <row r="66" spans="1:37" x14ac:dyDescent="0.25">
      <c r="A66" t="s">
        <v>189</v>
      </c>
      <c r="B66" t="s">
        <v>190</v>
      </c>
      <c r="C66" t="s">
        <v>21</v>
      </c>
      <c r="D66" t="s">
        <v>17</v>
      </c>
      <c r="E66" s="5">
        <v>21.12</v>
      </c>
      <c r="F66" s="5">
        <v>20.56</v>
      </c>
      <c r="G66" s="5">
        <v>22.170000076293949</v>
      </c>
      <c r="H66" s="5">
        <v>23.770000457763668</v>
      </c>
      <c r="I66" s="5">
        <v>23.35000038146973</v>
      </c>
      <c r="J66" s="5">
        <v>22.920000076293949</v>
      </c>
      <c r="K66" s="5">
        <v>23.579999923706051</v>
      </c>
      <c r="L66" s="5">
        <v>22.495714416503908</v>
      </c>
      <c r="N66">
        <v>7.71</v>
      </c>
      <c r="O66" s="5">
        <v>-20.70999992370605</v>
      </c>
      <c r="P66">
        <v>1.37</v>
      </c>
      <c r="Q66">
        <v>-0.73</v>
      </c>
      <c r="R66" s="6">
        <v>48030000</v>
      </c>
      <c r="S66" s="6">
        <v>42010000</v>
      </c>
      <c r="T66" s="7">
        <v>1.1432992144727445</v>
      </c>
      <c r="U66" t="s">
        <v>191</v>
      </c>
      <c r="V66">
        <v>1.1100000000000001</v>
      </c>
      <c r="W66">
        <v>3.37</v>
      </c>
      <c r="X66">
        <v>2.13</v>
      </c>
      <c r="Y66">
        <v>1.98</v>
      </c>
      <c r="Z66">
        <v>2.15</v>
      </c>
      <c r="AA66">
        <v>5.47</v>
      </c>
      <c r="AB66" s="5">
        <v>-17.989999999999998</v>
      </c>
      <c r="AC66" s="5">
        <v>-26.41</v>
      </c>
      <c r="AD66">
        <v>2.11</v>
      </c>
      <c r="AE66" s="5"/>
      <c r="AF66" s="5">
        <v>9.1</v>
      </c>
      <c r="AG66" s="5">
        <v>5.03</v>
      </c>
      <c r="AH66" s="5">
        <v>8.7799999999999994</v>
      </c>
      <c r="AI66" s="5">
        <v>2.87</v>
      </c>
      <c r="AJ66" s="5"/>
      <c r="AK66" s="5"/>
    </row>
    <row r="67" spans="1:37" x14ac:dyDescent="0.25">
      <c r="A67" t="s">
        <v>52</v>
      </c>
      <c r="B67" t="s">
        <v>53</v>
      </c>
      <c r="C67" t="s">
        <v>16</v>
      </c>
      <c r="D67" t="s">
        <v>17</v>
      </c>
      <c r="E67" s="5">
        <v>133.19</v>
      </c>
      <c r="F67" s="5">
        <v>133.12</v>
      </c>
      <c r="G67" s="5">
        <v>138.1300048828125</v>
      </c>
      <c r="H67" s="5">
        <v>137.1199951171875</v>
      </c>
      <c r="I67" s="5">
        <v>140.80000305175781</v>
      </c>
      <c r="J67" s="5">
        <v>139.7200012207031</v>
      </c>
      <c r="K67" s="5">
        <v>140.9100036621094</v>
      </c>
      <c r="L67" s="5">
        <v>137.57000113351003</v>
      </c>
      <c r="M67">
        <v>15.95</v>
      </c>
      <c r="N67">
        <v>20.32</v>
      </c>
      <c r="O67" s="5">
        <v>-134.11000366210939</v>
      </c>
      <c r="P67">
        <v>1.52</v>
      </c>
      <c r="Q67">
        <v>0.11</v>
      </c>
      <c r="R67" s="6">
        <v>4130000000</v>
      </c>
      <c r="S67" s="6">
        <v>2210000000</v>
      </c>
      <c r="T67" s="7">
        <v>1.8687782805429864</v>
      </c>
      <c r="U67" t="s">
        <v>18</v>
      </c>
      <c r="V67">
        <v>0.35</v>
      </c>
      <c r="W67">
        <v>308.14</v>
      </c>
      <c r="X67">
        <v>0.76</v>
      </c>
      <c r="Y67">
        <v>0.59</v>
      </c>
      <c r="Z67">
        <v>25.3</v>
      </c>
      <c r="AA67">
        <v>10.85</v>
      </c>
      <c r="AB67" s="5">
        <v>3.13</v>
      </c>
      <c r="AC67" s="5">
        <v>61.03</v>
      </c>
      <c r="AD67">
        <v>0.51</v>
      </c>
      <c r="AE67" s="5"/>
      <c r="AF67" s="5">
        <v>3.77</v>
      </c>
      <c r="AG67" s="5">
        <v>3.93</v>
      </c>
      <c r="AH67" s="5">
        <v>12.65</v>
      </c>
      <c r="AI67" s="5">
        <v>6.8</v>
      </c>
      <c r="AJ67" s="5"/>
      <c r="AK67" s="5"/>
    </row>
    <row r="68" spans="1:37" x14ac:dyDescent="0.25">
      <c r="A68" t="s">
        <v>575</v>
      </c>
      <c r="B68" t="s">
        <v>576</v>
      </c>
      <c r="C68" t="s">
        <v>38</v>
      </c>
      <c r="D68" t="s">
        <v>17</v>
      </c>
      <c r="E68" s="5">
        <v>0.2</v>
      </c>
      <c r="F68" s="5">
        <v>0.19</v>
      </c>
      <c r="G68" s="5">
        <v>0.1909999996423721</v>
      </c>
      <c r="H68" s="5">
        <v>0.18600000441074371</v>
      </c>
      <c r="I68" s="5">
        <v>0.18299999833106989</v>
      </c>
      <c r="J68" s="5">
        <v>0.18500000238418579</v>
      </c>
      <c r="K68" s="5">
        <v>0.19009999930858609</v>
      </c>
      <c r="L68" s="5">
        <v>0.18930000058242252</v>
      </c>
      <c r="N68">
        <v>10.68</v>
      </c>
      <c r="O68" s="5">
        <v>-0.1700999993085861</v>
      </c>
      <c r="P68">
        <v>2.0499999999999998</v>
      </c>
      <c r="Q68">
        <v>-1.35</v>
      </c>
      <c r="R68" s="6">
        <v>19770</v>
      </c>
      <c r="S68" s="6"/>
      <c r="T68" s="7" t="s">
        <v>602</v>
      </c>
      <c r="U68" t="s">
        <v>527</v>
      </c>
      <c r="V68">
        <v>0.01</v>
      </c>
      <c r="W68">
        <v>211.91</v>
      </c>
      <c r="X68">
        <v>0.18</v>
      </c>
      <c r="Y68">
        <v>0.02</v>
      </c>
      <c r="Z68">
        <v>50.61</v>
      </c>
      <c r="AA68">
        <v>-6910.88</v>
      </c>
      <c r="AB68" s="5">
        <v>-95.14</v>
      </c>
      <c r="AC68" s="5">
        <v>-154.91999999999999</v>
      </c>
      <c r="AD68">
        <v>0.15</v>
      </c>
      <c r="AE68" s="5">
        <v>3.01</v>
      </c>
      <c r="AF68" s="5">
        <v>13.86</v>
      </c>
      <c r="AG68" s="5">
        <v>5.51</v>
      </c>
      <c r="AH68" s="5">
        <v>12.09</v>
      </c>
      <c r="AI68" s="5">
        <v>0.02</v>
      </c>
      <c r="AJ68" s="5"/>
      <c r="AK68" s="5"/>
    </row>
    <row r="69" spans="1:37" x14ac:dyDescent="0.25">
      <c r="A69" t="s">
        <v>380</v>
      </c>
      <c r="B69" t="s">
        <v>381</v>
      </c>
      <c r="C69" t="s">
        <v>21</v>
      </c>
      <c r="D69" t="s">
        <v>17</v>
      </c>
      <c r="E69" s="5">
        <v>3.33</v>
      </c>
      <c r="F69" s="5">
        <v>3.36</v>
      </c>
      <c r="G69" s="5">
        <v>3.369999885559082</v>
      </c>
      <c r="H69" s="5">
        <v>3.369999885559082</v>
      </c>
      <c r="I69" s="5">
        <v>3.2000000476837158</v>
      </c>
      <c r="J69" s="5">
        <v>2.7000000476837158</v>
      </c>
      <c r="K69" s="5">
        <v>2.7000000476837158</v>
      </c>
      <c r="L69" s="5">
        <v>3.1471428448813299</v>
      </c>
      <c r="N69">
        <v>0.24</v>
      </c>
      <c r="O69" s="5">
        <v>96.219999952316286</v>
      </c>
      <c r="P69">
        <v>1.04</v>
      </c>
      <c r="Q69">
        <v>-0.3</v>
      </c>
      <c r="R69" s="6">
        <v>295890000</v>
      </c>
      <c r="S69" s="6">
        <v>132030000</v>
      </c>
      <c r="T69" s="7">
        <v>2.2410815723699158</v>
      </c>
      <c r="U69" t="s">
        <v>342</v>
      </c>
      <c r="V69">
        <v>2.1</v>
      </c>
      <c r="W69">
        <v>5.05</v>
      </c>
      <c r="X69">
        <v>2.91</v>
      </c>
      <c r="Y69">
        <v>2.71</v>
      </c>
      <c r="Z69">
        <v>3.41</v>
      </c>
      <c r="AA69">
        <v>-17</v>
      </c>
      <c r="AB69" s="5">
        <v>-3.94</v>
      </c>
      <c r="AC69" s="5">
        <v>-5.75</v>
      </c>
      <c r="AD69">
        <v>0.39</v>
      </c>
      <c r="AE69" s="5"/>
      <c r="AF69" s="5">
        <v>2.12</v>
      </c>
      <c r="AG69" s="5">
        <v>2.71</v>
      </c>
      <c r="AH69" s="5">
        <v>6.33</v>
      </c>
      <c r="AI69" s="5">
        <v>98.92</v>
      </c>
      <c r="AJ69" s="5"/>
      <c r="AK69" s="5"/>
    </row>
    <row r="70" spans="1:37" x14ac:dyDescent="0.25">
      <c r="A70" t="s">
        <v>361</v>
      </c>
      <c r="B70" t="s">
        <v>362</v>
      </c>
      <c r="C70" t="s">
        <v>38</v>
      </c>
      <c r="D70" t="s">
        <v>17</v>
      </c>
      <c r="E70" s="5">
        <v>4.17</v>
      </c>
      <c r="F70" s="5">
        <v>4.0999999999999996</v>
      </c>
      <c r="G70" s="5">
        <v>4.1500000953674316</v>
      </c>
      <c r="H70" s="5">
        <v>4.070000171661377</v>
      </c>
      <c r="I70" s="5">
        <v>4.130000114440918</v>
      </c>
      <c r="J70" s="5">
        <v>4.0900001525878906</v>
      </c>
      <c r="K70" s="5">
        <v>4</v>
      </c>
      <c r="L70" s="5">
        <v>4.1014286477225168</v>
      </c>
      <c r="N70">
        <v>1.33</v>
      </c>
      <c r="O70" s="5">
        <v>-0.87000000000000011</v>
      </c>
      <c r="P70">
        <v>0.65</v>
      </c>
      <c r="Q70">
        <v>0.05</v>
      </c>
      <c r="R70" s="6">
        <v>10260000</v>
      </c>
      <c r="S70" s="6">
        <v>6280000</v>
      </c>
      <c r="T70" s="7">
        <v>1.6337579617834395</v>
      </c>
      <c r="U70" t="s">
        <v>263</v>
      </c>
      <c r="V70">
        <v>3.04</v>
      </c>
      <c r="W70">
        <v>4.08</v>
      </c>
      <c r="X70">
        <v>4.17</v>
      </c>
      <c r="Y70">
        <v>4.0199999999999996</v>
      </c>
      <c r="Z70">
        <v>3.12</v>
      </c>
      <c r="AA70">
        <v>-19.03</v>
      </c>
      <c r="AB70" s="5">
        <v>-7.43</v>
      </c>
      <c r="AC70" s="5">
        <v>-9.85</v>
      </c>
      <c r="AD70">
        <v>0.81</v>
      </c>
      <c r="AE70" s="5">
        <v>10.32</v>
      </c>
      <c r="AF70" s="5">
        <v>4.7699999999999996</v>
      </c>
      <c r="AG70" s="5">
        <v>5.29</v>
      </c>
      <c r="AH70" s="5">
        <v>6.67</v>
      </c>
      <c r="AI70" s="5">
        <v>3.13</v>
      </c>
      <c r="AJ70" s="5"/>
      <c r="AK70" s="5"/>
    </row>
    <row r="71" spans="1:37" x14ac:dyDescent="0.25">
      <c r="A71" t="s">
        <v>400</v>
      </c>
      <c r="B71" t="s">
        <v>401</v>
      </c>
      <c r="C71" t="s">
        <v>21</v>
      </c>
      <c r="D71" t="s">
        <v>17</v>
      </c>
      <c r="E71" s="5">
        <v>2.8</v>
      </c>
      <c r="F71" s="5">
        <v>2.74</v>
      </c>
      <c r="G71" s="5">
        <v>2.7599999904632568</v>
      </c>
      <c r="H71" s="5">
        <v>2.7300000190734859</v>
      </c>
      <c r="I71" s="5">
        <v>2.8199999332427979</v>
      </c>
      <c r="J71" s="5">
        <v>2.7599999904632568</v>
      </c>
      <c r="K71" s="5">
        <v>2.8299999237060551</v>
      </c>
      <c r="L71" s="5">
        <v>2.7771428367069788</v>
      </c>
      <c r="N71">
        <v>1.4</v>
      </c>
      <c r="O71" s="5">
        <v>-0.85999992370605516</v>
      </c>
      <c r="P71">
        <v>1.54</v>
      </c>
      <c r="Q71">
        <v>-0.86</v>
      </c>
      <c r="R71" s="6">
        <v>55060000</v>
      </c>
      <c r="S71" s="6">
        <v>7810000</v>
      </c>
      <c r="T71" s="7">
        <v>7.0499359795134442</v>
      </c>
      <c r="U71" t="s">
        <v>142</v>
      </c>
      <c r="V71">
        <v>7.0000000000000007E-2</v>
      </c>
      <c r="W71">
        <v>131.94</v>
      </c>
      <c r="X71">
        <v>0.97</v>
      </c>
      <c r="Y71">
        <v>0.86</v>
      </c>
      <c r="Z71">
        <v>36.78</v>
      </c>
      <c r="AA71">
        <v>-19.8</v>
      </c>
      <c r="AB71" s="5">
        <v>-42.14</v>
      </c>
      <c r="AC71" s="5">
        <v>-111.79</v>
      </c>
      <c r="AD71">
        <v>2.08</v>
      </c>
      <c r="AE71" s="5"/>
      <c r="AF71" s="5">
        <v>4.66</v>
      </c>
      <c r="AG71" s="5">
        <v>5.5</v>
      </c>
      <c r="AH71" s="5">
        <v>10.27</v>
      </c>
      <c r="AI71" s="5">
        <v>1.97</v>
      </c>
      <c r="AJ71" s="5"/>
      <c r="AK71" s="5"/>
    </row>
    <row r="72" spans="1:37" x14ac:dyDescent="0.25">
      <c r="A72" t="s">
        <v>421</v>
      </c>
      <c r="B72" t="s">
        <v>422</v>
      </c>
      <c r="C72" t="s">
        <v>21</v>
      </c>
      <c r="D72" t="s">
        <v>17</v>
      </c>
      <c r="E72" s="5">
        <v>1.9</v>
      </c>
      <c r="F72" s="5">
        <v>2.1</v>
      </c>
      <c r="G72" s="5">
        <v>2.470000028610229</v>
      </c>
      <c r="H72" s="5">
        <v>2.5499999523162842</v>
      </c>
      <c r="I72" s="5">
        <v>2.339999914169312</v>
      </c>
      <c r="J72" s="5">
        <v>2.2599999904632568</v>
      </c>
      <c r="K72" s="5">
        <v>2.2300000190734859</v>
      </c>
      <c r="L72" s="5">
        <v>2.2642857006617954</v>
      </c>
      <c r="N72">
        <v>11.89</v>
      </c>
      <c r="O72" s="5">
        <v>-2.0200000190734859</v>
      </c>
      <c r="P72">
        <v>1.2</v>
      </c>
      <c r="Q72">
        <v>0.95</v>
      </c>
      <c r="R72" s="6">
        <v>16850000</v>
      </c>
      <c r="S72" s="6">
        <v>12000000</v>
      </c>
      <c r="T72" s="7">
        <v>1.4041666666666666</v>
      </c>
      <c r="U72" t="s">
        <v>423</v>
      </c>
      <c r="V72">
        <v>7.0000000000000007E-2</v>
      </c>
      <c r="W72">
        <v>1.94</v>
      </c>
      <c r="X72">
        <v>1.7</v>
      </c>
      <c r="Y72">
        <v>1.17</v>
      </c>
      <c r="Z72">
        <v>0.81</v>
      </c>
      <c r="AA72">
        <v>-19.77</v>
      </c>
      <c r="AB72" s="5">
        <v>-20.28</v>
      </c>
      <c r="AC72" s="5">
        <v>-33.28</v>
      </c>
      <c r="AD72">
        <v>1.56</v>
      </c>
      <c r="AE72" s="5"/>
      <c r="AF72" s="5">
        <v>3.46</v>
      </c>
      <c r="AG72" s="5">
        <v>5.0999999999999996</v>
      </c>
      <c r="AH72" s="5">
        <v>6.16</v>
      </c>
      <c r="AI72" s="5">
        <v>0.21</v>
      </c>
      <c r="AJ72" s="5"/>
      <c r="AK72" s="5"/>
    </row>
    <row r="73" spans="1:37" x14ac:dyDescent="0.25">
      <c r="A73" t="s">
        <v>121</v>
      </c>
      <c r="B73" t="s">
        <v>122</v>
      </c>
      <c r="C73" t="s">
        <v>21</v>
      </c>
      <c r="D73" t="s">
        <v>17</v>
      </c>
      <c r="E73" s="5">
        <v>40.409999999999997</v>
      </c>
      <c r="F73" s="5">
        <v>40.770000000000003</v>
      </c>
      <c r="G73" s="5">
        <v>41.009998321533203</v>
      </c>
      <c r="H73" s="5">
        <v>41.080001831054688</v>
      </c>
      <c r="I73" s="5">
        <v>41.040000915527337</v>
      </c>
      <c r="J73" s="5">
        <v>41.229999542236328</v>
      </c>
      <c r="K73" s="5">
        <v>41.069999694824219</v>
      </c>
      <c r="L73" s="5">
        <v>40.944285757882255</v>
      </c>
      <c r="M73">
        <v>10.25</v>
      </c>
      <c r="N73">
        <v>1.77</v>
      </c>
      <c r="O73" s="5">
        <v>-17.839999694824218</v>
      </c>
      <c r="P73">
        <v>0.61</v>
      </c>
      <c r="Q73">
        <v>0.42</v>
      </c>
      <c r="R73" s="6">
        <v>2360000000</v>
      </c>
      <c r="S73" s="6"/>
      <c r="T73" s="7" t="s">
        <v>602</v>
      </c>
      <c r="U73" t="s">
        <v>18</v>
      </c>
      <c r="V73">
        <v>1.46</v>
      </c>
      <c r="W73">
        <v>73.73</v>
      </c>
      <c r="X73">
        <v>2.54</v>
      </c>
      <c r="Y73">
        <v>2.2599999999999998</v>
      </c>
      <c r="Z73">
        <v>37.1</v>
      </c>
      <c r="AA73">
        <v>10.32</v>
      </c>
      <c r="AB73" s="5">
        <v>6.85</v>
      </c>
      <c r="AC73" s="5">
        <v>14.23</v>
      </c>
      <c r="AD73">
        <v>0.64</v>
      </c>
      <c r="AE73" s="5"/>
      <c r="AF73" s="5">
        <v>6.16</v>
      </c>
      <c r="AG73" s="5">
        <v>4.04</v>
      </c>
      <c r="AH73" s="5">
        <v>7.39</v>
      </c>
      <c r="AI73" s="5">
        <v>23.23</v>
      </c>
      <c r="AJ73" s="5"/>
      <c r="AK73" s="5"/>
    </row>
    <row r="74" spans="1:37" x14ac:dyDescent="0.25">
      <c r="A74" t="s">
        <v>438</v>
      </c>
      <c r="B74" t="s">
        <v>439</v>
      </c>
      <c r="C74" t="s">
        <v>21</v>
      </c>
      <c r="D74" t="s">
        <v>17</v>
      </c>
      <c r="E74" s="5">
        <v>2.02</v>
      </c>
      <c r="F74" s="5">
        <v>1.98</v>
      </c>
      <c r="G74" s="5">
        <v>2.0699999332427979</v>
      </c>
      <c r="H74" s="5">
        <v>1.9600000381469731</v>
      </c>
      <c r="I74" s="5">
        <v>1.799999952316284</v>
      </c>
      <c r="J74" s="5">
        <v>1.669999957084656</v>
      </c>
      <c r="K74" s="5">
        <v>1.669999957084656</v>
      </c>
      <c r="L74" s="5">
        <v>1.8814285482679094</v>
      </c>
      <c r="N74">
        <v>2.5499999999999998</v>
      </c>
      <c r="O74" s="5">
        <v>-0.85999995708465593</v>
      </c>
      <c r="P74">
        <v>1.75</v>
      </c>
      <c r="Q74">
        <v>1.57</v>
      </c>
      <c r="R74" s="6">
        <v>71840000</v>
      </c>
      <c r="S74" s="6">
        <v>37940000</v>
      </c>
      <c r="T74" s="7">
        <v>1.893516078017923</v>
      </c>
      <c r="U74" t="s">
        <v>83</v>
      </c>
      <c r="V74">
        <v>0.33</v>
      </c>
      <c r="W74">
        <v>157.88</v>
      </c>
      <c r="X74">
        <v>0.6</v>
      </c>
      <c r="Y74">
        <v>0.49</v>
      </c>
      <c r="Z74">
        <v>36.200000000000003</v>
      </c>
      <c r="AA74">
        <v>-6.46</v>
      </c>
      <c r="AB74" s="5">
        <v>-20.02</v>
      </c>
      <c r="AC74" s="5">
        <v>-68.319999999999993</v>
      </c>
      <c r="AD74">
        <v>1.3</v>
      </c>
      <c r="AE74" s="5"/>
      <c r="AF74" s="5">
        <v>25.25</v>
      </c>
      <c r="AG74" s="5">
        <v>5.27</v>
      </c>
      <c r="AH74" s="5">
        <v>15.74</v>
      </c>
      <c r="AI74" s="5">
        <v>0.81</v>
      </c>
      <c r="AJ74" s="5"/>
      <c r="AK74" s="5"/>
    </row>
    <row r="75" spans="1:37" x14ac:dyDescent="0.25">
      <c r="A75" t="s">
        <v>174</v>
      </c>
      <c r="B75" t="s">
        <v>175</v>
      </c>
      <c r="C75" t="s">
        <v>78</v>
      </c>
      <c r="D75" t="s">
        <v>17</v>
      </c>
      <c r="E75" s="5">
        <v>26.22</v>
      </c>
      <c r="F75" s="5">
        <v>26.46</v>
      </c>
      <c r="G75" s="5">
        <v>26.60000038146973</v>
      </c>
      <c r="H75" s="5">
        <v>26.729999542236332</v>
      </c>
      <c r="I75" s="5">
        <v>26.280000686645511</v>
      </c>
      <c r="J75" s="5">
        <v>24.280000686645511</v>
      </c>
      <c r="K75" s="5">
        <v>25.190000534057621</v>
      </c>
      <c r="L75" s="5">
        <v>25.965714547293526</v>
      </c>
      <c r="M75">
        <v>93.86</v>
      </c>
      <c r="N75">
        <v>3.2</v>
      </c>
      <c r="O75" s="5">
        <v>-16.880000534057622</v>
      </c>
      <c r="P75">
        <v>1.51</v>
      </c>
      <c r="Q75">
        <v>0.62</v>
      </c>
      <c r="R75" s="6">
        <v>0</v>
      </c>
      <c r="S75" s="6">
        <v>5370000</v>
      </c>
      <c r="T75" s="7">
        <v>0</v>
      </c>
      <c r="U75" t="s">
        <v>48</v>
      </c>
      <c r="V75">
        <v>2.29</v>
      </c>
      <c r="W75">
        <v>143.96</v>
      </c>
      <c r="X75">
        <v>3.17</v>
      </c>
      <c r="Y75">
        <v>2.29</v>
      </c>
      <c r="Z75">
        <v>46.35</v>
      </c>
      <c r="AA75">
        <v>3.45</v>
      </c>
      <c r="AB75" s="5">
        <v>1.2</v>
      </c>
      <c r="AC75" s="5">
        <v>3.78</v>
      </c>
      <c r="AD75">
        <v>0.38</v>
      </c>
      <c r="AE75" s="5"/>
      <c r="AF75" s="5"/>
      <c r="AG75" s="5">
        <v>3.58</v>
      </c>
      <c r="AH75" s="5">
        <v>15.05</v>
      </c>
      <c r="AI75" s="5">
        <v>8.31</v>
      </c>
      <c r="AJ75" s="5"/>
      <c r="AK75" s="5"/>
    </row>
    <row r="76" spans="1:37" x14ac:dyDescent="0.25">
      <c r="A76" t="s">
        <v>81</v>
      </c>
      <c r="B76" t="s">
        <v>82</v>
      </c>
      <c r="C76" t="s">
        <v>21</v>
      </c>
      <c r="D76" t="s">
        <v>17</v>
      </c>
      <c r="E76" s="5">
        <v>70.97</v>
      </c>
      <c r="F76" s="5">
        <v>70.150000000000006</v>
      </c>
      <c r="G76" s="5">
        <v>70.44000244140625</v>
      </c>
      <c r="H76" s="5">
        <v>69.790000915527344</v>
      </c>
      <c r="I76" s="5">
        <v>69.980003356933594</v>
      </c>
      <c r="J76" s="5">
        <v>69.779998779296875</v>
      </c>
      <c r="K76" s="5">
        <v>70.230003356933594</v>
      </c>
      <c r="L76" s="5">
        <v>70.191429835728243</v>
      </c>
      <c r="M76">
        <v>74.760000000000005</v>
      </c>
      <c r="N76">
        <v>2.5299999999999998</v>
      </c>
      <c r="O76" s="5">
        <v>-42.370003356933594</v>
      </c>
      <c r="P76">
        <v>0.54</v>
      </c>
      <c r="Q76">
        <v>-0.2</v>
      </c>
      <c r="R76" s="6">
        <v>182000000</v>
      </c>
      <c r="S76" s="6">
        <v>472000000</v>
      </c>
      <c r="T76" s="7">
        <v>0.38559322033898308</v>
      </c>
      <c r="U76" t="s">
        <v>83</v>
      </c>
      <c r="V76">
        <v>1.23</v>
      </c>
      <c r="W76">
        <v>47.11</v>
      </c>
      <c r="X76">
        <v>1.68</v>
      </c>
      <c r="Y76">
        <v>1.38</v>
      </c>
      <c r="Z76">
        <v>28.54</v>
      </c>
      <c r="AA76">
        <v>2.4300000000000002</v>
      </c>
      <c r="AB76" s="5">
        <v>2.54</v>
      </c>
      <c r="AC76" s="5">
        <v>4.1399999999999997</v>
      </c>
      <c r="AD76">
        <v>0.34</v>
      </c>
      <c r="AE76" s="5"/>
      <c r="AF76" s="5">
        <v>25.29</v>
      </c>
      <c r="AG76" s="5"/>
      <c r="AH76" s="5"/>
      <c r="AI76" s="5">
        <v>27.86</v>
      </c>
      <c r="AJ76" s="5"/>
      <c r="AK76" s="5"/>
    </row>
    <row r="77" spans="1:37" x14ac:dyDescent="0.25">
      <c r="A77" t="s">
        <v>160</v>
      </c>
      <c r="B77" t="s">
        <v>161</v>
      </c>
      <c r="C77" t="s">
        <v>21</v>
      </c>
      <c r="D77" t="s">
        <v>17</v>
      </c>
      <c r="E77" s="5">
        <v>28.67</v>
      </c>
      <c r="F77" s="5">
        <v>27.72</v>
      </c>
      <c r="G77" s="5">
        <v>28.620000839233398</v>
      </c>
      <c r="H77" s="5">
        <v>29.45999908447266</v>
      </c>
      <c r="I77" s="5">
        <v>28.95000076293945</v>
      </c>
      <c r="J77" s="5">
        <v>28.440000534057621</v>
      </c>
      <c r="K77" s="5">
        <v>28.510000228881839</v>
      </c>
      <c r="L77" s="5">
        <v>28.624285921369278</v>
      </c>
      <c r="N77">
        <v>1.39</v>
      </c>
      <c r="O77" s="5">
        <v>-7.8800002288818405</v>
      </c>
      <c r="P77">
        <v>1.1599999999999999</v>
      </c>
      <c r="Q77">
        <v>0.18</v>
      </c>
      <c r="R77" s="6">
        <v>434000000</v>
      </c>
      <c r="S77" s="6">
        <v>738000000</v>
      </c>
      <c r="T77" s="7">
        <v>0.58807588075880757</v>
      </c>
      <c r="U77" t="s">
        <v>18</v>
      </c>
      <c r="V77">
        <v>0.59</v>
      </c>
      <c r="W77">
        <v>218.98</v>
      </c>
      <c r="X77">
        <v>0.87</v>
      </c>
      <c r="Y77">
        <v>0.81</v>
      </c>
      <c r="Z77">
        <v>55.7</v>
      </c>
      <c r="AA77">
        <v>-8.31</v>
      </c>
      <c r="AB77" s="5">
        <v>-0.48</v>
      </c>
      <c r="AC77" s="5">
        <v>-1.82</v>
      </c>
      <c r="AD77">
        <v>0.3</v>
      </c>
      <c r="AE77" s="5"/>
      <c r="AF77" s="5">
        <v>13.42</v>
      </c>
      <c r="AG77" s="5">
        <v>5.26</v>
      </c>
      <c r="AH77" s="5">
        <v>11.78</v>
      </c>
      <c r="AI77" s="5">
        <v>20.63</v>
      </c>
      <c r="AJ77" s="5"/>
      <c r="AK77" s="5"/>
    </row>
    <row r="78" spans="1:37" x14ac:dyDescent="0.25">
      <c r="A78" t="s">
        <v>357</v>
      </c>
      <c r="B78" t="s">
        <v>358</v>
      </c>
      <c r="C78" t="s">
        <v>21</v>
      </c>
      <c r="D78" t="s">
        <v>17</v>
      </c>
      <c r="E78" s="5">
        <v>3.65</v>
      </c>
      <c r="F78" s="5">
        <v>3.9</v>
      </c>
      <c r="G78" s="5">
        <v>4.1999998092651367</v>
      </c>
      <c r="H78" s="5">
        <v>4.5399999618530273</v>
      </c>
      <c r="I78" s="5">
        <v>4.4800000190734863</v>
      </c>
      <c r="J78" s="5">
        <v>4.5500001907348633</v>
      </c>
      <c r="K78" s="5">
        <v>4.8899998664855957</v>
      </c>
      <c r="L78" s="5">
        <v>4.315714263916016</v>
      </c>
      <c r="N78">
        <v>1.2</v>
      </c>
      <c r="O78" s="5">
        <v>-1.3799998664855959</v>
      </c>
      <c r="P78">
        <v>1.08</v>
      </c>
      <c r="Q78">
        <v>-0.75</v>
      </c>
      <c r="R78" s="6">
        <v>4810000</v>
      </c>
      <c r="S78" s="6">
        <v>14130000</v>
      </c>
      <c r="T78" s="7">
        <v>0.34041047416843595</v>
      </c>
      <c r="U78" t="s">
        <v>145</v>
      </c>
      <c r="V78">
        <v>0.16</v>
      </c>
      <c r="W78">
        <v>12.35</v>
      </c>
      <c r="X78">
        <v>0.45</v>
      </c>
      <c r="Y78">
        <v>0.3</v>
      </c>
      <c r="Z78">
        <v>8.32</v>
      </c>
      <c r="AA78">
        <v>-9.93</v>
      </c>
      <c r="AB78" s="5">
        <v>-4</v>
      </c>
      <c r="AC78" s="5">
        <v>-6.6</v>
      </c>
      <c r="AD78">
        <v>0.61</v>
      </c>
      <c r="AE78" s="5"/>
      <c r="AF78" s="5">
        <v>20.11</v>
      </c>
      <c r="AG78" s="5">
        <v>5.27</v>
      </c>
      <c r="AH78" s="5">
        <v>8.75</v>
      </c>
      <c r="AI78" s="5">
        <v>3.51</v>
      </c>
      <c r="AJ78" s="5"/>
      <c r="AK78" s="5"/>
    </row>
    <row r="79" spans="1:37" x14ac:dyDescent="0.25">
      <c r="A79" t="s">
        <v>268</v>
      </c>
      <c r="B79" t="s">
        <v>269</v>
      </c>
      <c r="C79" t="s">
        <v>21</v>
      </c>
      <c r="D79" t="s">
        <v>17</v>
      </c>
      <c r="E79" s="5">
        <v>10</v>
      </c>
      <c r="F79" s="5">
        <v>9.91</v>
      </c>
      <c r="G79" s="5">
        <v>10.159999847412109</v>
      </c>
      <c r="H79" s="5">
        <v>10.170000076293951</v>
      </c>
      <c r="I79" s="5">
        <v>10.069999694824221</v>
      </c>
      <c r="J79" s="5">
        <v>9.8000001907348633</v>
      </c>
      <c r="K79" s="5">
        <v>10.079999923706049</v>
      </c>
      <c r="L79" s="5">
        <v>10.027142818995884</v>
      </c>
      <c r="M79">
        <v>16.91</v>
      </c>
      <c r="N79">
        <v>3.2</v>
      </c>
      <c r="O79" s="5">
        <v>-6.9099999237060494</v>
      </c>
      <c r="P79">
        <v>1.4</v>
      </c>
      <c r="Q79">
        <v>0.42</v>
      </c>
      <c r="R79" s="6">
        <v>19010000</v>
      </c>
      <c r="S79" s="6">
        <v>1860000</v>
      </c>
      <c r="T79" s="7">
        <v>10.220430107526882</v>
      </c>
      <c r="U79" t="s">
        <v>75</v>
      </c>
      <c r="V79">
        <v>0.78</v>
      </c>
      <c r="W79">
        <v>1.45</v>
      </c>
      <c r="X79">
        <v>1.45</v>
      </c>
      <c r="Y79">
        <v>1.36</v>
      </c>
      <c r="Z79">
        <v>1.1100000000000001</v>
      </c>
      <c r="AA79">
        <v>16.809999999999999</v>
      </c>
      <c r="AB79" s="5">
        <v>12.43</v>
      </c>
      <c r="AC79" s="5">
        <v>17.73</v>
      </c>
      <c r="AD79">
        <v>0.74</v>
      </c>
      <c r="AE79" s="5">
        <v>242.99</v>
      </c>
      <c r="AF79" s="5">
        <v>7.53</v>
      </c>
      <c r="AG79" s="5">
        <v>3.09</v>
      </c>
      <c r="AH79" s="5">
        <v>6.35</v>
      </c>
      <c r="AI79" s="5">
        <v>3.17</v>
      </c>
      <c r="AJ79" s="5"/>
      <c r="AK79" s="5"/>
    </row>
    <row r="80" spans="1:37" x14ac:dyDescent="0.25">
      <c r="A80" t="s">
        <v>514</v>
      </c>
      <c r="B80" t="s">
        <v>515</v>
      </c>
      <c r="C80" t="s">
        <v>21</v>
      </c>
      <c r="D80" t="s">
        <v>17</v>
      </c>
      <c r="E80" s="5">
        <v>1.02</v>
      </c>
      <c r="F80" s="5">
        <v>1.05</v>
      </c>
      <c r="G80" s="5">
        <v>1.059999942779541</v>
      </c>
      <c r="H80" s="5">
        <v>1.1000000238418579</v>
      </c>
      <c r="I80" s="5">
        <v>1.049999952316284</v>
      </c>
      <c r="J80" s="5">
        <v>1.0199999809265139</v>
      </c>
      <c r="K80" s="5">
        <v>1.0399999618530269</v>
      </c>
      <c r="L80" s="5">
        <v>1.0485714088167464</v>
      </c>
      <c r="N80">
        <v>1.1299999999999999</v>
      </c>
      <c r="O80" s="5">
        <v>-9.9999961853026953E-2</v>
      </c>
      <c r="P80">
        <v>0.75</v>
      </c>
      <c r="Q80">
        <v>0.28000000000000003</v>
      </c>
      <c r="R80" s="6">
        <v>19080000</v>
      </c>
      <c r="S80" s="6"/>
      <c r="T80" s="7" t="s">
        <v>602</v>
      </c>
      <c r="U80" t="s">
        <v>75</v>
      </c>
      <c r="V80">
        <v>0.14000000000000001</v>
      </c>
      <c r="W80">
        <v>38.67</v>
      </c>
      <c r="X80">
        <v>0.72</v>
      </c>
      <c r="Y80">
        <v>0.62</v>
      </c>
      <c r="Z80">
        <v>14.63</v>
      </c>
      <c r="AA80">
        <v>-29.68</v>
      </c>
      <c r="AB80" s="5"/>
      <c r="AC80" s="5"/>
      <c r="AE80" s="5"/>
      <c r="AF80" s="5"/>
      <c r="AG80" s="5">
        <v>4.47</v>
      </c>
      <c r="AH80" s="5">
        <v>3.05</v>
      </c>
      <c r="AI80" s="5">
        <v>0.94</v>
      </c>
      <c r="AJ80" s="5"/>
      <c r="AK80" s="5"/>
    </row>
    <row r="81" spans="1:37" x14ac:dyDescent="0.25">
      <c r="A81" t="s">
        <v>338</v>
      </c>
      <c r="B81" t="s">
        <v>339</v>
      </c>
      <c r="C81" t="s">
        <v>21</v>
      </c>
      <c r="D81" t="s">
        <v>17</v>
      </c>
      <c r="E81" s="5">
        <v>4.96</v>
      </c>
      <c r="F81" s="5">
        <v>4.8099999999999996</v>
      </c>
      <c r="G81" s="5">
        <v>4.8899998664855957</v>
      </c>
      <c r="H81" s="5">
        <v>5.7300000190734863</v>
      </c>
      <c r="I81" s="5">
        <v>5.7800002098083496</v>
      </c>
      <c r="J81" s="5">
        <v>5.440000057220459</v>
      </c>
      <c r="K81" s="5">
        <v>5.3400001525878906</v>
      </c>
      <c r="L81" s="5">
        <v>5.2785714721679682</v>
      </c>
      <c r="N81">
        <v>2.89</v>
      </c>
      <c r="O81" s="5">
        <v>-3.6500001525878907</v>
      </c>
      <c r="P81">
        <v>1.79</v>
      </c>
      <c r="Q81">
        <v>-0.13</v>
      </c>
      <c r="R81" s="6">
        <v>241650000</v>
      </c>
      <c r="S81" s="6">
        <v>304880000</v>
      </c>
      <c r="T81" s="7">
        <v>0.79260692731566518</v>
      </c>
      <c r="U81" t="s">
        <v>18</v>
      </c>
      <c r="V81">
        <v>0.19</v>
      </c>
      <c r="W81">
        <v>497.4</v>
      </c>
      <c r="X81">
        <v>0.79</v>
      </c>
      <c r="Y81">
        <v>0.65</v>
      </c>
      <c r="Z81">
        <v>60.38</v>
      </c>
      <c r="AA81">
        <v>2.15</v>
      </c>
      <c r="AB81" s="5">
        <v>-4.43</v>
      </c>
      <c r="AC81" s="5">
        <v>-33.43</v>
      </c>
      <c r="AD81">
        <v>1.19</v>
      </c>
      <c r="AE81" s="5"/>
      <c r="AF81" s="5">
        <v>10.56</v>
      </c>
      <c r="AG81" s="5">
        <v>5.28</v>
      </c>
      <c r="AH81" s="5">
        <v>11.29</v>
      </c>
      <c r="AI81" s="5">
        <v>1.69</v>
      </c>
      <c r="AJ81" s="5"/>
      <c r="AK81" s="5"/>
    </row>
    <row r="82" spans="1:37" x14ac:dyDescent="0.25">
      <c r="A82" t="s">
        <v>44</v>
      </c>
      <c r="B82" t="s">
        <v>45</v>
      </c>
      <c r="C82" t="s">
        <v>38</v>
      </c>
      <c r="D82" t="s">
        <v>17</v>
      </c>
      <c r="E82" s="5">
        <v>164.93</v>
      </c>
      <c r="F82" s="5">
        <v>162.41999999999999</v>
      </c>
      <c r="G82" s="5">
        <v>162.44999694824219</v>
      </c>
      <c r="H82" s="5">
        <v>164.16999816894531</v>
      </c>
      <c r="I82" s="5">
        <v>164.7200012207031</v>
      </c>
      <c r="J82" s="5">
        <v>164.05000305175781</v>
      </c>
      <c r="K82" s="5">
        <v>164.99000549316409</v>
      </c>
      <c r="L82" s="5">
        <v>163.96142926897323</v>
      </c>
      <c r="M82">
        <v>13.1</v>
      </c>
      <c r="N82">
        <v>146.37</v>
      </c>
      <c r="O82" s="5">
        <v>-163.88000549316408</v>
      </c>
      <c r="P82">
        <v>0.73</v>
      </c>
      <c r="Q82">
        <v>0.4</v>
      </c>
      <c r="R82" s="6">
        <v>92900000</v>
      </c>
      <c r="S82" s="6">
        <v>94700000</v>
      </c>
      <c r="T82" s="7">
        <v>0.98099260823653645</v>
      </c>
      <c r="U82" t="s">
        <v>18</v>
      </c>
      <c r="V82">
        <v>0.16</v>
      </c>
      <c r="W82">
        <v>2494.66</v>
      </c>
      <c r="X82">
        <v>0.48</v>
      </c>
      <c r="Y82">
        <v>0.2</v>
      </c>
      <c r="Z82">
        <v>50.82</v>
      </c>
      <c r="AA82">
        <v>13.01</v>
      </c>
      <c r="AB82" s="5">
        <v>24.7</v>
      </c>
      <c r="AC82" s="5"/>
      <c r="AD82">
        <v>0.61</v>
      </c>
      <c r="AE82" s="5"/>
      <c r="AF82" s="5">
        <v>55</v>
      </c>
      <c r="AG82" s="5">
        <v>4.4000000000000004</v>
      </c>
      <c r="AH82" s="5">
        <v>11.6</v>
      </c>
      <c r="AI82" s="5">
        <v>1.1100000000000001</v>
      </c>
      <c r="AJ82" s="5"/>
      <c r="AK82" s="5"/>
    </row>
    <row r="83" spans="1:37" x14ac:dyDescent="0.25">
      <c r="A83" t="s">
        <v>406</v>
      </c>
      <c r="B83" t="s">
        <v>407</v>
      </c>
      <c r="C83" t="s">
        <v>21</v>
      </c>
      <c r="D83" t="s">
        <v>17</v>
      </c>
      <c r="E83" s="5">
        <v>2.83</v>
      </c>
      <c r="F83" s="5">
        <v>2.9</v>
      </c>
      <c r="G83" s="5">
        <v>26.79999923706055</v>
      </c>
      <c r="H83" s="5">
        <v>28.10000038146973</v>
      </c>
      <c r="I83" s="5">
        <v>28.50099945068359</v>
      </c>
      <c r="J83" s="5">
        <v>25.89999961853027</v>
      </c>
      <c r="K83" s="5">
        <v>24.5</v>
      </c>
      <c r="L83" s="5">
        <v>19.932999812534881</v>
      </c>
      <c r="O83" s="5">
        <v>-25.29</v>
      </c>
      <c r="P83">
        <v>-0.47</v>
      </c>
      <c r="Q83">
        <v>0.21</v>
      </c>
      <c r="R83" s="6">
        <v>41370000</v>
      </c>
      <c r="S83" s="6">
        <v>32740000.000000004</v>
      </c>
      <c r="T83" s="7">
        <v>1.2635919364691508</v>
      </c>
      <c r="U83" t="s">
        <v>13</v>
      </c>
      <c r="V83">
        <v>0.21</v>
      </c>
      <c r="X83">
        <v>0.53</v>
      </c>
      <c r="Y83">
        <v>0.34</v>
      </c>
      <c r="Z83">
        <v>2.84</v>
      </c>
      <c r="AA83">
        <v>-1.35</v>
      </c>
      <c r="AB83" s="5"/>
      <c r="AC83" s="5"/>
      <c r="AE83" s="5"/>
      <c r="AF83" s="5"/>
      <c r="AG83" s="5">
        <v>3.26</v>
      </c>
      <c r="AH83" s="5">
        <v>13.87</v>
      </c>
      <c r="AI83" s="5">
        <v>-0.79</v>
      </c>
      <c r="AJ83" s="5"/>
      <c r="AK83" s="5"/>
    </row>
    <row r="84" spans="1:37" x14ac:dyDescent="0.25">
      <c r="A84" t="s">
        <v>212</v>
      </c>
      <c r="B84" t="s">
        <v>213</v>
      </c>
      <c r="C84" t="s">
        <v>38</v>
      </c>
      <c r="D84" t="s">
        <v>17</v>
      </c>
      <c r="E84" s="5">
        <v>14.76</v>
      </c>
      <c r="F84" s="5">
        <v>16.3</v>
      </c>
      <c r="G84" s="5">
        <v>16.690000534057621</v>
      </c>
      <c r="H84" s="5">
        <v>17.04000091552734</v>
      </c>
      <c r="I84" s="5">
        <v>16.610000610351559</v>
      </c>
      <c r="J84" s="5">
        <v>16.39999961853027</v>
      </c>
      <c r="K84" s="5">
        <v>16.75</v>
      </c>
      <c r="L84" s="5">
        <v>16.364285954066684</v>
      </c>
      <c r="N84">
        <v>1.22</v>
      </c>
      <c r="O84" s="5">
        <v>80.5</v>
      </c>
      <c r="P84">
        <v>1.37</v>
      </c>
      <c r="Q84">
        <v>1.89</v>
      </c>
      <c r="R84" s="6">
        <v>3390000000</v>
      </c>
      <c r="S84" s="6">
        <v>3090000000</v>
      </c>
      <c r="T84" s="7">
        <v>1.0970873786407767</v>
      </c>
      <c r="U84" t="s">
        <v>184</v>
      </c>
      <c r="V84">
        <v>0.96</v>
      </c>
      <c r="W84">
        <v>219.42</v>
      </c>
      <c r="X84">
        <v>1.39</v>
      </c>
      <c r="Y84">
        <v>1.29</v>
      </c>
      <c r="Z84">
        <v>63.4</v>
      </c>
      <c r="AA84">
        <v>-7.99</v>
      </c>
      <c r="AB84" s="5">
        <v>-5.32</v>
      </c>
      <c r="AC84" s="5">
        <v>-20.78</v>
      </c>
      <c r="AD84">
        <v>0.13</v>
      </c>
      <c r="AE84" s="5"/>
      <c r="AF84" s="5">
        <v>3.33</v>
      </c>
      <c r="AG84" s="5">
        <v>2.88</v>
      </c>
      <c r="AH84" s="5">
        <v>26.09</v>
      </c>
      <c r="AI84" s="5">
        <v>97.25</v>
      </c>
      <c r="AJ84" s="5"/>
      <c r="AK84" s="5"/>
    </row>
    <row r="85" spans="1:37" x14ac:dyDescent="0.25">
      <c r="A85" t="s">
        <v>370</v>
      </c>
      <c r="B85" t="s">
        <v>371</v>
      </c>
      <c r="C85" t="s">
        <v>21</v>
      </c>
      <c r="D85" t="s">
        <v>17</v>
      </c>
      <c r="E85" s="5">
        <v>3.31</v>
      </c>
      <c r="F85" s="5">
        <v>3.27</v>
      </c>
      <c r="G85" s="5">
        <v>3.589999914169312</v>
      </c>
      <c r="H85" s="5">
        <v>3.6800000667572021</v>
      </c>
      <c r="I85" s="5">
        <v>3.720000028610229</v>
      </c>
      <c r="J85" s="5">
        <v>3.6700000762939449</v>
      </c>
      <c r="K85" s="5">
        <v>3.75</v>
      </c>
      <c r="L85" s="5">
        <v>3.5700000122615267</v>
      </c>
      <c r="M85">
        <v>19.739999999999998</v>
      </c>
      <c r="N85">
        <v>2.25</v>
      </c>
      <c r="O85" s="5">
        <v>-2.16</v>
      </c>
      <c r="P85">
        <v>1.4</v>
      </c>
      <c r="Q85">
        <v>-0.32</v>
      </c>
      <c r="R85" s="6">
        <v>121290000</v>
      </c>
      <c r="S85" s="6">
        <v>96820000</v>
      </c>
      <c r="T85" s="7">
        <v>1.252737037802107</v>
      </c>
      <c r="U85" t="s">
        <v>142</v>
      </c>
      <c r="V85">
        <v>0.28999999999999998</v>
      </c>
      <c r="W85">
        <v>197.04</v>
      </c>
      <c r="X85">
        <v>0.78</v>
      </c>
      <c r="Y85">
        <v>0.56999999999999995</v>
      </c>
      <c r="Z85">
        <v>53.91</v>
      </c>
      <c r="AA85">
        <v>1.68</v>
      </c>
      <c r="AB85" s="5">
        <v>1.51</v>
      </c>
      <c r="AC85" s="5">
        <v>6.18</v>
      </c>
      <c r="AD85">
        <v>0.36</v>
      </c>
      <c r="AE85" s="5"/>
      <c r="AF85" s="5">
        <v>7.46</v>
      </c>
      <c r="AG85" s="5">
        <v>2.1</v>
      </c>
      <c r="AH85" s="5">
        <v>10.55</v>
      </c>
      <c r="AI85" s="5">
        <v>1.59</v>
      </c>
      <c r="AJ85" s="5"/>
      <c r="AK85" s="5"/>
    </row>
    <row r="86" spans="1:37" x14ac:dyDescent="0.25">
      <c r="A86" t="s">
        <v>492</v>
      </c>
      <c r="B86" t="s">
        <v>493</v>
      </c>
      <c r="C86" t="s">
        <v>21</v>
      </c>
      <c r="D86" t="s">
        <v>17</v>
      </c>
      <c r="E86" s="5">
        <v>1.34</v>
      </c>
      <c r="F86" s="5">
        <v>1.32</v>
      </c>
      <c r="G86" s="5">
        <v>1.3400000333786011</v>
      </c>
      <c r="H86" s="5">
        <v>1.299999952316284</v>
      </c>
      <c r="I86" s="5">
        <v>1.299999952316284</v>
      </c>
      <c r="J86" s="5">
        <v>1.320000052452087</v>
      </c>
      <c r="K86" s="5">
        <v>1.320000052452087</v>
      </c>
      <c r="L86" s="5">
        <v>1.3200000061307635</v>
      </c>
      <c r="N86">
        <v>0.35</v>
      </c>
      <c r="O86" s="5">
        <v>2.4999999475479129</v>
      </c>
      <c r="P86">
        <v>0.56000000000000005</v>
      </c>
      <c r="Q86">
        <v>0.23</v>
      </c>
      <c r="R86" s="6">
        <v>198000</v>
      </c>
      <c r="S86" s="6">
        <v>23000</v>
      </c>
      <c r="T86" s="7">
        <v>8.6086956521739122</v>
      </c>
      <c r="U86" t="s">
        <v>62</v>
      </c>
      <c r="V86">
        <v>15.65</v>
      </c>
      <c r="W86">
        <v>0</v>
      </c>
      <c r="X86">
        <v>16.25</v>
      </c>
      <c r="Y86">
        <v>15.74</v>
      </c>
      <c r="Z86">
        <v>0</v>
      </c>
      <c r="AA86">
        <v>-84.88</v>
      </c>
      <c r="AB86" s="5">
        <v>-8.42</v>
      </c>
      <c r="AC86" s="5">
        <v>-8.9700000000000006</v>
      </c>
      <c r="AD86">
        <v>7.0000000000000007E-2</v>
      </c>
      <c r="AE86" s="5"/>
      <c r="AF86" s="5">
        <v>17.579999999999998</v>
      </c>
      <c r="AG86" s="5">
        <v>0</v>
      </c>
      <c r="AH86" s="5">
        <v>9.2100000000000009</v>
      </c>
      <c r="AI86" s="5">
        <v>3.82</v>
      </c>
      <c r="AJ86" s="5"/>
      <c r="AK86" s="5"/>
    </row>
    <row r="87" spans="1:37" x14ac:dyDescent="0.25">
      <c r="A87" t="s">
        <v>297</v>
      </c>
      <c r="B87" t="s">
        <v>298</v>
      </c>
      <c r="C87" t="s">
        <v>21</v>
      </c>
      <c r="D87" t="s">
        <v>17</v>
      </c>
      <c r="E87" s="5">
        <v>7.59</v>
      </c>
      <c r="F87" s="5">
        <v>7.36</v>
      </c>
      <c r="G87" s="5">
        <v>7.7100000381469727</v>
      </c>
      <c r="H87" s="5">
        <v>7.9000000953674316</v>
      </c>
      <c r="I87" s="5">
        <v>8.1000003814697266</v>
      </c>
      <c r="J87" s="5">
        <v>7.690000057220459</v>
      </c>
      <c r="K87" s="5">
        <v>7.7199997901916504</v>
      </c>
      <c r="L87" s="5">
        <v>7.7242857660566058</v>
      </c>
      <c r="M87">
        <v>12.89</v>
      </c>
      <c r="N87">
        <v>18.809999999999999</v>
      </c>
      <c r="O87" s="5">
        <v>-7.3099997901916502</v>
      </c>
      <c r="P87">
        <v>1.4</v>
      </c>
      <c r="Q87">
        <v>-0.9</v>
      </c>
      <c r="R87" s="6">
        <v>53650000</v>
      </c>
      <c r="S87" s="6">
        <v>25270000</v>
      </c>
      <c r="T87" s="7">
        <v>2.1230708349821925</v>
      </c>
      <c r="U87" t="s">
        <v>41</v>
      </c>
      <c r="V87">
        <v>1.85</v>
      </c>
      <c r="W87">
        <v>1293.03</v>
      </c>
      <c r="X87">
        <v>3.95</v>
      </c>
      <c r="Y87">
        <v>2.46</v>
      </c>
      <c r="Z87">
        <v>83.78</v>
      </c>
      <c r="AA87">
        <v>0.82</v>
      </c>
      <c r="AB87" s="5">
        <v>8.6199999999999992</v>
      </c>
      <c r="AC87" s="5">
        <v>217.92</v>
      </c>
      <c r="AD87">
        <v>0.52</v>
      </c>
      <c r="AE87" s="5">
        <v>2.0499999999999998</v>
      </c>
      <c r="AF87" s="5">
        <v>7.72</v>
      </c>
      <c r="AG87" s="5">
        <v>4.76</v>
      </c>
      <c r="AH87" s="5">
        <v>10.09</v>
      </c>
      <c r="AI87" s="5">
        <v>0.41</v>
      </c>
      <c r="AJ87" s="5"/>
      <c r="AK87" s="5"/>
    </row>
    <row r="88" spans="1:37" x14ac:dyDescent="0.25">
      <c r="A88" t="s">
        <v>42</v>
      </c>
      <c r="B88" t="s">
        <v>43</v>
      </c>
      <c r="C88" t="s">
        <v>21</v>
      </c>
      <c r="D88" t="s">
        <v>17</v>
      </c>
      <c r="E88" s="5">
        <v>165.85</v>
      </c>
      <c r="F88" s="5">
        <v>163.80000000000001</v>
      </c>
      <c r="G88" s="5">
        <v>165.6199951171875</v>
      </c>
      <c r="H88" s="5">
        <v>166.1600036621094</v>
      </c>
      <c r="I88" s="5">
        <v>164.67999267578131</v>
      </c>
      <c r="J88" s="5">
        <v>162.8500061035156</v>
      </c>
      <c r="K88" s="5">
        <v>161.7799987792969</v>
      </c>
      <c r="L88" s="5">
        <v>164.39142804827011</v>
      </c>
      <c r="M88">
        <v>23.39</v>
      </c>
      <c r="N88">
        <v>6.79</v>
      </c>
      <c r="O88" s="5">
        <v>-137.36999877929691</v>
      </c>
      <c r="P88">
        <v>1.06</v>
      </c>
      <c r="Q88">
        <v>-0.46</v>
      </c>
      <c r="R88" s="6">
        <v>47090000000</v>
      </c>
      <c r="S88" s="6">
        <v>6090000000</v>
      </c>
      <c r="T88" s="7">
        <v>7.7323481116584567</v>
      </c>
      <c r="U88" t="s">
        <v>33</v>
      </c>
      <c r="V88">
        <v>1.29</v>
      </c>
      <c r="W88">
        <v>9.24</v>
      </c>
      <c r="X88">
        <v>2.08</v>
      </c>
      <c r="Y88">
        <v>1.9</v>
      </c>
      <c r="Z88">
        <v>6.7</v>
      </c>
      <c r="AA88">
        <v>27.87</v>
      </c>
      <c r="AB88" s="5">
        <v>21.97</v>
      </c>
      <c r="AC88" s="5">
        <v>30.87</v>
      </c>
      <c r="AD88">
        <v>0.82</v>
      </c>
      <c r="AE88" s="5">
        <v>125.52</v>
      </c>
      <c r="AF88" s="5">
        <v>7.64</v>
      </c>
      <c r="AG88" s="5">
        <v>3.62</v>
      </c>
      <c r="AH88" s="5">
        <v>10.75</v>
      </c>
      <c r="AI88" s="5">
        <v>24.41</v>
      </c>
      <c r="AJ88" s="5"/>
      <c r="AK88" s="5"/>
    </row>
    <row r="89" spans="1:37" x14ac:dyDescent="0.25">
      <c r="A89" t="s">
        <v>384</v>
      </c>
      <c r="B89" t="s">
        <v>385</v>
      </c>
      <c r="C89" t="s">
        <v>78</v>
      </c>
      <c r="D89" t="s">
        <v>17</v>
      </c>
      <c r="E89" s="5">
        <v>3.21</v>
      </c>
      <c r="F89" s="5">
        <v>3.2</v>
      </c>
      <c r="G89" s="5">
        <v>3.2300000190734859</v>
      </c>
      <c r="H89" s="5">
        <v>3.2400000095367432</v>
      </c>
      <c r="I89" s="5">
        <v>3.2400000095367432</v>
      </c>
      <c r="J89" s="5">
        <v>3.2100000381469731</v>
      </c>
      <c r="K89" s="5">
        <v>3.2000000476837158</v>
      </c>
      <c r="L89" s="5">
        <v>3.2185714462825232</v>
      </c>
      <c r="N89">
        <v>2.04</v>
      </c>
      <c r="O89" s="5">
        <v>-1.6200000476837157</v>
      </c>
      <c r="P89">
        <v>0.51</v>
      </c>
      <c r="Q89">
        <v>-0.19</v>
      </c>
      <c r="R89" s="6">
        <v>202000000</v>
      </c>
      <c r="S89" s="6"/>
      <c r="T89" s="7" t="s">
        <v>602</v>
      </c>
      <c r="U89" t="s">
        <v>48</v>
      </c>
      <c r="V89">
        <v>2.52</v>
      </c>
      <c r="W89">
        <v>4.6500000000000004</v>
      </c>
      <c r="X89">
        <v>3</v>
      </c>
      <c r="Y89">
        <v>2.63</v>
      </c>
      <c r="Z89">
        <v>3.48</v>
      </c>
      <c r="AA89">
        <v>-7.98</v>
      </c>
      <c r="AB89" s="5">
        <v>-2.54</v>
      </c>
      <c r="AC89" s="5">
        <v>-3.37</v>
      </c>
      <c r="AD89">
        <v>0.31</v>
      </c>
      <c r="AE89" s="5">
        <v>32.99</v>
      </c>
      <c r="AF89" s="5">
        <v>9.17</v>
      </c>
      <c r="AG89" s="5">
        <v>4.91</v>
      </c>
      <c r="AH89" s="5">
        <v>18.420000000000002</v>
      </c>
      <c r="AI89" s="5">
        <v>1.58</v>
      </c>
      <c r="AJ89" s="5"/>
      <c r="AK89" s="5"/>
    </row>
    <row r="90" spans="1:37" x14ac:dyDescent="0.25">
      <c r="A90" t="s">
        <v>247</v>
      </c>
      <c r="B90" t="s">
        <v>248</v>
      </c>
      <c r="C90" t="s">
        <v>21</v>
      </c>
      <c r="D90" t="s">
        <v>17</v>
      </c>
      <c r="E90" s="5">
        <v>12.13</v>
      </c>
      <c r="F90" s="5">
        <v>12.29</v>
      </c>
      <c r="G90" s="5">
        <v>12.430000305175779</v>
      </c>
      <c r="H90" s="5">
        <v>12.340000152587891</v>
      </c>
      <c r="I90" s="5">
        <v>11.97999954223633</v>
      </c>
      <c r="J90" s="5">
        <v>11.840000152587891</v>
      </c>
      <c r="K90" s="5">
        <v>12.039999961853029</v>
      </c>
      <c r="L90" s="5">
        <v>12.150000016348702</v>
      </c>
      <c r="O90" s="5">
        <v>-12.139999961853029</v>
      </c>
      <c r="P90">
        <v>0.73</v>
      </c>
      <c r="Q90">
        <v>0.31</v>
      </c>
      <c r="R90" s="6">
        <v>33910000</v>
      </c>
      <c r="S90" s="6">
        <v>3530000</v>
      </c>
      <c r="T90" s="7">
        <v>9.6062322946175644</v>
      </c>
      <c r="U90" t="s">
        <v>88</v>
      </c>
      <c r="V90">
        <v>0.46</v>
      </c>
      <c r="X90">
        <v>1.18</v>
      </c>
      <c r="Y90">
        <v>1.01</v>
      </c>
      <c r="Z90">
        <v>77.430000000000007</v>
      </c>
      <c r="AA90">
        <v>-21.47</v>
      </c>
      <c r="AB90" s="5">
        <v>-12.63</v>
      </c>
      <c r="AC90" s="5"/>
      <c r="AD90">
        <v>0.59</v>
      </c>
      <c r="AE90" s="5"/>
      <c r="AF90" s="5">
        <v>9.2200000000000006</v>
      </c>
      <c r="AG90" s="5">
        <v>3.86</v>
      </c>
      <c r="AH90" s="5">
        <v>19.559999999999999</v>
      </c>
      <c r="AI90" s="5">
        <v>-0.1</v>
      </c>
      <c r="AJ90" s="5"/>
      <c r="AK90" s="5"/>
    </row>
    <row r="91" spans="1:37" x14ac:dyDescent="0.25">
      <c r="A91" t="s">
        <v>241</v>
      </c>
      <c r="B91" t="s">
        <v>242</v>
      </c>
      <c r="C91" t="s">
        <v>16</v>
      </c>
      <c r="D91" t="s">
        <v>17</v>
      </c>
      <c r="E91" s="5">
        <v>13.63</v>
      </c>
      <c r="F91" s="5">
        <v>13.13</v>
      </c>
      <c r="G91" s="5">
        <v>13.72000026702881</v>
      </c>
      <c r="H91" s="5">
        <v>13.85000038146973</v>
      </c>
      <c r="I91" s="5">
        <v>13.72999954223633</v>
      </c>
      <c r="J91" s="5">
        <v>13.319999694824221</v>
      </c>
      <c r="K91" s="5">
        <v>13.88000011444092</v>
      </c>
      <c r="L91" s="5">
        <v>13.608571428571429</v>
      </c>
      <c r="N91">
        <v>13.54</v>
      </c>
      <c r="O91" s="5">
        <v>-12.87000011444092</v>
      </c>
      <c r="P91">
        <v>1.28</v>
      </c>
      <c r="Q91">
        <v>-1.0900000000000001</v>
      </c>
      <c r="R91" s="6">
        <v>41600000</v>
      </c>
      <c r="S91" s="6">
        <v>10820000</v>
      </c>
      <c r="T91" s="7">
        <v>3.8447319778188538</v>
      </c>
      <c r="U91" t="s">
        <v>48</v>
      </c>
      <c r="V91">
        <v>0.61</v>
      </c>
      <c r="W91">
        <v>575.76</v>
      </c>
      <c r="X91">
        <v>0.94</v>
      </c>
      <c r="Y91">
        <v>0.76</v>
      </c>
      <c r="Z91">
        <v>40.619999999999997</v>
      </c>
      <c r="AA91">
        <v>-8.0500000000000007</v>
      </c>
      <c r="AB91" s="5">
        <v>-6.2</v>
      </c>
      <c r="AC91" s="5"/>
      <c r="AD91">
        <v>0.88</v>
      </c>
      <c r="AE91" s="5"/>
      <c r="AF91" s="5">
        <v>13.33</v>
      </c>
      <c r="AG91" s="5">
        <v>5.26</v>
      </c>
      <c r="AH91" s="5">
        <v>16.43</v>
      </c>
      <c r="AI91" s="5">
        <v>1.01</v>
      </c>
      <c r="AJ91" s="5"/>
      <c r="AK91" s="5"/>
    </row>
    <row r="92" spans="1:37" x14ac:dyDescent="0.25">
      <c r="A92" t="s">
        <v>86</v>
      </c>
      <c r="B92" t="s">
        <v>87</v>
      </c>
      <c r="C92" t="s">
        <v>21</v>
      </c>
      <c r="D92" t="s">
        <v>17</v>
      </c>
      <c r="E92" s="5">
        <v>63.74</v>
      </c>
      <c r="F92" s="5">
        <v>63.44</v>
      </c>
      <c r="G92" s="5">
        <v>64.150001525878906</v>
      </c>
      <c r="H92" s="5">
        <v>63.209999084472663</v>
      </c>
      <c r="I92" s="5">
        <v>63.479999542236328</v>
      </c>
      <c r="J92" s="5">
        <v>61.810001373291023</v>
      </c>
      <c r="K92" s="5">
        <v>62.330001831054688</v>
      </c>
      <c r="L92" s="5">
        <v>63.165714765276228</v>
      </c>
      <c r="M92">
        <v>6.49</v>
      </c>
      <c r="N92">
        <v>1.1599999999999999</v>
      </c>
      <c r="O92" s="5">
        <v>73137.669998168945</v>
      </c>
      <c r="P92">
        <v>1.06</v>
      </c>
      <c r="Q92">
        <v>-0.8</v>
      </c>
      <c r="R92" s="6">
        <v>70130000000</v>
      </c>
      <c r="S92" s="6">
        <v>59310000000</v>
      </c>
      <c r="T92" s="7">
        <v>1.182431293205193</v>
      </c>
      <c r="U92" t="s">
        <v>88</v>
      </c>
      <c r="V92">
        <v>5.17</v>
      </c>
      <c r="W92">
        <v>0</v>
      </c>
      <c r="X92">
        <v>6.06</v>
      </c>
      <c r="Y92">
        <v>5.89</v>
      </c>
      <c r="Z92">
        <v>0</v>
      </c>
      <c r="AA92">
        <v>10.220000000000001</v>
      </c>
      <c r="AB92" s="5">
        <v>15.29</v>
      </c>
      <c r="AC92" s="5">
        <v>19.53</v>
      </c>
      <c r="AD92">
        <v>0.96</v>
      </c>
      <c r="AE92" s="5"/>
      <c r="AF92" s="5">
        <v>6.18</v>
      </c>
      <c r="AG92" s="5">
        <v>3.14</v>
      </c>
      <c r="AH92" s="5">
        <v>23</v>
      </c>
      <c r="AI92" s="5">
        <v>73200</v>
      </c>
      <c r="AJ92" s="5"/>
      <c r="AK92" s="5"/>
    </row>
    <row r="93" spans="1:37" x14ac:dyDescent="0.25">
      <c r="A93" t="s">
        <v>482</v>
      </c>
      <c r="B93" t="s">
        <v>483</v>
      </c>
      <c r="C93" t="s">
        <v>21</v>
      </c>
      <c r="D93" t="s">
        <v>17</v>
      </c>
      <c r="E93" s="5">
        <v>1.45</v>
      </c>
      <c r="F93" s="5">
        <v>1.41</v>
      </c>
      <c r="G93" s="5">
        <v>1.4800000190734861</v>
      </c>
      <c r="H93" s="5">
        <v>1.429999947547913</v>
      </c>
      <c r="I93" s="5">
        <v>1.360000014305115</v>
      </c>
      <c r="J93" s="5">
        <v>1.2400000095367429</v>
      </c>
      <c r="K93" s="5">
        <v>1.309999942779541</v>
      </c>
      <c r="L93" s="5">
        <v>1.3828571333203996</v>
      </c>
      <c r="N93">
        <v>7.31</v>
      </c>
      <c r="O93" s="5">
        <v>-1.1099999427795411</v>
      </c>
      <c r="P93">
        <v>1.75</v>
      </c>
      <c r="Q93">
        <v>0.66</v>
      </c>
      <c r="R93" s="6">
        <v>43150000</v>
      </c>
      <c r="S93" s="6">
        <v>25640000</v>
      </c>
      <c r="T93" s="7">
        <v>1.6829173166926676</v>
      </c>
      <c r="U93" t="s">
        <v>18</v>
      </c>
      <c r="V93">
        <v>0.47</v>
      </c>
      <c r="W93">
        <v>110.16</v>
      </c>
      <c r="X93">
        <v>1.04</v>
      </c>
      <c r="Y93">
        <v>0.78</v>
      </c>
      <c r="Z93">
        <v>45.55</v>
      </c>
      <c r="AA93">
        <v>-16.04</v>
      </c>
      <c r="AB93" s="5">
        <v>-5.0199999999999996</v>
      </c>
      <c r="AC93" s="5">
        <v>-14.16</v>
      </c>
      <c r="AD93">
        <v>0.26</v>
      </c>
      <c r="AE93" s="5">
        <v>6.27</v>
      </c>
      <c r="AF93" s="5">
        <v>6.19</v>
      </c>
      <c r="AG93" s="5">
        <v>5.28</v>
      </c>
      <c r="AH93" s="5">
        <v>11.59</v>
      </c>
      <c r="AI93" s="5">
        <v>0.2</v>
      </c>
      <c r="AJ93" s="5"/>
      <c r="AK93" s="5"/>
    </row>
    <row r="94" spans="1:37" x14ac:dyDescent="0.25">
      <c r="A94" t="s">
        <v>334</v>
      </c>
      <c r="B94" t="s">
        <v>335</v>
      </c>
      <c r="C94" t="s">
        <v>21</v>
      </c>
      <c r="D94" t="s">
        <v>17</v>
      </c>
      <c r="E94" s="5">
        <v>4.84</v>
      </c>
      <c r="F94" s="5">
        <v>4.87</v>
      </c>
      <c r="G94" s="5">
        <v>5.2100000381469727</v>
      </c>
      <c r="H94" s="5">
        <v>5.2399997711181641</v>
      </c>
      <c r="I94" s="5">
        <v>5.1999998092651367</v>
      </c>
      <c r="J94" s="5">
        <v>5.1399998664855957</v>
      </c>
      <c r="K94" s="5">
        <v>5.119999885559082</v>
      </c>
      <c r="L94" s="5">
        <v>5.0885713386535647</v>
      </c>
      <c r="M94">
        <v>3.86</v>
      </c>
      <c r="N94">
        <v>0.23</v>
      </c>
      <c r="O94" s="5">
        <v>17.780000114440917</v>
      </c>
      <c r="P94">
        <v>0.92</v>
      </c>
      <c r="Q94">
        <v>-0.6</v>
      </c>
      <c r="R94" s="6">
        <v>344000000</v>
      </c>
      <c r="S94" s="6">
        <v>32000000</v>
      </c>
      <c r="T94" s="7">
        <v>10.75</v>
      </c>
      <c r="U94" t="s">
        <v>48</v>
      </c>
      <c r="V94">
        <v>0.23</v>
      </c>
      <c r="W94">
        <v>229.65</v>
      </c>
      <c r="X94">
        <v>1.63</v>
      </c>
      <c r="Y94">
        <v>1.27</v>
      </c>
      <c r="Z94">
        <v>58.42</v>
      </c>
      <c r="AA94">
        <v>2.66</v>
      </c>
      <c r="AB94" s="5">
        <v>0.56999999999999995</v>
      </c>
      <c r="AC94" s="5">
        <v>0.39</v>
      </c>
      <c r="AD94">
        <v>0.31</v>
      </c>
      <c r="AE94" s="5"/>
      <c r="AF94" s="5">
        <v>9.85</v>
      </c>
      <c r="AG94" s="5">
        <v>3.91</v>
      </c>
      <c r="AH94" s="5">
        <v>12.05</v>
      </c>
      <c r="AI94" s="5">
        <v>22.9</v>
      </c>
      <c r="AJ94" s="5"/>
      <c r="AK94" s="5"/>
    </row>
    <row r="95" spans="1:37" x14ac:dyDescent="0.25">
      <c r="A95" t="s">
        <v>396</v>
      </c>
      <c r="B95" t="s">
        <v>397</v>
      </c>
      <c r="C95" t="s">
        <v>21</v>
      </c>
      <c r="D95" t="s">
        <v>17</v>
      </c>
      <c r="E95" s="5">
        <v>3.11</v>
      </c>
      <c r="F95" s="5">
        <v>2.87</v>
      </c>
      <c r="G95" s="5">
        <v>3.029999971389771</v>
      </c>
      <c r="H95" s="5">
        <v>2.6500000953674321</v>
      </c>
      <c r="I95" s="5">
        <v>2.7300000190734859</v>
      </c>
      <c r="J95" s="5">
        <v>2.630000114440918</v>
      </c>
      <c r="K95" s="5">
        <v>2.7100000381469731</v>
      </c>
      <c r="L95" s="5">
        <v>2.8185714626312257</v>
      </c>
      <c r="N95">
        <v>0.77</v>
      </c>
      <c r="O95" s="5">
        <v>1.2199999618530271</v>
      </c>
      <c r="P95">
        <v>1.8</v>
      </c>
      <c r="Q95">
        <v>1.3</v>
      </c>
      <c r="R95" s="6">
        <v>0</v>
      </c>
      <c r="S95" s="6">
        <v>297660</v>
      </c>
      <c r="T95" s="7">
        <v>0</v>
      </c>
      <c r="U95" t="s">
        <v>142</v>
      </c>
      <c r="V95">
        <v>11.4</v>
      </c>
      <c r="W95">
        <v>0</v>
      </c>
      <c r="X95">
        <v>12.47</v>
      </c>
      <c r="Y95">
        <v>11.4</v>
      </c>
      <c r="Z95">
        <v>0</v>
      </c>
      <c r="AB95" s="5">
        <v>-64.83</v>
      </c>
      <c r="AC95" s="5">
        <v>-69.28</v>
      </c>
      <c r="AD95">
        <v>0</v>
      </c>
      <c r="AE95" s="5"/>
      <c r="AF95" s="5"/>
      <c r="AG95" s="5">
        <v>0</v>
      </c>
      <c r="AH95" s="5">
        <v>9.9600000000000009</v>
      </c>
      <c r="AI95" s="5">
        <v>3.93</v>
      </c>
      <c r="AJ95" s="5">
        <v>1</v>
      </c>
      <c r="AK95" s="5"/>
    </row>
    <row r="96" spans="1:37" x14ac:dyDescent="0.25">
      <c r="A96" t="s">
        <v>367</v>
      </c>
      <c r="B96" t="s">
        <v>368</v>
      </c>
      <c r="C96" t="s">
        <v>21</v>
      </c>
      <c r="D96" t="s">
        <v>17</v>
      </c>
      <c r="E96" s="5">
        <v>4.1900000000000004</v>
      </c>
      <c r="F96" s="5">
        <v>3.79</v>
      </c>
      <c r="G96" s="5">
        <v>3.690000057220459</v>
      </c>
      <c r="H96" s="5">
        <v>3.880000114440918</v>
      </c>
      <c r="I96" s="5">
        <v>3.5</v>
      </c>
      <c r="J96" s="5">
        <v>3.5999999046325679</v>
      </c>
      <c r="K96" s="5">
        <v>3.4500000476837158</v>
      </c>
      <c r="L96" s="5">
        <v>3.728571446282523</v>
      </c>
      <c r="O96" s="5">
        <v>-3.4500000476837158</v>
      </c>
      <c r="P96">
        <v>0.56999999999999995</v>
      </c>
      <c r="Q96">
        <v>0.32</v>
      </c>
      <c r="R96" s="6"/>
      <c r="S96" s="6"/>
      <c r="T96" s="7" t="s">
        <v>602</v>
      </c>
      <c r="U96" t="s">
        <v>369</v>
      </c>
      <c r="AB96" s="5"/>
      <c r="AC96" s="5"/>
      <c r="AE96" s="5"/>
      <c r="AF96" s="5"/>
      <c r="AG96" s="5">
        <v>1.91</v>
      </c>
      <c r="AH96" s="5">
        <v>1.71</v>
      </c>
      <c r="AI96" s="5"/>
      <c r="AJ96" s="5">
        <v>1</v>
      </c>
      <c r="AK96" s="5"/>
    </row>
    <row r="97" spans="1:37" x14ac:dyDescent="0.25">
      <c r="A97" t="s">
        <v>304</v>
      </c>
      <c r="B97" t="s">
        <v>305</v>
      </c>
      <c r="C97" t="s">
        <v>21</v>
      </c>
      <c r="D97" t="s">
        <v>17</v>
      </c>
      <c r="E97" s="5">
        <v>7.43</v>
      </c>
      <c r="F97" s="5">
        <v>7.35</v>
      </c>
      <c r="G97" s="5">
        <v>7.5399999618530273</v>
      </c>
      <c r="H97" s="5">
        <v>7.5300002098083496</v>
      </c>
      <c r="I97" s="5">
        <v>7.5</v>
      </c>
      <c r="J97" s="5">
        <v>7.4000000953674316</v>
      </c>
      <c r="K97" s="5">
        <v>7.5199999809265137</v>
      </c>
      <c r="L97" s="5">
        <v>7.4671428925650458</v>
      </c>
      <c r="N97">
        <v>2.66</v>
      </c>
      <c r="O97" s="5">
        <v>-4.6899999809265136</v>
      </c>
      <c r="P97">
        <v>1.01</v>
      </c>
      <c r="Q97">
        <v>-0.43</v>
      </c>
      <c r="R97" s="6">
        <v>30560000</v>
      </c>
      <c r="S97" s="6">
        <v>20250000</v>
      </c>
      <c r="T97" s="7">
        <v>1.5091358024691357</v>
      </c>
      <c r="U97" t="s">
        <v>48</v>
      </c>
      <c r="V97">
        <v>0.3</v>
      </c>
      <c r="W97">
        <v>128.22999999999999</v>
      </c>
      <c r="X97">
        <v>1.51</v>
      </c>
      <c r="Y97">
        <v>1.1399999999999999</v>
      </c>
      <c r="Z97">
        <v>24.08</v>
      </c>
      <c r="AA97">
        <v>-61.81</v>
      </c>
      <c r="AB97" s="5">
        <v>-26.17</v>
      </c>
      <c r="AC97" s="5">
        <v>-142.69</v>
      </c>
      <c r="AD97">
        <v>1.67</v>
      </c>
      <c r="AE97" s="5"/>
      <c r="AF97" s="5">
        <v>5.61</v>
      </c>
      <c r="AG97" s="5">
        <v>5.3</v>
      </c>
      <c r="AH97" s="5">
        <v>10.59</v>
      </c>
      <c r="AI97" s="5">
        <v>2.83</v>
      </c>
      <c r="AJ97" s="5"/>
      <c r="AK97" s="5"/>
    </row>
    <row r="98" spans="1:37" x14ac:dyDescent="0.25">
      <c r="A98" t="s">
        <v>573</v>
      </c>
      <c r="B98" t="s">
        <v>574</v>
      </c>
      <c r="C98" t="s">
        <v>21</v>
      </c>
      <c r="D98" t="s">
        <v>17</v>
      </c>
      <c r="E98" s="5">
        <v>0.21</v>
      </c>
      <c r="F98" s="5">
        <v>0.22</v>
      </c>
      <c r="G98" s="5">
        <v>0.23199999332427981</v>
      </c>
      <c r="H98" s="5">
        <v>0.23499999940395361</v>
      </c>
      <c r="I98" s="5">
        <v>0.239999994635582</v>
      </c>
      <c r="J98" s="5">
        <v>0.23000000417232511</v>
      </c>
      <c r="K98" s="5">
        <v>0.2294999957084656</v>
      </c>
      <c r="L98" s="5">
        <v>0.22807142674922945</v>
      </c>
      <c r="N98">
        <v>0.81</v>
      </c>
      <c r="O98" s="5">
        <v>6.0500004291534376E-2</v>
      </c>
      <c r="P98">
        <v>0.91</v>
      </c>
      <c r="Q98">
        <v>-0.56000000000000005</v>
      </c>
      <c r="R98" s="6">
        <v>171890</v>
      </c>
      <c r="S98" s="6"/>
      <c r="T98" s="7" t="s">
        <v>602</v>
      </c>
      <c r="U98" t="s">
        <v>209</v>
      </c>
      <c r="V98">
        <v>0.73</v>
      </c>
      <c r="W98">
        <v>12.17</v>
      </c>
      <c r="X98">
        <v>2.36</v>
      </c>
      <c r="Y98">
        <v>0.75</v>
      </c>
      <c r="Z98">
        <v>7.74</v>
      </c>
      <c r="AA98">
        <v>-1169.27</v>
      </c>
      <c r="AB98" s="5">
        <v>-69.760000000000005</v>
      </c>
      <c r="AC98" s="5"/>
      <c r="AD98">
        <v>0.06</v>
      </c>
      <c r="AE98" s="5"/>
      <c r="AF98" s="5">
        <v>9.23</v>
      </c>
      <c r="AG98" s="5">
        <v>4.22</v>
      </c>
      <c r="AH98" s="5">
        <v>11.63</v>
      </c>
      <c r="AI98" s="5">
        <v>0.28999999999999998</v>
      </c>
      <c r="AJ98" s="5"/>
      <c r="AK98" s="5"/>
    </row>
    <row r="99" spans="1:37" x14ac:dyDescent="0.25">
      <c r="A99" t="s">
        <v>154</v>
      </c>
      <c r="B99" t="s">
        <v>155</v>
      </c>
      <c r="C99" t="s">
        <v>156</v>
      </c>
      <c r="D99" t="s">
        <v>17</v>
      </c>
      <c r="E99" s="5">
        <v>28.17</v>
      </c>
      <c r="F99" s="5">
        <v>28.21</v>
      </c>
      <c r="G99" s="5">
        <v>28.79000091552734</v>
      </c>
      <c r="H99" s="5">
        <v>28.879999160766602</v>
      </c>
      <c r="I99" s="5">
        <v>28.79000091552734</v>
      </c>
      <c r="J99" s="5">
        <v>28.620000839233398</v>
      </c>
      <c r="K99" s="5">
        <v>28.829999923706051</v>
      </c>
      <c r="L99" s="5">
        <v>28.612857393537247</v>
      </c>
      <c r="M99">
        <v>50</v>
      </c>
      <c r="N99">
        <v>2.5099999999999998</v>
      </c>
      <c r="O99" s="5">
        <v>-17.349999923706051</v>
      </c>
      <c r="P99">
        <v>0.87</v>
      </c>
      <c r="Q99">
        <v>-0.14000000000000001</v>
      </c>
      <c r="R99" s="6">
        <v>31800000</v>
      </c>
      <c r="S99" s="6">
        <v>5810000</v>
      </c>
      <c r="T99" s="7">
        <v>5.4733218588640273</v>
      </c>
      <c r="U99" t="s">
        <v>157</v>
      </c>
      <c r="V99">
        <v>0.74</v>
      </c>
      <c r="W99">
        <v>5.38</v>
      </c>
      <c r="X99">
        <v>1.24</v>
      </c>
      <c r="Y99">
        <v>1.03</v>
      </c>
      <c r="Z99">
        <v>3.76</v>
      </c>
      <c r="AA99">
        <v>5.82</v>
      </c>
      <c r="AB99" s="5">
        <v>3.6</v>
      </c>
      <c r="AC99" s="5">
        <v>5.18</v>
      </c>
      <c r="AD99">
        <v>0.56999999999999995</v>
      </c>
      <c r="AE99" s="5"/>
      <c r="AF99" s="5">
        <v>8.5399999999999991</v>
      </c>
      <c r="AG99" s="5">
        <v>4.13</v>
      </c>
      <c r="AH99" s="5">
        <v>7.94</v>
      </c>
      <c r="AI99" s="5">
        <v>11.48</v>
      </c>
      <c r="AJ99" s="5"/>
      <c r="AK99" s="5"/>
    </row>
    <row r="100" spans="1:37" x14ac:dyDescent="0.25">
      <c r="A100" t="s">
        <v>359</v>
      </c>
      <c r="B100" t="s">
        <v>360</v>
      </c>
      <c r="C100" t="s">
        <v>21</v>
      </c>
      <c r="D100" t="s">
        <v>17</v>
      </c>
      <c r="E100" s="5">
        <v>4.26</v>
      </c>
      <c r="F100" s="5">
        <v>4.12</v>
      </c>
      <c r="G100" s="5">
        <v>4.1599998474121094</v>
      </c>
      <c r="H100" s="5">
        <v>4.2199997901916504</v>
      </c>
      <c r="I100" s="5">
        <v>4.179999828338623</v>
      </c>
      <c r="J100" s="5">
        <v>4.1100001335144043</v>
      </c>
      <c r="K100" s="5">
        <v>4.1100001335144043</v>
      </c>
      <c r="L100" s="5">
        <v>4.1657142475673128</v>
      </c>
      <c r="N100">
        <v>0.73</v>
      </c>
      <c r="O100" s="5">
        <v>36.499999866485595</v>
      </c>
      <c r="P100">
        <v>1.24</v>
      </c>
      <c r="Q100">
        <v>-0.11</v>
      </c>
      <c r="R100" s="6">
        <v>70300000</v>
      </c>
      <c r="S100" s="6">
        <v>18440000</v>
      </c>
      <c r="T100" s="7">
        <v>3.8123644251626896</v>
      </c>
      <c r="U100" t="s">
        <v>142</v>
      </c>
      <c r="V100">
        <v>3.7</v>
      </c>
      <c r="W100">
        <v>0.7</v>
      </c>
      <c r="X100">
        <v>4.2699999999999996</v>
      </c>
      <c r="Y100">
        <v>3.74</v>
      </c>
      <c r="Z100">
        <v>0.57999999999999996</v>
      </c>
      <c r="AA100">
        <v>1.92</v>
      </c>
      <c r="AB100" s="5">
        <v>-1.32</v>
      </c>
      <c r="AC100" s="5">
        <v>-1.57</v>
      </c>
      <c r="AD100">
        <v>0.51</v>
      </c>
      <c r="AE100" s="5"/>
      <c r="AF100" s="5">
        <v>89.22</v>
      </c>
      <c r="AG100" s="5">
        <v>2.37</v>
      </c>
      <c r="AH100" s="5">
        <v>16.510000000000002</v>
      </c>
      <c r="AI100" s="5">
        <v>40.61</v>
      </c>
      <c r="AJ100" s="5"/>
      <c r="AK100" s="5"/>
    </row>
    <row r="101" spans="1:37" x14ac:dyDescent="0.25">
      <c r="A101" t="s">
        <v>555</v>
      </c>
      <c r="B101" t="s">
        <v>556</v>
      </c>
      <c r="C101" t="s">
        <v>21</v>
      </c>
      <c r="D101" t="s">
        <v>17</v>
      </c>
      <c r="E101" s="5">
        <v>0.6</v>
      </c>
      <c r="F101" s="5">
        <v>0.61</v>
      </c>
      <c r="G101" s="5">
        <v>0.57999998331069946</v>
      </c>
      <c r="H101" s="5">
        <v>0.71399998664855957</v>
      </c>
      <c r="I101" s="5">
        <v>0.75999999046325684</v>
      </c>
      <c r="J101" s="5">
        <v>0.74900001287460327</v>
      </c>
      <c r="K101" s="5">
        <v>0.76999998092651367</v>
      </c>
      <c r="L101" s="5">
        <v>0.68328570774623321</v>
      </c>
      <c r="O101" s="5">
        <v>6.1100000190734862</v>
      </c>
      <c r="P101">
        <v>-0.73</v>
      </c>
      <c r="Q101">
        <v>-1.34</v>
      </c>
      <c r="R101" s="6">
        <v>0</v>
      </c>
      <c r="S101" s="6"/>
      <c r="T101" s="7" t="s">
        <v>602</v>
      </c>
      <c r="U101" t="s">
        <v>209</v>
      </c>
      <c r="V101">
        <v>0.7</v>
      </c>
      <c r="W101">
        <v>0</v>
      </c>
      <c r="X101">
        <v>0.84</v>
      </c>
      <c r="Y101">
        <v>0.7</v>
      </c>
      <c r="Z101">
        <v>0</v>
      </c>
      <c r="AB101" s="5">
        <v>0.99</v>
      </c>
      <c r="AC101" s="5">
        <v>1.06</v>
      </c>
      <c r="AE101" s="5"/>
      <c r="AF101" s="5"/>
      <c r="AG101" s="5"/>
      <c r="AH101" s="5"/>
      <c r="AI101" s="5">
        <v>6.88</v>
      </c>
      <c r="AJ101" s="5"/>
      <c r="AK101" s="5"/>
    </row>
    <row r="102" spans="1:37" x14ac:dyDescent="0.25">
      <c r="A102" t="s">
        <v>101</v>
      </c>
      <c r="B102" t="s">
        <v>102</v>
      </c>
      <c r="C102" t="s">
        <v>21</v>
      </c>
      <c r="D102" t="s">
        <v>17</v>
      </c>
      <c r="E102" s="5">
        <v>51.34</v>
      </c>
      <c r="F102" s="5">
        <v>51.29</v>
      </c>
      <c r="G102" s="5">
        <v>51.959999084472663</v>
      </c>
      <c r="H102" s="5">
        <v>52.009998321533203</v>
      </c>
      <c r="I102" s="5">
        <v>52.029998779296882</v>
      </c>
      <c r="J102" s="5">
        <v>51.290000915527337</v>
      </c>
      <c r="K102" s="5">
        <v>52.200000762939453</v>
      </c>
      <c r="L102" s="5">
        <v>51.731428266252792</v>
      </c>
      <c r="N102">
        <v>0.74</v>
      </c>
      <c r="O102" s="5">
        <v>17.569999237060543</v>
      </c>
      <c r="P102">
        <v>1.18</v>
      </c>
      <c r="Q102">
        <v>-0.1</v>
      </c>
      <c r="R102" s="6">
        <v>489850000</v>
      </c>
      <c r="S102" s="6">
        <v>76910000</v>
      </c>
      <c r="T102" s="7">
        <v>6.3691327525679364</v>
      </c>
      <c r="U102" t="s">
        <v>41</v>
      </c>
      <c r="V102">
        <v>1.91</v>
      </c>
      <c r="W102">
        <v>29.89</v>
      </c>
      <c r="X102">
        <v>2.68</v>
      </c>
      <c r="Y102">
        <v>2.46</v>
      </c>
      <c r="Z102">
        <v>19.7</v>
      </c>
      <c r="AA102">
        <v>-14.98</v>
      </c>
      <c r="AB102" s="5">
        <v>-1.54</v>
      </c>
      <c r="AC102" s="5">
        <v>-2.64</v>
      </c>
      <c r="AD102">
        <v>0.39</v>
      </c>
      <c r="AE102" s="5"/>
      <c r="AF102" s="5">
        <v>8</v>
      </c>
      <c r="AG102" s="5">
        <v>6.17</v>
      </c>
      <c r="AH102" s="5">
        <v>12.18</v>
      </c>
      <c r="AI102" s="5">
        <v>69.77</v>
      </c>
      <c r="AJ102" s="5"/>
      <c r="AK102" s="5"/>
    </row>
    <row r="103" spans="1:37" x14ac:dyDescent="0.25">
      <c r="A103" t="s">
        <v>388</v>
      </c>
      <c r="B103" t="s">
        <v>389</v>
      </c>
      <c r="C103" t="s">
        <v>21</v>
      </c>
      <c r="D103" t="s">
        <v>17</v>
      </c>
      <c r="E103" s="5">
        <v>3.16</v>
      </c>
      <c r="F103" s="5">
        <v>3.18</v>
      </c>
      <c r="G103" s="5">
        <v>3.1500000953674321</v>
      </c>
      <c r="H103" s="5">
        <v>3.0499999523162842</v>
      </c>
      <c r="I103" s="5">
        <v>3.1099998950958252</v>
      </c>
      <c r="J103" s="5">
        <v>3.0099999904632568</v>
      </c>
      <c r="K103" s="5">
        <v>3.0499999523162842</v>
      </c>
      <c r="L103" s="5">
        <v>3.101428555079869</v>
      </c>
      <c r="N103">
        <v>2.0499999999999998</v>
      </c>
      <c r="O103" s="5">
        <v>-1.5099999523162841</v>
      </c>
      <c r="P103">
        <v>0.61</v>
      </c>
      <c r="Q103">
        <v>2.3199999999999998</v>
      </c>
      <c r="R103" s="6">
        <v>64560000</v>
      </c>
      <c r="S103" s="6">
        <v>41730000</v>
      </c>
      <c r="T103" s="7">
        <v>1.5470884255930986</v>
      </c>
      <c r="U103" t="s">
        <v>303</v>
      </c>
      <c r="V103">
        <v>0.65</v>
      </c>
      <c r="W103">
        <v>60.3</v>
      </c>
      <c r="X103">
        <v>1.49</v>
      </c>
      <c r="Y103">
        <v>1.1200000000000001</v>
      </c>
      <c r="Z103">
        <v>21.56</v>
      </c>
      <c r="AA103">
        <v>-301.02</v>
      </c>
      <c r="AB103" s="5">
        <v>-55.07</v>
      </c>
      <c r="AC103" s="5">
        <v>-111.82</v>
      </c>
      <c r="AD103">
        <v>0.46</v>
      </c>
      <c r="AE103" s="5"/>
      <c r="AF103" s="5">
        <v>1.34</v>
      </c>
      <c r="AG103" s="5">
        <v>2.1</v>
      </c>
      <c r="AH103" s="5">
        <v>9.19</v>
      </c>
      <c r="AI103" s="5">
        <v>1.54</v>
      </c>
      <c r="AJ103" s="5"/>
      <c r="AK103" s="5"/>
    </row>
    <row r="104" spans="1:37" x14ac:dyDescent="0.25">
      <c r="A104" t="s">
        <v>125</v>
      </c>
      <c r="B104" t="s">
        <v>126</v>
      </c>
      <c r="C104" t="s">
        <v>21</v>
      </c>
      <c r="D104" t="s">
        <v>17</v>
      </c>
      <c r="E104" s="5">
        <v>36.64</v>
      </c>
      <c r="F104" s="5">
        <v>37.229999999999997</v>
      </c>
      <c r="G104" s="5">
        <v>38.049999237060547</v>
      </c>
      <c r="H104" s="5">
        <v>37.950000762939453</v>
      </c>
      <c r="I104" s="5">
        <v>37.889999389648438</v>
      </c>
      <c r="J104" s="5">
        <v>37.979999542236328</v>
      </c>
      <c r="K104" s="5">
        <v>38.590000152587891</v>
      </c>
      <c r="L104" s="5">
        <v>37.761428440638952</v>
      </c>
      <c r="M104">
        <v>23.97</v>
      </c>
      <c r="N104">
        <v>4.5</v>
      </c>
      <c r="O104" s="5">
        <v>-30.13000015258789</v>
      </c>
      <c r="P104">
        <v>0.95</v>
      </c>
      <c r="Q104">
        <v>0.02</v>
      </c>
      <c r="R104" s="6">
        <v>38970000</v>
      </c>
      <c r="S104" s="6">
        <v>23980000</v>
      </c>
      <c r="T104" s="7">
        <v>1.6251042535446205</v>
      </c>
      <c r="U104" t="s">
        <v>127</v>
      </c>
      <c r="V104">
        <v>0.63</v>
      </c>
      <c r="W104">
        <v>1.95</v>
      </c>
      <c r="X104">
        <v>1.47</v>
      </c>
      <c r="Y104">
        <v>0.77</v>
      </c>
      <c r="Z104">
        <v>0.88</v>
      </c>
      <c r="AA104">
        <v>1.85</v>
      </c>
      <c r="AB104" s="5">
        <v>6.88</v>
      </c>
      <c r="AC104" s="5">
        <v>17.46</v>
      </c>
      <c r="AD104">
        <v>2.3199999999999998</v>
      </c>
      <c r="AE104" s="5"/>
      <c r="AF104" s="5">
        <v>22.89</v>
      </c>
      <c r="AG104" s="5">
        <v>3.93</v>
      </c>
      <c r="AH104" s="5">
        <v>7.89</v>
      </c>
      <c r="AI104" s="5">
        <v>8.4600000000000009</v>
      </c>
      <c r="AJ104" s="5"/>
      <c r="AK104" s="5"/>
    </row>
    <row r="105" spans="1:37" x14ac:dyDescent="0.25">
      <c r="A105" t="s">
        <v>466</v>
      </c>
      <c r="B105" t="s">
        <v>467</v>
      </c>
      <c r="C105" t="s">
        <v>21</v>
      </c>
      <c r="D105" t="s">
        <v>17</v>
      </c>
      <c r="E105" s="5">
        <v>1.56</v>
      </c>
      <c r="F105" s="5">
        <v>1.5</v>
      </c>
      <c r="G105" s="5">
        <v>1.690000057220459</v>
      </c>
      <c r="H105" s="5">
        <v>1.620000004768372</v>
      </c>
      <c r="I105" s="5">
        <v>1.570000052452087</v>
      </c>
      <c r="J105" s="5">
        <v>1.5199999809265139</v>
      </c>
      <c r="K105" s="5">
        <v>1.620000004768372</v>
      </c>
      <c r="L105" s="5">
        <v>1.5828571571622576</v>
      </c>
      <c r="O105" s="5">
        <v>-10.710000004768371</v>
      </c>
      <c r="P105">
        <v>2.46</v>
      </c>
      <c r="Q105">
        <v>0.37</v>
      </c>
      <c r="R105" s="6">
        <v>898500000</v>
      </c>
      <c r="S105" s="6">
        <v>222120000</v>
      </c>
      <c r="T105" s="7">
        <v>4.0451107509454349</v>
      </c>
      <c r="U105" t="s">
        <v>48</v>
      </c>
      <c r="V105">
        <v>0.49</v>
      </c>
      <c r="X105">
        <v>1.92</v>
      </c>
      <c r="Y105">
        <v>1.71</v>
      </c>
      <c r="Z105">
        <v>104.5</v>
      </c>
      <c r="AA105">
        <v>-105.66</v>
      </c>
      <c r="AB105" s="5">
        <v>-15.62</v>
      </c>
      <c r="AC105" s="5"/>
      <c r="AD105">
        <v>0.59</v>
      </c>
      <c r="AE105" s="5"/>
      <c r="AF105" s="5">
        <v>3.94</v>
      </c>
      <c r="AG105" s="5">
        <v>6.9</v>
      </c>
      <c r="AH105" s="5">
        <v>12.39</v>
      </c>
      <c r="AI105" s="5">
        <v>-9.09</v>
      </c>
      <c r="AJ105" s="5"/>
      <c r="AK105" s="5"/>
    </row>
    <row r="106" spans="1:37" x14ac:dyDescent="0.25">
      <c r="A106" t="s">
        <v>276</v>
      </c>
      <c r="B106" t="s">
        <v>277</v>
      </c>
      <c r="C106" t="s">
        <v>16</v>
      </c>
      <c r="D106" t="s">
        <v>17</v>
      </c>
      <c r="E106" s="5">
        <v>8.73</v>
      </c>
      <c r="F106" s="5">
        <v>8.6199999999999992</v>
      </c>
      <c r="G106" s="5">
        <v>8.9899997711181641</v>
      </c>
      <c r="H106" s="5">
        <v>8.9600000381469727</v>
      </c>
      <c r="I106" s="5">
        <v>8.7899999618530273</v>
      </c>
      <c r="J106" s="5">
        <v>8.8400001525878906</v>
      </c>
      <c r="K106" s="5">
        <v>8.8599996566772461</v>
      </c>
      <c r="L106" s="5">
        <v>8.8271427971976149</v>
      </c>
      <c r="M106">
        <v>64.930000000000007</v>
      </c>
      <c r="O106" s="5">
        <v>-11.769999656677246</v>
      </c>
      <c r="P106">
        <v>1.99</v>
      </c>
      <c r="Q106">
        <v>-0.09</v>
      </c>
      <c r="R106" s="6">
        <v>41900000</v>
      </c>
      <c r="S106" s="6">
        <v>47700000</v>
      </c>
      <c r="T106" s="7">
        <v>0.87840670859538783</v>
      </c>
      <c r="U106" t="s">
        <v>142</v>
      </c>
      <c r="V106">
        <v>0.27</v>
      </c>
      <c r="X106">
        <v>1.55</v>
      </c>
      <c r="Y106">
        <v>0.75</v>
      </c>
      <c r="Z106">
        <v>101.19</v>
      </c>
      <c r="AA106">
        <v>2.65</v>
      </c>
      <c r="AB106" s="5">
        <v>-0.09</v>
      </c>
      <c r="AC106" s="5"/>
      <c r="AD106">
        <v>0.93</v>
      </c>
      <c r="AE106" s="5">
        <v>3.12</v>
      </c>
      <c r="AF106" s="5">
        <v>7.84</v>
      </c>
      <c r="AG106" s="5">
        <v>2.11</v>
      </c>
      <c r="AH106" s="5">
        <v>10.85</v>
      </c>
      <c r="AI106" s="5">
        <v>-2.91</v>
      </c>
      <c r="AJ106" s="5"/>
      <c r="AK106" s="5"/>
    </row>
    <row r="107" spans="1:37" x14ac:dyDescent="0.25">
      <c r="A107" t="s">
        <v>567</v>
      </c>
      <c r="B107" t="s">
        <v>568</v>
      </c>
      <c r="C107" t="s">
        <v>38</v>
      </c>
      <c r="D107" t="s">
        <v>17</v>
      </c>
      <c r="E107" s="5">
        <v>0.28000000000000003</v>
      </c>
      <c r="F107" s="5">
        <v>0.27</v>
      </c>
      <c r="G107" s="5">
        <v>0.2800000011920929</v>
      </c>
      <c r="H107" s="5">
        <v>0.2800000011920929</v>
      </c>
      <c r="I107" s="5">
        <v>0.28999999165534968</v>
      </c>
      <c r="J107" s="5">
        <v>0.27000001072883612</v>
      </c>
      <c r="K107" s="5">
        <v>0.28229999542236328</v>
      </c>
      <c r="L107" s="5">
        <v>0.27890000002724785</v>
      </c>
      <c r="N107">
        <v>2.92</v>
      </c>
      <c r="O107" s="5">
        <v>-0.18229999542236328</v>
      </c>
      <c r="P107">
        <v>1.37</v>
      </c>
      <c r="Q107">
        <v>-0.24</v>
      </c>
      <c r="R107" s="6">
        <v>8080000</v>
      </c>
      <c r="S107" s="6">
        <v>6080000</v>
      </c>
      <c r="T107" s="7">
        <v>1.3289473684210527</v>
      </c>
      <c r="U107" t="s">
        <v>569</v>
      </c>
      <c r="V107">
        <v>0.14000000000000001</v>
      </c>
      <c r="W107">
        <v>8.4700000000000006</v>
      </c>
      <c r="X107">
        <v>0.8</v>
      </c>
      <c r="Y107">
        <v>0.72</v>
      </c>
      <c r="Z107">
        <v>4.03</v>
      </c>
      <c r="AA107">
        <v>-9.6</v>
      </c>
      <c r="AB107" s="5">
        <v>-23.69</v>
      </c>
      <c r="AC107" s="5">
        <v>-44.98</v>
      </c>
      <c r="AD107">
        <v>2.57</v>
      </c>
      <c r="AE107" s="5"/>
      <c r="AF107" s="5">
        <v>8.5399999999999991</v>
      </c>
      <c r="AG107" s="5">
        <v>5.32</v>
      </c>
      <c r="AH107" s="5">
        <v>12.52</v>
      </c>
      <c r="AI107" s="5">
        <v>0.1</v>
      </c>
      <c r="AJ107" s="5"/>
      <c r="AK107" s="5"/>
    </row>
    <row r="108" spans="1:37" x14ac:dyDescent="0.25">
      <c r="A108" t="s">
        <v>559</v>
      </c>
      <c r="B108" t="s">
        <v>560</v>
      </c>
      <c r="C108" t="s">
        <v>78</v>
      </c>
      <c r="D108" t="s">
        <v>17</v>
      </c>
      <c r="E108" s="5">
        <v>0.48</v>
      </c>
      <c r="F108" s="5">
        <v>0.46</v>
      </c>
      <c r="G108" s="5">
        <v>0.47999998927116388</v>
      </c>
      <c r="H108" s="5">
        <v>0.44999998807907099</v>
      </c>
      <c r="I108" s="5">
        <v>0.4699999988079071</v>
      </c>
      <c r="J108" s="5">
        <v>0.4699999988079071</v>
      </c>
      <c r="K108" s="5">
        <v>0.44999998807907099</v>
      </c>
      <c r="L108" s="5">
        <v>0.46571428043501717</v>
      </c>
      <c r="N108">
        <v>2.48</v>
      </c>
      <c r="O108" s="5">
        <v>-0.25999998807907099</v>
      </c>
      <c r="P108">
        <v>0.78</v>
      </c>
      <c r="Q108">
        <v>-0.16</v>
      </c>
      <c r="R108" s="6">
        <v>1120000</v>
      </c>
      <c r="S108" s="6">
        <v>476640</v>
      </c>
      <c r="T108" s="7">
        <v>2.3497818059751596</v>
      </c>
      <c r="U108" t="s">
        <v>142</v>
      </c>
      <c r="V108">
        <v>0.17</v>
      </c>
      <c r="W108">
        <v>18.68</v>
      </c>
      <c r="X108">
        <v>0.56999999999999995</v>
      </c>
      <c r="Y108">
        <v>0.17</v>
      </c>
      <c r="Z108">
        <v>6.07</v>
      </c>
      <c r="AA108">
        <v>-34.67</v>
      </c>
      <c r="AB108" s="5">
        <v>-45.03</v>
      </c>
      <c r="AC108" s="5">
        <v>-104.64</v>
      </c>
      <c r="AD108">
        <v>1.03</v>
      </c>
      <c r="AE108" s="5"/>
      <c r="AF108" s="5">
        <v>6.63</v>
      </c>
      <c r="AG108" s="5">
        <v>5.32</v>
      </c>
      <c r="AH108" s="5">
        <v>10.55</v>
      </c>
      <c r="AI108" s="5">
        <v>0.19</v>
      </c>
      <c r="AJ108" s="5"/>
      <c r="AK108" s="5"/>
    </row>
    <row r="109" spans="1:37" x14ac:dyDescent="0.25">
      <c r="A109" t="s">
        <v>146</v>
      </c>
      <c r="B109" t="s">
        <v>147</v>
      </c>
      <c r="C109" t="s">
        <v>21</v>
      </c>
      <c r="D109" t="s">
        <v>17</v>
      </c>
      <c r="E109" s="5">
        <v>31.65</v>
      </c>
      <c r="F109" s="5">
        <v>31.66</v>
      </c>
      <c r="G109" s="5">
        <v>32.200000762939453</v>
      </c>
      <c r="H109" s="5">
        <v>32.380001068115227</v>
      </c>
      <c r="I109" s="5">
        <v>32.490001678466797</v>
      </c>
      <c r="J109" s="5">
        <v>32.360000610351563</v>
      </c>
      <c r="K109" s="5">
        <v>32.380001068115227</v>
      </c>
      <c r="L109" s="5">
        <v>32.160000741141182</v>
      </c>
      <c r="M109">
        <v>12.04</v>
      </c>
      <c r="N109">
        <v>3.22</v>
      </c>
      <c r="O109" s="5">
        <v>-22.380001068115227</v>
      </c>
      <c r="P109">
        <v>0.89</v>
      </c>
      <c r="Q109">
        <v>0.27</v>
      </c>
      <c r="R109" s="6">
        <v>4510000000</v>
      </c>
      <c r="S109" s="6">
        <v>6910000000</v>
      </c>
      <c r="T109" s="7">
        <v>0.65267727930535457</v>
      </c>
      <c r="U109" t="s">
        <v>148</v>
      </c>
      <c r="V109">
        <v>0.19</v>
      </c>
      <c r="W109">
        <v>110</v>
      </c>
      <c r="X109">
        <v>1.06</v>
      </c>
      <c r="Y109">
        <v>0.73</v>
      </c>
      <c r="Z109">
        <v>25.46</v>
      </c>
      <c r="AA109">
        <v>7.92</v>
      </c>
      <c r="AB109" s="5">
        <v>6.05</v>
      </c>
      <c r="AC109" s="5">
        <v>27.43</v>
      </c>
      <c r="AD109">
        <v>0.64</v>
      </c>
      <c r="AE109" s="5"/>
      <c r="AF109" s="5">
        <v>2.5099999999999998</v>
      </c>
      <c r="AG109" s="5">
        <v>4.04</v>
      </c>
      <c r="AH109" s="5">
        <v>9.7100000000000009</v>
      </c>
      <c r="AI109" s="5">
        <v>10</v>
      </c>
      <c r="AJ109" s="5"/>
      <c r="AK109" s="5"/>
    </row>
    <row r="110" spans="1:37" x14ac:dyDescent="0.25">
      <c r="A110" t="s">
        <v>426</v>
      </c>
      <c r="B110" t="s">
        <v>427</v>
      </c>
      <c r="C110" t="s">
        <v>21</v>
      </c>
      <c r="D110" t="s">
        <v>17</v>
      </c>
      <c r="E110" s="5">
        <v>3.08</v>
      </c>
      <c r="F110" s="5">
        <v>2.6</v>
      </c>
      <c r="G110" s="5">
        <v>2.339999914169312</v>
      </c>
      <c r="H110" s="5">
        <v>2.315000057220459</v>
      </c>
      <c r="I110" s="5">
        <v>2.2599999904632568</v>
      </c>
      <c r="J110" s="5">
        <v>2.1700000762939449</v>
      </c>
      <c r="K110" s="5">
        <v>2.2400000095367432</v>
      </c>
      <c r="L110" s="5">
        <v>2.4292857210976737</v>
      </c>
      <c r="M110">
        <v>9.33</v>
      </c>
      <c r="N110">
        <v>0.68</v>
      </c>
      <c r="O110" s="5">
        <v>22.439999990463257</v>
      </c>
      <c r="P110">
        <v>0.95</v>
      </c>
      <c r="Q110">
        <v>-1.24</v>
      </c>
      <c r="R110" s="6">
        <v>2340000000</v>
      </c>
      <c r="S110" s="6">
        <v>5970000000</v>
      </c>
      <c r="T110" s="7">
        <v>0.39195979899497485</v>
      </c>
      <c r="U110" t="s">
        <v>72</v>
      </c>
      <c r="V110">
        <v>0.28999999999999998</v>
      </c>
      <c r="W110">
        <v>126.88</v>
      </c>
      <c r="X110">
        <v>0.53</v>
      </c>
      <c r="Y110">
        <v>0.39</v>
      </c>
      <c r="Z110">
        <v>34.69</v>
      </c>
      <c r="AA110">
        <v>0.92</v>
      </c>
      <c r="AB110" s="5">
        <v>3.67</v>
      </c>
      <c r="AC110" s="5">
        <v>14.11</v>
      </c>
      <c r="AD110">
        <v>0.69</v>
      </c>
      <c r="AE110" s="5"/>
      <c r="AF110" s="5">
        <v>12.36</v>
      </c>
      <c r="AG110" s="5">
        <v>2.52</v>
      </c>
      <c r="AH110" s="5">
        <v>17.89</v>
      </c>
      <c r="AI110" s="5">
        <v>24.68</v>
      </c>
      <c r="AJ110" s="5"/>
      <c r="AK110" s="5"/>
    </row>
    <row r="111" spans="1:37" x14ac:dyDescent="0.25">
      <c r="A111" t="s">
        <v>176</v>
      </c>
      <c r="B111" t="s">
        <v>177</v>
      </c>
      <c r="C111" t="s">
        <v>21</v>
      </c>
      <c r="D111" t="s">
        <v>17</v>
      </c>
      <c r="E111" s="5">
        <v>26.75</v>
      </c>
      <c r="F111" s="5">
        <v>26.44</v>
      </c>
      <c r="G111" s="5">
        <v>26.530000686645511</v>
      </c>
      <c r="H111" s="5">
        <v>26.110000610351559</v>
      </c>
      <c r="I111" s="5">
        <v>26.10000038146973</v>
      </c>
      <c r="J111" s="5">
        <v>25.170000076293949</v>
      </c>
      <c r="K111" s="5">
        <v>25.89999961853027</v>
      </c>
      <c r="L111" s="5">
        <v>26.142857339041573</v>
      </c>
      <c r="M111">
        <v>36.19</v>
      </c>
      <c r="N111">
        <v>4</v>
      </c>
      <c r="O111" s="5">
        <v>-19.259999618530269</v>
      </c>
      <c r="P111">
        <v>1.03</v>
      </c>
      <c r="Q111">
        <v>-0.25</v>
      </c>
      <c r="R111" s="6">
        <v>96190000</v>
      </c>
      <c r="S111" s="6">
        <v>15030000</v>
      </c>
      <c r="T111" s="7">
        <v>6.3998669328010642</v>
      </c>
      <c r="U111" t="s">
        <v>22</v>
      </c>
      <c r="V111">
        <v>0.54</v>
      </c>
      <c r="W111">
        <v>209.86</v>
      </c>
      <c r="X111">
        <v>2.25</v>
      </c>
      <c r="Y111">
        <v>1.36</v>
      </c>
      <c r="Z111">
        <v>60.75</v>
      </c>
      <c r="AA111">
        <v>16.079999999999998</v>
      </c>
      <c r="AB111" s="5">
        <v>3.21</v>
      </c>
      <c r="AC111" s="5">
        <v>9.89</v>
      </c>
      <c r="AD111">
        <v>0.28999999999999998</v>
      </c>
      <c r="AE111" s="5">
        <v>3.16</v>
      </c>
      <c r="AF111" s="5">
        <v>8.4700000000000006</v>
      </c>
      <c r="AG111" s="5">
        <v>4.7</v>
      </c>
      <c r="AH111" s="5">
        <v>7.99</v>
      </c>
      <c r="AI111" s="5">
        <v>6.64</v>
      </c>
      <c r="AJ111" s="5"/>
      <c r="AK111" s="5"/>
    </row>
    <row r="112" spans="1:37" x14ac:dyDescent="0.25">
      <c r="A112" t="s">
        <v>563</v>
      </c>
      <c r="B112" t="s">
        <v>564</v>
      </c>
      <c r="C112" t="s">
        <v>156</v>
      </c>
      <c r="D112" t="s">
        <v>17</v>
      </c>
      <c r="E112" s="5">
        <v>0.34</v>
      </c>
      <c r="F112" s="5">
        <v>0.31</v>
      </c>
      <c r="G112" s="5">
        <v>0.31799998879432678</v>
      </c>
      <c r="H112" s="5">
        <v>0.28999999165534968</v>
      </c>
      <c r="I112" s="5">
        <v>0.28999999165534968</v>
      </c>
      <c r="J112" s="5">
        <v>0.28799998760223389</v>
      </c>
      <c r="K112" s="5">
        <v>0.27399998903274542</v>
      </c>
      <c r="L112" s="5">
        <v>0.30142856410571506</v>
      </c>
      <c r="N112">
        <v>0.68</v>
      </c>
      <c r="O112" s="5">
        <v>0.1860000109672546</v>
      </c>
      <c r="P112">
        <v>1.42</v>
      </c>
      <c r="Q112">
        <v>0.68</v>
      </c>
      <c r="R112" s="6">
        <v>2850000</v>
      </c>
      <c r="S112" s="6">
        <v>4210000</v>
      </c>
      <c r="T112" s="7">
        <v>0.6769596199524941</v>
      </c>
      <c r="U112" t="s">
        <v>18</v>
      </c>
      <c r="V112">
        <v>0.37</v>
      </c>
      <c r="W112">
        <v>0.48</v>
      </c>
      <c r="X112">
        <v>0.9</v>
      </c>
      <c r="Y112">
        <v>0.86</v>
      </c>
      <c r="Z112">
        <v>0.24</v>
      </c>
      <c r="AA112">
        <v>-73.650000000000006</v>
      </c>
      <c r="AB112" s="5">
        <v>-69.19</v>
      </c>
      <c r="AC112" s="5">
        <v>-98.03</v>
      </c>
      <c r="AD112">
        <v>0.71</v>
      </c>
      <c r="AE112" s="5"/>
      <c r="AF112" s="5">
        <v>3.89</v>
      </c>
      <c r="AG112" s="5">
        <v>5.51</v>
      </c>
      <c r="AH112" s="5">
        <v>6.44</v>
      </c>
      <c r="AI112" s="5">
        <v>0.46</v>
      </c>
      <c r="AJ112" s="5"/>
      <c r="AK112" s="5"/>
    </row>
    <row r="113" spans="1:37" x14ac:dyDescent="0.25">
      <c r="A113" t="s">
        <v>355</v>
      </c>
      <c r="B113" t="s">
        <v>356</v>
      </c>
      <c r="C113" t="s">
        <v>16</v>
      </c>
      <c r="D113" t="s">
        <v>17</v>
      </c>
      <c r="E113" s="5">
        <v>3.98</v>
      </c>
      <c r="F113" s="5">
        <v>4.5599999999999996</v>
      </c>
      <c r="G113" s="5">
        <v>4.3499999046325684</v>
      </c>
      <c r="H113" s="5">
        <v>4.0399999618530273</v>
      </c>
      <c r="I113" s="5">
        <v>4.0100002288818359</v>
      </c>
      <c r="J113" s="5">
        <v>4.0199999809265137</v>
      </c>
      <c r="K113" s="5">
        <v>3.940000057220459</v>
      </c>
      <c r="L113" s="5">
        <v>4.1285714476449149</v>
      </c>
      <c r="O113" s="5">
        <v>-8.6300000572204603</v>
      </c>
      <c r="P113">
        <v>2.38</v>
      </c>
      <c r="Q113">
        <v>2.63</v>
      </c>
      <c r="R113" s="6">
        <v>3310000</v>
      </c>
      <c r="S113" s="6">
        <v>22750000</v>
      </c>
      <c r="T113" s="7">
        <v>0.14549450549450549</v>
      </c>
      <c r="U113" t="s">
        <v>191</v>
      </c>
      <c r="V113">
        <v>0.15</v>
      </c>
      <c r="X113">
        <v>0.31</v>
      </c>
      <c r="Y113">
        <v>0.16</v>
      </c>
      <c r="Z113">
        <v>85.47</v>
      </c>
      <c r="AA113">
        <v>-15.73</v>
      </c>
      <c r="AB113" s="5">
        <v>-13.6</v>
      </c>
      <c r="AC113" s="5"/>
      <c r="AD113">
        <v>0.86</v>
      </c>
      <c r="AE113" s="5"/>
      <c r="AF113" s="5">
        <v>102.11</v>
      </c>
      <c r="AG113" s="5">
        <v>5.32</v>
      </c>
      <c r="AH113" s="5">
        <v>12.93</v>
      </c>
      <c r="AI113" s="5">
        <v>-4.6900000000000004</v>
      </c>
      <c r="AJ113" s="5"/>
      <c r="AK113" s="5"/>
    </row>
    <row r="114" spans="1:37" x14ac:dyDescent="0.25">
      <c r="A114" t="s">
        <v>430</v>
      </c>
      <c r="B114" t="s">
        <v>431</v>
      </c>
      <c r="C114" t="s">
        <v>21</v>
      </c>
      <c r="D114" t="s">
        <v>17</v>
      </c>
      <c r="E114" s="5">
        <v>2.25</v>
      </c>
      <c r="F114" s="5">
        <v>2.2599999999999998</v>
      </c>
      <c r="G114" s="5">
        <v>2.2000000476837158</v>
      </c>
      <c r="H114" s="5">
        <v>2.2699999809265141</v>
      </c>
      <c r="I114" s="5">
        <v>2.2300000190734859</v>
      </c>
      <c r="J114" s="5">
        <v>2.2360000610351558</v>
      </c>
      <c r="K114" s="5">
        <v>2.2300000190734859</v>
      </c>
      <c r="L114" s="5">
        <v>2.2394285896846227</v>
      </c>
      <c r="N114">
        <v>0.59</v>
      </c>
      <c r="O114" s="5">
        <v>1.4699999809265143</v>
      </c>
      <c r="P114">
        <v>1.2</v>
      </c>
      <c r="Q114">
        <v>-0.53</v>
      </c>
      <c r="R114" s="6">
        <v>5620000</v>
      </c>
      <c r="S114" s="6">
        <v>1310000</v>
      </c>
      <c r="T114" s="7">
        <v>4.2900763358778624</v>
      </c>
      <c r="U114" t="s">
        <v>142</v>
      </c>
      <c r="V114">
        <v>4.7699999999999996</v>
      </c>
      <c r="W114">
        <v>0.15</v>
      </c>
      <c r="X114">
        <v>5.35</v>
      </c>
      <c r="Y114">
        <v>5.26</v>
      </c>
      <c r="Z114">
        <v>0.13</v>
      </c>
      <c r="AA114">
        <v>-24.14</v>
      </c>
      <c r="AB114" s="5">
        <v>-11.82</v>
      </c>
      <c r="AC114" s="5">
        <v>-14.11</v>
      </c>
      <c r="AD114">
        <v>0.43</v>
      </c>
      <c r="AE114" s="5"/>
      <c r="AF114" s="5">
        <v>5.5</v>
      </c>
      <c r="AG114" s="5">
        <v>5.42</v>
      </c>
      <c r="AH114" s="5">
        <v>10.31</v>
      </c>
      <c r="AI114" s="5">
        <v>3.7</v>
      </c>
      <c r="AJ114" s="5"/>
      <c r="AK114" s="5"/>
    </row>
    <row r="115" spans="1:37" x14ac:dyDescent="0.25">
      <c r="A115" t="s">
        <v>332</v>
      </c>
      <c r="B115" t="s">
        <v>333</v>
      </c>
      <c r="C115" t="s">
        <v>16</v>
      </c>
      <c r="D115" t="s">
        <v>17</v>
      </c>
      <c r="E115" s="5">
        <v>5.17</v>
      </c>
      <c r="F115" s="5">
        <v>5.18</v>
      </c>
      <c r="G115" s="5">
        <v>5.3000001907348633</v>
      </c>
      <c r="H115" s="5">
        <v>5.309999942779541</v>
      </c>
      <c r="I115" s="5">
        <v>4.9000000953674316</v>
      </c>
      <c r="J115" s="5">
        <v>4.679999828338623</v>
      </c>
      <c r="K115" s="5">
        <v>4.8000001907348633</v>
      </c>
      <c r="L115" s="5">
        <v>5.0485714639936177</v>
      </c>
      <c r="N115">
        <v>15.48</v>
      </c>
      <c r="O115" s="5">
        <v>-4.4600001907348634</v>
      </c>
      <c r="P115">
        <v>0.3</v>
      </c>
      <c r="Q115">
        <v>-3.03</v>
      </c>
      <c r="R115" s="6">
        <v>23160000</v>
      </c>
      <c r="S115" s="6">
        <v>20780000</v>
      </c>
      <c r="T115" s="7">
        <v>1.1145332050048122</v>
      </c>
      <c r="U115" t="s">
        <v>75</v>
      </c>
      <c r="V115">
        <v>1.03</v>
      </c>
      <c r="W115">
        <v>14.25</v>
      </c>
      <c r="X115">
        <v>1.44</v>
      </c>
      <c r="Y115">
        <v>1.22</v>
      </c>
      <c r="Z115">
        <v>5.16</v>
      </c>
      <c r="AA115">
        <v>-83.14</v>
      </c>
      <c r="AB115" s="5">
        <v>-38.32</v>
      </c>
      <c r="AC115" s="5">
        <v>-81.25</v>
      </c>
      <c r="AD115">
        <v>0.73</v>
      </c>
      <c r="AE115" s="5">
        <v>7.5</v>
      </c>
      <c r="AF115" s="5">
        <v>8.31</v>
      </c>
      <c r="AG115" s="5">
        <v>3.72</v>
      </c>
      <c r="AH115" s="5">
        <v>19.559999999999999</v>
      </c>
      <c r="AI115" s="5">
        <v>0.34</v>
      </c>
      <c r="AJ115" s="5"/>
      <c r="AK115" s="5"/>
    </row>
    <row r="116" spans="1:37" x14ac:dyDescent="0.25">
      <c r="A116" t="s">
        <v>536</v>
      </c>
      <c r="B116" t="s">
        <v>537</v>
      </c>
      <c r="C116" t="s">
        <v>16</v>
      </c>
      <c r="D116" t="s">
        <v>17</v>
      </c>
      <c r="E116" s="5">
        <v>0.8</v>
      </c>
      <c r="F116" s="5">
        <v>0.86</v>
      </c>
      <c r="G116" s="5">
        <v>0.80000001192092896</v>
      </c>
      <c r="H116" s="5">
        <v>0.88999998569488525</v>
      </c>
      <c r="I116" s="5">
        <v>0.85500001907348633</v>
      </c>
      <c r="J116" s="5">
        <v>0.87800002098083496</v>
      </c>
      <c r="K116" s="5">
        <v>0.9100000262260437</v>
      </c>
      <c r="L116" s="5">
        <v>0.85614286627088276</v>
      </c>
      <c r="O116" s="5">
        <v>-1.4900000262260438</v>
      </c>
      <c r="P116">
        <v>0.01</v>
      </c>
      <c r="Q116">
        <v>-0.31</v>
      </c>
      <c r="R116" s="6"/>
      <c r="S116" s="6">
        <v>11520000</v>
      </c>
      <c r="T116" s="7" t="s">
        <v>602</v>
      </c>
      <c r="U116" t="s">
        <v>538</v>
      </c>
      <c r="V116">
        <v>0.14000000000000001</v>
      </c>
      <c r="W116">
        <v>0</v>
      </c>
      <c r="X116">
        <v>0.75</v>
      </c>
      <c r="Y116">
        <v>0.14000000000000001</v>
      </c>
      <c r="Z116">
        <v>0</v>
      </c>
      <c r="AA116">
        <v>-84.78</v>
      </c>
      <c r="AB116" s="5">
        <v>-84.97</v>
      </c>
      <c r="AC116" s="5"/>
      <c r="AD116">
        <v>1</v>
      </c>
      <c r="AE116" s="5">
        <v>2120</v>
      </c>
      <c r="AF116" s="5"/>
      <c r="AG116" s="5">
        <v>0</v>
      </c>
      <c r="AH116" s="5">
        <v>16.14</v>
      </c>
      <c r="AI116" s="5">
        <v>-0.57999999999999996</v>
      </c>
      <c r="AJ116" s="5"/>
      <c r="AK116" s="5"/>
    </row>
    <row r="117" spans="1:37" x14ac:dyDescent="0.25">
      <c r="A117" t="s">
        <v>408</v>
      </c>
      <c r="B117" t="s">
        <v>409</v>
      </c>
      <c r="C117" t="s">
        <v>21</v>
      </c>
      <c r="D117" t="s">
        <v>17</v>
      </c>
      <c r="E117" s="5">
        <v>2.5499999999999998</v>
      </c>
      <c r="F117" s="5">
        <v>2.5</v>
      </c>
      <c r="G117" s="5">
        <v>2.6400001049041748</v>
      </c>
      <c r="H117" s="5">
        <v>2.6099998950958252</v>
      </c>
      <c r="I117" s="5">
        <v>2.4200000762939449</v>
      </c>
      <c r="J117" s="5">
        <v>2.4300000667572021</v>
      </c>
      <c r="K117" s="5">
        <v>2.440000057220459</v>
      </c>
      <c r="L117" s="5">
        <v>2.5128571714673726</v>
      </c>
      <c r="N117">
        <v>2.12</v>
      </c>
      <c r="O117" s="5">
        <v>-1.190000057220459</v>
      </c>
      <c r="P117">
        <v>1.46</v>
      </c>
      <c r="Q117">
        <v>-0.51</v>
      </c>
      <c r="R117" s="6">
        <v>28110000</v>
      </c>
      <c r="S117" s="6">
        <v>2800000</v>
      </c>
      <c r="T117" s="7">
        <v>10.039285714285715</v>
      </c>
      <c r="U117" t="s">
        <v>41</v>
      </c>
      <c r="V117">
        <v>13.95</v>
      </c>
      <c r="W117">
        <v>9.4600000000000009</v>
      </c>
      <c r="X117">
        <v>15.07</v>
      </c>
      <c r="Y117">
        <v>14.81</v>
      </c>
      <c r="Z117">
        <v>8.25</v>
      </c>
      <c r="AA117">
        <v>-67.59</v>
      </c>
      <c r="AB117" s="5">
        <v>-24.42</v>
      </c>
      <c r="AC117" s="5">
        <v>-28.37</v>
      </c>
      <c r="AD117">
        <v>0.37</v>
      </c>
      <c r="AE117" s="5"/>
      <c r="AF117" s="5">
        <v>8.08</v>
      </c>
      <c r="AG117" s="5">
        <v>5.3</v>
      </c>
      <c r="AH117" s="5">
        <v>12.38</v>
      </c>
      <c r="AI117" s="5">
        <v>1.25</v>
      </c>
      <c r="AJ117" s="5"/>
      <c r="AK117" s="5"/>
    </row>
    <row r="118" spans="1:37" x14ac:dyDescent="0.25">
      <c r="A118" t="s">
        <v>424</v>
      </c>
      <c r="B118" t="s">
        <v>425</v>
      </c>
      <c r="C118" t="s">
        <v>21</v>
      </c>
      <c r="D118" t="s">
        <v>17</v>
      </c>
      <c r="E118" s="5">
        <v>2.5099999999999998</v>
      </c>
      <c r="F118" s="5">
        <v>2.42</v>
      </c>
      <c r="G118" s="5">
        <v>2.440000057220459</v>
      </c>
      <c r="H118" s="5">
        <v>2.3499999046325679</v>
      </c>
      <c r="I118" s="5">
        <v>2.369999885559082</v>
      </c>
      <c r="J118" s="5">
        <v>2.4500000476837158</v>
      </c>
      <c r="K118" s="5">
        <v>2.497999906539917</v>
      </c>
      <c r="L118" s="5">
        <v>2.4339999716622489</v>
      </c>
      <c r="O118" s="5">
        <v>-4.7279999065399174</v>
      </c>
      <c r="P118">
        <v>-0.77</v>
      </c>
      <c r="Q118">
        <v>0.79</v>
      </c>
      <c r="R118" s="6">
        <v>46670000</v>
      </c>
      <c r="S118" s="6">
        <v>21380000</v>
      </c>
      <c r="T118" s="7">
        <v>2.1828811973807296</v>
      </c>
      <c r="U118" t="s">
        <v>48</v>
      </c>
      <c r="V118">
        <v>0.34</v>
      </c>
      <c r="X118">
        <v>1.36</v>
      </c>
      <c r="Y118">
        <v>1.06</v>
      </c>
      <c r="Z118">
        <v>60.47</v>
      </c>
      <c r="AA118">
        <v>-94.74</v>
      </c>
      <c r="AB118" s="5">
        <v>-35.72</v>
      </c>
      <c r="AC118" s="5"/>
      <c r="AD118">
        <v>0.48</v>
      </c>
      <c r="AE118" s="5">
        <v>17.09</v>
      </c>
      <c r="AF118" s="5">
        <v>6.08</v>
      </c>
      <c r="AG118" s="5">
        <v>5.26</v>
      </c>
      <c r="AH118" s="5">
        <v>11.7</v>
      </c>
      <c r="AI118" s="5">
        <v>-2.23</v>
      </c>
      <c r="AJ118" s="5"/>
      <c r="AK118" s="5"/>
    </row>
    <row r="119" spans="1:37" x14ac:dyDescent="0.25">
      <c r="A119" t="s">
        <v>570</v>
      </c>
      <c r="B119" t="s">
        <v>571</v>
      </c>
      <c r="C119" t="s">
        <v>21</v>
      </c>
      <c r="D119" t="s">
        <v>17</v>
      </c>
      <c r="E119" s="5">
        <v>0.25</v>
      </c>
      <c r="F119" s="5">
        <v>0.25</v>
      </c>
      <c r="G119" s="5">
        <v>0.25900000333786011</v>
      </c>
      <c r="H119" s="5">
        <v>0.26100000739097601</v>
      </c>
      <c r="I119" s="5">
        <v>0.25600001215934748</v>
      </c>
      <c r="J119" s="5">
        <v>0.24699999392032621</v>
      </c>
      <c r="K119" s="5">
        <v>0.2630000114440918</v>
      </c>
      <c r="L119" s="5">
        <v>0.25514286117894308</v>
      </c>
      <c r="N119">
        <v>7.27</v>
      </c>
      <c r="O119" s="5">
        <v>-1.3000011444091797E-2</v>
      </c>
      <c r="P119">
        <v>1.38</v>
      </c>
      <c r="Q119">
        <v>-0.28999999999999998</v>
      </c>
      <c r="R119" s="6">
        <v>139410000</v>
      </c>
      <c r="S119" s="6">
        <v>60380000</v>
      </c>
      <c r="T119" s="7">
        <v>2.3088771116263662</v>
      </c>
      <c r="U119" t="s">
        <v>572</v>
      </c>
      <c r="V119">
        <v>0.69</v>
      </c>
      <c r="W119">
        <v>17.46</v>
      </c>
      <c r="X119">
        <v>1.6</v>
      </c>
      <c r="Y119">
        <v>1.51</v>
      </c>
      <c r="Z119">
        <v>9.9600000000000009</v>
      </c>
      <c r="AA119">
        <v>-18.149999999999999</v>
      </c>
      <c r="AB119" s="5">
        <v>-17.47</v>
      </c>
      <c r="AC119" s="5">
        <v>-30.5</v>
      </c>
      <c r="AD119">
        <v>0.66</v>
      </c>
      <c r="AE119" s="5"/>
      <c r="AF119" s="5">
        <v>2.02</v>
      </c>
      <c r="AG119" s="5">
        <v>2.61</v>
      </c>
      <c r="AH119" s="5">
        <v>8.2100000000000009</v>
      </c>
      <c r="AI119" s="5">
        <v>0.25</v>
      </c>
      <c r="AJ119" s="5"/>
      <c r="AK119" s="5"/>
    </row>
    <row r="120" spans="1:37" x14ac:dyDescent="0.25">
      <c r="A120" t="s">
        <v>500</v>
      </c>
      <c r="B120" t="s">
        <v>501</v>
      </c>
      <c r="C120" t="s">
        <v>21</v>
      </c>
      <c r="D120" t="s">
        <v>17</v>
      </c>
      <c r="E120" s="5">
        <v>1.28</v>
      </c>
      <c r="F120" s="5">
        <v>1.3</v>
      </c>
      <c r="G120" s="5">
        <v>1.2400000095367429</v>
      </c>
      <c r="H120" s="5">
        <v>1.2699999809265139</v>
      </c>
      <c r="I120" s="5">
        <v>1.309999942779541</v>
      </c>
      <c r="J120" s="5">
        <v>1.330000042915344</v>
      </c>
      <c r="K120" s="5">
        <v>1.2699999809265139</v>
      </c>
      <c r="L120" s="5">
        <v>1.2857142795835224</v>
      </c>
      <c r="M120">
        <v>645.25</v>
      </c>
      <c r="N120">
        <v>0.21</v>
      </c>
      <c r="O120" s="5">
        <v>41.620000019073487</v>
      </c>
      <c r="P120">
        <v>0.77</v>
      </c>
      <c r="Q120">
        <v>0.01</v>
      </c>
      <c r="R120" s="6">
        <v>144180000</v>
      </c>
      <c r="S120" s="6">
        <v>51610000</v>
      </c>
      <c r="T120" s="7">
        <v>2.7936446425111412</v>
      </c>
      <c r="U120" t="s">
        <v>117</v>
      </c>
      <c r="V120">
        <v>0.1</v>
      </c>
      <c r="W120">
        <v>8</v>
      </c>
      <c r="X120">
        <v>1.1000000000000001</v>
      </c>
      <c r="Y120">
        <v>0.84</v>
      </c>
      <c r="Z120">
        <v>6.54</v>
      </c>
      <c r="AA120">
        <v>6.9</v>
      </c>
      <c r="AB120" s="5">
        <v>-3.48</v>
      </c>
      <c r="AC120" s="5">
        <v>-4.2699999999999996</v>
      </c>
      <c r="AD120">
        <v>0.25</v>
      </c>
      <c r="AE120" s="5">
        <v>17.16</v>
      </c>
      <c r="AF120" s="5">
        <v>1.98</v>
      </c>
      <c r="AG120" s="5">
        <v>2.15</v>
      </c>
      <c r="AH120" s="5">
        <v>5.95</v>
      </c>
      <c r="AI120" s="5">
        <v>42.89</v>
      </c>
      <c r="AJ120" s="5"/>
      <c r="AK120" s="5"/>
    </row>
    <row r="121" spans="1:37" x14ac:dyDescent="0.25">
      <c r="A121" t="s">
        <v>349</v>
      </c>
      <c r="B121" t="s">
        <v>350</v>
      </c>
      <c r="C121" t="s">
        <v>38</v>
      </c>
      <c r="D121" t="s">
        <v>17</v>
      </c>
      <c r="E121" s="5">
        <v>4.55</v>
      </c>
      <c r="F121" s="5">
        <v>4.4800000000000004</v>
      </c>
      <c r="G121" s="5">
        <v>4.619999885559082</v>
      </c>
      <c r="H121" s="5">
        <v>4.5900001525878906</v>
      </c>
      <c r="I121" s="5">
        <v>4.5300002098083496</v>
      </c>
      <c r="J121" s="5">
        <v>4.4600000381469727</v>
      </c>
      <c r="K121" s="5">
        <v>4.4200000762939453</v>
      </c>
      <c r="L121" s="5">
        <v>4.5214286231994629</v>
      </c>
      <c r="N121">
        <v>0.64</v>
      </c>
      <c r="O121" s="5">
        <v>2.8499999237060543</v>
      </c>
      <c r="P121">
        <v>0.41</v>
      </c>
      <c r="Q121">
        <v>-0.06</v>
      </c>
      <c r="R121" s="6">
        <v>27330000</v>
      </c>
      <c r="S121" s="6">
        <v>9620000</v>
      </c>
      <c r="T121" s="7">
        <v>2.8409563409563408</v>
      </c>
      <c r="U121" t="s">
        <v>48</v>
      </c>
      <c r="V121">
        <v>1.96</v>
      </c>
      <c r="W121">
        <v>0.97</v>
      </c>
      <c r="X121">
        <v>4.72</v>
      </c>
      <c r="Y121">
        <v>3.05</v>
      </c>
      <c r="Z121">
        <v>0.82</v>
      </c>
      <c r="AA121">
        <v>-8.2899999999999991</v>
      </c>
      <c r="AB121" s="5">
        <v>-12.2</v>
      </c>
      <c r="AC121" s="5">
        <v>-14.46</v>
      </c>
      <c r="AD121">
        <v>0.68</v>
      </c>
      <c r="AE121" s="5">
        <v>3.87</v>
      </c>
      <c r="AF121" s="5">
        <v>4.53</v>
      </c>
      <c r="AG121" s="5">
        <v>5.43</v>
      </c>
      <c r="AH121" s="5">
        <v>8.07</v>
      </c>
      <c r="AI121" s="5">
        <v>7.27</v>
      </c>
      <c r="AJ121" s="5"/>
      <c r="AK121" s="5"/>
    </row>
    <row r="122" spans="1:37" x14ac:dyDescent="0.25">
      <c r="A122" t="s">
        <v>89</v>
      </c>
      <c r="B122" t="s">
        <v>90</v>
      </c>
      <c r="C122" t="s">
        <v>21</v>
      </c>
      <c r="D122" t="s">
        <v>17</v>
      </c>
      <c r="E122" s="5">
        <v>60.49</v>
      </c>
      <c r="F122" s="5">
        <v>59.26</v>
      </c>
      <c r="G122" s="5">
        <v>60.869998931884773</v>
      </c>
      <c r="H122" s="5">
        <v>61.549999237060547</v>
      </c>
      <c r="I122" s="5">
        <v>62.5</v>
      </c>
      <c r="J122" s="5">
        <v>62.619998931884773</v>
      </c>
      <c r="K122" s="5">
        <v>61.930000305175781</v>
      </c>
      <c r="L122" s="5">
        <v>61.317142486572266</v>
      </c>
      <c r="M122">
        <v>11.05</v>
      </c>
      <c r="N122">
        <v>0.93</v>
      </c>
      <c r="O122" s="5">
        <v>3.4799996948242153</v>
      </c>
      <c r="P122">
        <v>1.04</v>
      </c>
      <c r="Q122">
        <v>0.28999999999999998</v>
      </c>
      <c r="R122" s="6">
        <v>176000000</v>
      </c>
      <c r="S122" s="6">
        <v>101000000</v>
      </c>
      <c r="T122" s="7">
        <v>1.7425742574257426</v>
      </c>
      <c r="U122" t="s">
        <v>83</v>
      </c>
      <c r="V122">
        <v>0.4</v>
      </c>
      <c r="W122">
        <v>38.590000000000003</v>
      </c>
      <c r="X122">
        <v>1.68</v>
      </c>
      <c r="Y122">
        <v>1.35</v>
      </c>
      <c r="Z122">
        <v>23.12</v>
      </c>
      <c r="AA122">
        <v>79.27</v>
      </c>
      <c r="AB122" s="5">
        <v>5.12</v>
      </c>
      <c r="AC122" s="5">
        <v>8.84</v>
      </c>
      <c r="AD122">
        <v>0.06</v>
      </c>
      <c r="AE122" s="5"/>
      <c r="AF122" s="5">
        <v>5.47</v>
      </c>
      <c r="AG122" s="5">
        <v>4.09</v>
      </c>
      <c r="AH122" s="5">
        <v>11.24</v>
      </c>
      <c r="AI122" s="5">
        <v>65.41</v>
      </c>
      <c r="AJ122" s="5"/>
      <c r="AK122" s="5"/>
    </row>
    <row r="123" spans="1:37" x14ac:dyDescent="0.25">
      <c r="A123" t="s">
        <v>196</v>
      </c>
      <c r="B123" t="s">
        <v>197</v>
      </c>
      <c r="C123" t="s">
        <v>21</v>
      </c>
      <c r="D123" t="s">
        <v>17</v>
      </c>
      <c r="E123" s="5">
        <v>18.96</v>
      </c>
      <c r="F123" s="5">
        <v>18.850000000000001</v>
      </c>
      <c r="G123" s="5">
        <v>18.840000152587891</v>
      </c>
      <c r="H123" s="5">
        <v>19.360000610351559</v>
      </c>
      <c r="I123" s="5">
        <v>19.54999923706055</v>
      </c>
      <c r="J123" s="5">
        <v>19.319999694824219</v>
      </c>
      <c r="K123" s="5">
        <v>19.190000534057621</v>
      </c>
      <c r="L123" s="5">
        <v>19.152857175554548</v>
      </c>
      <c r="N123">
        <v>0.38</v>
      </c>
      <c r="O123" s="5">
        <v>30.76999946594238</v>
      </c>
      <c r="P123">
        <v>0.78</v>
      </c>
      <c r="Q123">
        <v>-7.0000000000000007E-2</v>
      </c>
      <c r="R123" s="6">
        <v>858800000</v>
      </c>
      <c r="S123" s="6">
        <v>514900000</v>
      </c>
      <c r="T123" s="7">
        <v>1.6678966789667897</v>
      </c>
      <c r="U123" t="s">
        <v>62</v>
      </c>
      <c r="V123">
        <v>0.8</v>
      </c>
      <c r="W123">
        <v>95.95</v>
      </c>
      <c r="X123">
        <v>1.34</v>
      </c>
      <c r="Y123">
        <v>1.01</v>
      </c>
      <c r="Z123">
        <v>43.04</v>
      </c>
      <c r="AA123">
        <v>14.31</v>
      </c>
      <c r="AB123" s="5">
        <v>-4.84</v>
      </c>
      <c r="AC123" s="5">
        <v>-10.210000000000001</v>
      </c>
      <c r="AD123">
        <v>0.18</v>
      </c>
      <c r="AE123" s="5"/>
      <c r="AF123" s="5">
        <v>8.77</v>
      </c>
      <c r="AG123" s="5">
        <v>3.75</v>
      </c>
      <c r="AH123" s="5">
        <v>11.99</v>
      </c>
      <c r="AI123" s="5">
        <v>49.96</v>
      </c>
      <c r="AJ123" s="5"/>
      <c r="AK123" s="5"/>
    </row>
    <row r="124" spans="1:37" x14ac:dyDescent="0.25">
      <c r="A124" t="s">
        <v>278</v>
      </c>
      <c r="B124" t="s">
        <v>279</v>
      </c>
      <c r="C124" t="s">
        <v>21</v>
      </c>
      <c r="D124" t="s">
        <v>17</v>
      </c>
      <c r="E124" s="5">
        <v>8.85</v>
      </c>
      <c r="F124" s="5">
        <v>8.67</v>
      </c>
      <c r="G124" s="5">
        <v>8.8000001907348633</v>
      </c>
      <c r="H124" s="5">
        <v>8.5100002288818359</v>
      </c>
      <c r="I124" s="5">
        <v>8.6099996566772461</v>
      </c>
      <c r="J124" s="5">
        <v>8.6999998092651367</v>
      </c>
      <c r="K124" s="5">
        <v>8.75</v>
      </c>
      <c r="L124" s="5">
        <v>8.6985714122227247</v>
      </c>
      <c r="M124">
        <v>57.77</v>
      </c>
      <c r="N124">
        <v>13.45</v>
      </c>
      <c r="O124" s="5">
        <v>-8.1</v>
      </c>
      <c r="P124">
        <v>1</v>
      </c>
      <c r="Q124">
        <v>-0.63</v>
      </c>
      <c r="R124" s="6">
        <v>61220000</v>
      </c>
      <c r="S124" s="6">
        <v>31360000</v>
      </c>
      <c r="T124" s="7">
        <v>1.9521683673469388</v>
      </c>
      <c r="U124" t="s">
        <v>280</v>
      </c>
      <c r="V124">
        <v>0.12</v>
      </c>
      <c r="W124">
        <v>7581.87</v>
      </c>
      <c r="X124">
        <v>0.92</v>
      </c>
      <c r="Y124">
        <v>0.68</v>
      </c>
      <c r="Z124">
        <v>72.66</v>
      </c>
      <c r="AA124">
        <v>-2.83</v>
      </c>
      <c r="AB124" s="5">
        <v>-2.5299999999999998</v>
      </c>
      <c r="AC124" s="5">
        <v>-219.36</v>
      </c>
      <c r="AD124">
        <v>0.88</v>
      </c>
      <c r="AE124" s="5">
        <v>2.62</v>
      </c>
      <c r="AF124" s="5">
        <v>9.4600000000000009</v>
      </c>
      <c r="AG124" s="5">
        <v>6.72</v>
      </c>
      <c r="AH124" s="5">
        <v>9.17</v>
      </c>
      <c r="AI124" s="5">
        <v>0.65</v>
      </c>
      <c r="AJ124" s="5"/>
      <c r="AK124" s="5"/>
    </row>
    <row r="125" spans="1:37" x14ac:dyDescent="0.25">
      <c r="A125" t="s">
        <v>330</v>
      </c>
      <c r="B125" t="s">
        <v>331</v>
      </c>
      <c r="C125" t="s">
        <v>156</v>
      </c>
      <c r="D125" t="s">
        <v>17</v>
      </c>
      <c r="E125" s="5">
        <v>5.3</v>
      </c>
      <c r="F125" s="5">
        <v>5.0599999999999996</v>
      </c>
      <c r="G125" s="5">
        <v>5.4499998092651367</v>
      </c>
      <c r="H125" s="5">
        <v>5.440000057220459</v>
      </c>
      <c r="I125" s="5">
        <v>4.9099998474121094</v>
      </c>
      <c r="J125" s="5">
        <v>5.1399998664855957</v>
      </c>
      <c r="K125" s="5">
        <v>5.130000114440918</v>
      </c>
      <c r="L125" s="5">
        <v>5.204285670689174</v>
      </c>
      <c r="O125" s="5">
        <v>-5.2300001144409176</v>
      </c>
      <c r="P125">
        <v>1.38</v>
      </c>
      <c r="Q125">
        <v>-1.1100000000000001</v>
      </c>
      <c r="R125" s="6">
        <v>5670000</v>
      </c>
      <c r="S125" s="6">
        <v>15050000</v>
      </c>
      <c r="T125" s="7">
        <v>0.37674418604651161</v>
      </c>
      <c r="U125" t="s">
        <v>48</v>
      </c>
      <c r="V125">
        <v>0.69</v>
      </c>
      <c r="X125">
        <v>0.87</v>
      </c>
      <c r="Y125">
        <v>0.8</v>
      </c>
      <c r="Z125">
        <v>32.619999999999997</v>
      </c>
      <c r="AA125">
        <v>-13.57</v>
      </c>
      <c r="AB125" s="5">
        <v>-47.34</v>
      </c>
      <c r="AC125" s="5"/>
      <c r="AD125">
        <v>3.59</v>
      </c>
      <c r="AE125" s="5">
        <v>6.86</v>
      </c>
      <c r="AF125" s="5">
        <v>38.19</v>
      </c>
      <c r="AG125" s="5">
        <v>5.34</v>
      </c>
      <c r="AH125" s="5">
        <v>13.66</v>
      </c>
      <c r="AI125" s="5">
        <v>-0.1</v>
      </c>
      <c r="AJ125" s="5"/>
      <c r="AK125" s="5"/>
    </row>
    <row r="126" spans="1:37" x14ac:dyDescent="0.25">
      <c r="A126" t="s">
        <v>285</v>
      </c>
      <c r="B126" t="s">
        <v>286</v>
      </c>
      <c r="C126" t="s">
        <v>21</v>
      </c>
      <c r="D126" t="s">
        <v>17</v>
      </c>
      <c r="E126" s="5">
        <v>8.01</v>
      </c>
      <c r="F126" s="5">
        <v>8.17</v>
      </c>
      <c r="G126" s="5"/>
      <c r="H126" s="5"/>
      <c r="I126" s="5"/>
      <c r="J126" s="5"/>
      <c r="K126" s="5"/>
      <c r="L126" s="5">
        <v>8.09</v>
      </c>
      <c r="M126">
        <v>5.26</v>
      </c>
      <c r="N126">
        <v>140.25</v>
      </c>
      <c r="O126" s="5">
        <v>0.06</v>
      </c>
      <c r="P126">
        <v>1.27</v>
      </c>
      <c r="Q126">
        <v>0.05</v>
      </c>
      <c r="R126" s="6">
        <v>654500000</v>
      </c>
      <c r="S126" s="6">
        <v>320200000</v>
      </c>
      <c r="T126" s="7">
        <v>2.0440349781386633</v>
      </c>
      <c r="U126" t="s">
        <v>48</v>
      </c>
      <c r="V126">
        <v>0.05</v>
      </c>
      <c r="W126">
        <v>6521.35</v>
      </c>
      <c r="X126">
        <v>0.3</v>
      </c>
      <c r="Y126">
        <v>0.2</v>
      </c>
      <c r="Z126">
        <v>66.819999999999993</v>
      </c>
      <c r="AA126">
        <v>-7.12</v>
      </c>
      <c r="AB126" s="5">
        <v>-14.87</v>
      </c>
      <c r="AC126" s="5">
        <v>-294.66000000000003</v>
      </c>
      <c r="AD126">
        <v>0.54</v>
      </c>
      <c r="AE126" s="5"/>
      <c r="AF126" s="5">
        <v>6.74</v>
      </c>
      <c r="AG126" s="5">
        <v>6.71</v>
      </c>
      <c r="AH126" s="5">
        <v>12.55</v>
      </c>
      <c r="AI126" s="5">
        <v>0.06</v>
      </c>
      <c r="AJ126" s="5">
        <v>1</v>
      </c>
      <c r="AK126" s="5"/>
    </row>
    <row r="127" spans="1:37" x14ac:dyDescent="0.25">
      <c r="A127" t="s">
        <v>274</v>
      </c>
      <c r="B127" t="s">
        <v>275</v>
      </c>
      <c r="C127" t="s">
        <v>21</v>
      </c>
      <c r="D127" t="s">
        <v>17</v>
      </c>
      <c r="E127" s="5">
        <v>9.42</v>
      </c>
      <c r="F127" s="5">
        <v>9.18</v>
      </c>
      <c r="G127" s="5">
        <v>9.369999885559082</v>
      </c>
      <c r="H127" s="5">
        <v>9.5299997329711914</v>
      </c>
      <c r="I127" s="5">
        <v>9.5</v>
      </c>
      <c r="J127" s="5">
        <v>9.5299997329711914</v>
      </c>
      <c r="K127" s="5">
        <v>9.3999996185302734</v>
      </c>
      <c r="L127" s="5">
        <v>9.4185712814331044</v>
      </c>
      <c r="N127">
        <v>1.1100000000000001</v>
      </c>
      <c r="O127" s="5">
        <v>-0.97999961853027351</v>
      </c>
      <c r="P127">
        <v>1.19</v>
      </c>
      <c r="Q127">
        <v>-0.36</v>
      </c>
      <c r="R127" s="6">
        <v>708500000</v>
      </c>
      <c r="S127" s="6">
        <v>320400000</v>
      </c>
      <c r="T127" s="7">
        <v>2.2112983770287142</v>
      </c>
      <c r="U127" t="s">
        <v>48</v>
      </c>
      <c r="V127">
        <v>0.32</v>
      </c>
      <c r="W127">
        <v>393.47</v>
      </c>
      <c r="X127">
        <v>1.0900000000000001</v>
      </c>
      <c r="Y127">
        <v>0.69</v>
      </c>
      <c r="Z127">
        <v>65.64</v>
      </c>
      <c r="AA127">
        <v>-3.82</v>
      </c>
      <c r="AB127" s="5">
        <v>-0.79</v>
      </c>
      <c r="AC127" s="5">
        <v>-6.06</v>
      </c>
      <c r="AD127">
        <v>0.34</v>
      </c>
      <c r="AE127" s="5"/>
      <c r="AF127" s="5">
        <v>6.68</v>
      </c>
      <c r="AG127" s="5">
        <v>5.28</v>
      </c>
      <c r="AH127" s="5">
        <v>10.51</v>
      </c>
      <c r="AI127" s="5">
        <v>8.42</v>
      </c>
      <c r="AJ127" s="5"/>
      <c r="AK127" s="5"/>
    </row>
    <row r="128" spans="1:37" x14ac:dyDescent="0.25">
      <c r="A128" t="s">
        <v>301</v>
      </c>
      <c r="B128" t="s">
        <v>302</v>
      </c>
      <c r="C128" t="s">
        <v>21</v>
      </c>
      <c r="D128" t="s">
        <v>17</v>
      </c>
      <c r="E128" s="5">
        <v>7.47</v>
      </c>
      <c r="F128" s="5">
        <v>7.33</v>
      </c>
      <c r="G128" s="5">
        <v>7.5500001907348633</v>
      </c>
      <c r="H128" s="5">
        <v>7.7199997901916504</v>
      </c>
      <c r="I128" s="5">
        <v>7.5399999618530273</v>
      </c>
      <c r="J128" s="5">
        <v>7.130000114440918</v>
      </c>
      <c r="K128" s="5">
        <v>6.9699997901916504</v>
      </c>
      <c r="L128" s="5">
        <v>7.3871428353445863</v>
      </c>
      <c r="O128" s="5">
        <v>-6.9699997901916504</v>
      </c>
      <c r="P128">
        <v>0.49</v>
      </c>
      <c r="Q128">
        <v>-0.08</v>
      </c>
      <c r="R128" s="6"/>
      <c r="S128" s="6"/>
      <c r="T128" s="7" t="s">
        <v>602</v>
      </c>
      <c r="U128" t="s">
        <v>303</v>
      </c>
      <c r="AB128" s="5"/>
      <c r="AC128" s="5"/>
      <c r="AE128" s="5"/>
      <c r="AF128" s="5"/>
      <c r="AG128" s="5"/>
      <c r="AH128" s="5"/>
      <c r="AI128" s="5"/>
      <c r="AJ128" s="5">
        <v>1</v>
      </c>
      <c r="AK128" s="5"/>
    </row>
    <row r="129" spans="1:37" x14ac:dyDescent="0.25">
      <c r="A129" t="s">
        <v>200</v>
      </c>
      <c r="B129" t="s">
        <v>201</v>
      </c>
      <c r="C129" t="s">
        <v>16</v>
      </c>
      <c r="D129" t="s">
        <v>17</v>
      </c>
      <c r="E129" s="5">
        <v>16.87</v>
      </c>
      <c r="F129" s="5">
        <v>17.579999999999998</v>
      </c>
      <c r="G129" s="5">
        <v>18.489999771118161</v>
      </c>
      <c r="H129" s="5">
        <v>17.35000038146973</v>
      </c>
      <c r="I129" s="5">
        <v>18.270000457763668</v>
      </c>
      <c r="J129" s="5">
        <v>18.29999923706055</v>
      </c>
      <c r="K129" s="5">
        <v>18.489999771118161</v>
      </c>
      <c r="L129" s="5">
        <v>17.907142802647183</v>
      </c>
      <c r="N129">
        <v>0.62</v>
      </c>
      <c r="O129" s="5">
        <v>11.100000228881839</v>
      </c>
      <c r="P129">
        <v>-0.35</v>
      </c>
      <c r="Q129">
        <v>0.32</v>
      </c>
      <c r="R129" s="6">
        <v>48890000</v>
      </c>
      <c r="S129" s="6">
        <v>31260000</v>
      </c>
      <c r="T129" s="7">
        <v>1.5639795265515035</v>
      </c>
      <c r="U129" t="s">
        <v>202</v>
      </c>
      <c r="V129">
        <v>0.04</v>
      </c>
      <c r="W129">
        <v>282.39</v>
      </c>
      <c r="X129">
        <v>1.44</v>
      </c>
      <c r="Y129">
        <v>0.41</v>
      </c>
      <c r="Z129">
        <v>59.94</v>
      </c>
      <c r="AA129">
        <v>-2.2999999999999998</v>
      </c>
      <c r="AB129" s="5">
        <v>-2.86</v>
      </c>
      <c r="AC129" s="5">
        <v>-11.54</v>
      </c>
      <c r="AD129">
        <v>1.1599999999999999</v>
      </c>
      <c r="AE129" s="5">
        <v>2.67</v>
      </c>
      <c r="AF129" s="5">
        <v>12.16</v>
      </c>
      <c r="AG129" s="5">
        <v>5.32</v>
      </c>
      <c r="AH129" s="5">
        <v>3.73</v>
      </c>
      <c r="AI129" s="5">
        <v>29.59</v>
      </c>
      <c r="AJ129" s="5"/>
      <c r="AK129" s="5"/>
    </row>
    <row r="130" spans="1:37" x14ac:dyDescent="0.25">
      <c r="A130" t="s">
        <v>547</v>
      </c>
      <c r="B130" t="s">
        <v>548</v>
      </c>
      <c r="C130" t="s">
        <v>21</v>
      </c>
      <c r="D130" t="s">
        <v>17</v>
      </c>
      <c r="E130" s="5">
        <v>0.61</v>
      </c>
      <c r="F130" s="5">
        <v>0.65</v>
      </c>
      <c r="G130" s="5">
        <v>0.68000000715255737</v>
      </c>
      <c r="H130" s="5">
        <v>0.66200000047683716</v>
      </c>
      <c r="I130" s="5">
        <v>0.63999998569488525</v>
      </c>
      <c r="J130" s="5">
        <v>0.5899999737739563</v>
      </c>
      <c r="K130" s="5">
        <v>0.62300002574920654</v>
      </c>
      <c r="L130" s="5">
        <v>0.63642857040677747</v>
      </c>
      <c r="N130">
        <v>0.31</v>
      </c>
      <c r="O130" s="5">
        <v>1.5469999742507934</v>
      </c>
      <c r="P130">
        <v>1.36</v>
      </c>
      <c r="Q130">
        <v>-1.01</v>
      </c>
      <c r="R130" s="6">
        <v>166750</v>
      </c>
      <c r="S130" s="6">
        <v>149370</v>
      </c>
      <c r="T130" s="7">
        <v>1.1163553591752025</v>
      </c>
      <c r="U130" t="s">
        <v>75</v>
      </c>
      <c r="V130">
        <v>9.5500000000000007</v>
      </c>
      <c r="W130">
        <v>0.04</v>
      </c>
      <c r="X130">
        <v>13.49</v>
      </c>
      <c r="Y130">
        <v>9.89</v>
      </c>
      <c r="Z130">
        <v>0.04</v>
      </c>
      <c r="AA130">
        <v>-395.99</v>
      </c>
      <c r="AB130" s="5"/>
      <c r="AC130" s="5"/>
      <c r="AE130" s="5"/>
      <c r="AF130" s="5"/>
      <c r="AG130" s="5">
        <v>5.51</v>
      </c>
      <c r="AH130" s="5">
        <v>9.9600000000000009</v>
      </c>
      <c r="AI130" s="5">
        <v>2.17</v>
      </c>
      <c r="AJ130" s="5"/>
      <c r="AK130" s="5"/>
    </row>
    <row r="131" spans="1:37" x14ac:dyDescent="0.25">
      <c r="A131" t="s">
        <v>180</v>
      </c>
      <c r="B131" t="s">
        <v>181</v>
      </c>
      <c r="C131" t="s">
        <v>21</v>
      </c>
      <c r="D131" t="s">
        <v>17</v>
      </c>
      <c r="E131" s="5">
        <v>23.47</v>
      </c>
      <c r="F131" s="5">
        <v>23.13</v>
      </c>
      <c r="G131" s="5">
        <v>23.239999771118161</v>
      </c>
      <c r="H131" s="5">
        <v>23.010000228881839</v>
      </c>
      <c r="I131" s="5">
        <v>23.129999160766602</v>
      </c>
      <c r="J131" s="5">
        <v>23.389999389648441</v>
      </c>
      <c r="K131" s="5">
        <v>23.420000076293949</v>
      </c>
      <c r="L131" s="5">
        <v>23.255714089529853</v>
      </c>
      <c r="M131">
        <v>1.92</v>
      </c>
      <c r="N131">
        <v>0.21</v>
      </c>
      <c r="O131" s="5">
        <v>85.419999923706058</v>
      </c>
      <c r="P131">
        <v>0.97</v>
      </c>
      <c r="Q131">
        <v>0.03</v>
      </c>
      <c r="R131" s="6">
        <v>644000000</v>
      </c>
      <c r="S131" s="6">
        <v>1300000000</v>
      </c>
      <c r="T131" s="7">
        <v>0.49538461538461537</v>
      </c>
      <c r="U131" t="s">
        <v>83</v>
      </c>
      <c r="V131">
        <v>0.06</v>
      </c>
      <c r="W131">
        <v>78.319999999999993</v>
      </c>
      <c r="X131">
        <v>0.38</v>
      </c>
      <c r="Y131">
        <v>0.26</v>
      </c>
      <c r="Z131">
        <v>35.08</v>
      </c>
      <c r="AA131">
        <v>13.73</v>
      </c>
      <c r="AB131" s="5">
        <v>3.2</v>
      </c>
      <c r="AC131" s="5">
        <v>9.86</v>
      </c>
      <c r="AD131">
        <v>0.28999999999999998</v>
      </c>
      <c r="AE131" s="5"/>
      <c r="AF131" s="5">
        <v>13.65</v>
      </c>
      <c r="AG131" s="5"/>
      <c r="AH131" s="5"/>
      <c r="AI131" s="5">
        <v>108.84</v>
      </c>
      <c r="AJ131" s="5"/>
      <c r="AK131" s="5"/>
    </row>
    <row r="132" spans="1:37" x14ac:dyDescent="0.25">
      <c r="A132" t="s">
        <v>320</v>
      </c>
      <c r="B132" t="s">
        <v>321</v>
      </c>
      <c r="C132" t="s">
        <v>21</v>
      </c>
      <c r="D132" t="s">
        <v>17</v>
      </c>
      <c r="E132" s="5">
        <v>6.13</v>
      </c>
      <c r="F132" s="5">
        <v>6.04</v>
      </c>
      <c r="G132" s="5">
        <v>6.2300000190734863</v>
      </c>
      <c r="H132" s="5">
        <v>6.119999885559082</v>
      </c>
      <c r="I132" s="5">
        <v>5.2300000190734863</v>
      </c>
      <c r="J132" s="5">
        <v>5.3499999046325684</v>
      </c>
      <c r="K132" s="5">
        <v>5.1700000762939453</v>
      </c>
      <c r="L132" s="5">
        <v>5.7528571292332247</v>
      </c>
      <c r="N132">
        <v>13.59</v>
      </c>
      <c r="O132" s="5">
        <v>-4.7100000762939453</v>
      </c>
      <c r="P132">
        <v>2.0099999999999998</v>
      </c>
      <c r="Q132">
        <v>8.08</v>
      </c>
      <c r="R132" s="6">
        <v>1290000000</v>
      </c>
      <c r="S132" s="6">
        <v>995000000</v>
      </c>
      <c r="T132" s="7">
        <v>1.2964824120603016</v>
      </c>
      <c r="U132" t="s">
        <v>62</v>
      </c>
      <c r="V132">
        <v>0.4</v>
      </c>
      <c r="W132">
        <v>4052.36</v>
      </c>
      <c r="X132">
        <v>1.01</v>
      </c>
      <c r="Y132">
        <v>0.75</v>
      </c>
      <c r="Z132">
        <v>57.32</v>
      </c>
      <c r="AA132">
        <v>-1.5</v>
      </c>
      <c r="AB132" s="5">
        <v>-5.98</v>
      </c>
      <c r="AC132" s="5">
        <v>-150.18</v>
      </c>
      <c r="AD132">
        <v>0.4</v>
      </c>
      <c r="AE132" s="5"/>
      <c r="AF132" s="5">
        <v>9.91</v>
      </c>
      <c r="AG132" s="5">
        <v>6.9</v>
      </c>
      <c r="AH132" s="5">
        <v>9.5500000000000007</v>
      </c>
      <c r="AI132" s="5">
        <v>0.46</v>
      </c>
      <c r="AJ132" s="5"/>
      <c r="AK132" s="5"/>
    </row>
    <row r="133" spans="1:37" x14ac:dyDescent="0.25">
      <c r="A133" t="s">
        <v>460</v>
      </c>
      <c r="B133" t="s">
        <v>461</v>
      </c>
      <c r="C133" t="s">
        <v>21</v>
      </c>
      <c r="D133" t="s">
        <v>17</v>
      </c>
      <c r="E133" s="5">
        <v>1.75</v>
      </c>
      <c r="F133" s="5">
        <v>1.67</v>
      </c>
      <c r="G133" s="5">
        <v>1.75</v>
      </c>
      <c r="H133" s="5">
        <v>1.799999952316284</v>
      </c>
      <c r="I133" s="5">
        <v>1.7899999618530269</v>
      </c>
      <c r="J133" s="5">
        <v>1.7400000095367429</v>
      </c>
      <c r="K133" s="5">
        <v>1.75</v>
      </c>
      <c r="L133" s="5">
        <v>1.7499999891008649</v>
      </c>
      <c r="O133" s="5">
        <v>-1.93</v>
      </c>
      <c r="P133">
        <v>1.76</v>
      </c>
      <c r="Q133">
        <v>0.47</v>
      </c>
      <c r="R133" s="6">
        <v>14760000</v>
      </c>
      <c r="S133" s="6">
        <v>14340000</v>
      </c>
      <c r="T133" s="7">
        <v>1.0292887029288702</v>
      </c>
      <c r="U133" t="s">
        <v>48</v>
      </c>
      <c r="V133">
        <v>0.13</v>
      </c>
      <c r="W133">
        <v>125.45</v>
      </c>
      <c r="X133">
        <v>0.53</v>
      </c>
      <c r="Y133">
        <v>0.43</v>
      </c>
      <c r="Z133">
        <v>12.83</v>
      </c>
      <c r="AA133">
        <v>-3.53</v>
      </c>
      <c r="AB133" s="5">
        <v>-19.03</v>
      </c>
      <c r="AC133" s="5"/>
      <c r="AD133">
        <v>1.92</v>
      </c>
      <c r="AE133" s="5">
        <v>44.33</v>
      </c>
      <c r="AF133" s="5">
        <v>8.0500000000000007</v>
      </c>
      <c r="AG133" s="5">
        <v>5.49</v>
      </c>
      <c r="AH133" s="5">
        <v>13.54</v>
      </c>
      <c r="AI133" s="5">
        <v>-0.18</v>
      </c>
      <c r="AJ133" s="5"/>
      <c r="AK133" s="5"/>
    </row>
    <row r="134" spans="1:37" x14ac:dyDescent="0.25">
      <c r="A134" t="s">
        <v>251</v>
      </c>
      <c r="B134" t="s">
        <v>252</v>
      </c>
      <c r="C134" t="s">
        <v>78</v>
      </c>
      <c r="D134" t="s">
        <v>17</v>
      </c>
      <c r="E134" s="5">
        <v>11.69</v>
      </c>
      <c r="F134" s="5">
        <v>11.47</v>
      </c>
      <c r="G134" s="5">
        <v>11.680000305175779</v>
      </c>
      <c r="H134" s="5">
        <v>11.77999973297119</v>
      </c>
      <c r="I134" s="5">
        <v>11.61999988555908</v>
      </c>
      <c r="J134" s="5">
        <v>11.460000038146971</v>
      </c>
      <c r="K134" s="5">
        <v>11.55000019073486</v>
      </c>
      <c r="L134" s="5">
        <v>11.607142878941128</v>
      </c>
      <c r="N134">
        <v>8.2899999999999991</v>
      </c>
      <c r="O134" s="5">
        <v>-10.14000019073486</v>
      </c>
      <c r="P134">
        <v>2.02</v>
      </c>
      <c r="Q134">
        <v>-0.36</v>
      </c>
      <c r="R134" s="6">
        <v>0</v>
      </c>
      <c r="S134" s="6">
        <v>116070000</v>
      </c>
      <c r="T134" s="7">
        <v>0</v>
      </c>
      <c r="U134" t="s">
        <v>48</v>
      </c>
      <c r="V134">
        <v>0.49</v>
      </c>
      <c r="W134">
        <v>132.54</v>
      </c>
      <c r="X134">
        <v>0.74</v>
      </c>
      <c r="Y134">
        <v>0.49</v>
      </c>
      <c r="Z134">
        <v>15.32</v>
      </c>
      <c r="AA134">
        <v>0.35</v>
      </c>
      <c r="AB134" s="5">
        <v>-1.37</v>
      </c>
      <c r="AC134" s="5">
        <v>-13.46</v>
      </c>
      <c r="AD134">
        <v>1.08</v>
      </c>
      <c r="AE134" s="5"/>
      <c r="AF134" s="5"/>
      <c r="AG134" s="5">
        <v>3.86</v>
      </c>
      <c r="AH134" s="5">
        <v>15.23</v>
      </c>
      <c r="AI134" s="5">
        <v>1.41</v>
      </c>
      <c r="AJ134" s="5"/>
      <c r="AK134" s="5"/>
    </row>
    <row r="135" spans="1:37" x14ac:dyDescent="0.25">
      <c r="A135" t="s">
        <v>448</v>
      </c>
      <c r="B135" t="s">
        <v>449</v>
      </c>
      <c r="C135" t="s">
        <v>21</v>
      </c>
      <c r="D135" t="s">
        <v>17</v>
      </c>
      <c r="E135" s="5">
        <v>2.0299999999999998</v>
      </c>
      <c r="F135" s="5">
        <v>1.95</v>
      </c>
      <c r="G135" s="5">
        <v>1.919999957084656</v>
      </c>
      <c r="H135" s="5">
        <v>1.830000042915344</v>
      </c>
      <c r="I135" s="5">
        <v>1.799999952316284</v>
      </c>
      <c r="J135" s="5">
        <v>1.8500000238418579</v>
      </c>
      <c r="K135" s="5">
        <v>1.799999952316284</v>
      </c>
      <c r="L135" s="5">
        <v>1.8828571326392036</v>
      </c>
      <c r="O135" s="5">
        <v>-1.799999952316284</v>
      </c>
      <c r="P135">
        <v>2.35</v>
      </c>
      <c r="Q135">
        <v>0.24</v>
      </c>
      <c r="R135" s="6">
        <v>395590</v>
      </c>
      <c r="S135" s="6">
        <v>876150</v>
      </c>
      <c r="T135" s="7">
        <v>0.45150944472978372</v>
      </c>
      <c r="U135" t="s">
        <v>12</v>
      </c>
      <c r="V135">
        <v>0</v>
      </c>
      <c r="W135">
        <v>0</v>
      </c>
      <c r="X135">
        <v>0.88</v>
      </c>
      <c r="Y135">
        <v>0.01</v>
      </c>
      <c r="Z135">
        <v>0</v>
      </c>
      <c r="AA135">
        <v>61.81</v>
      </c>
      <c r="AB135" s="5">
        <v>1.43</v>
      </c>
      <c r="AC135" s="5">
        <v>10.27</v>
      </c>
      <c r="AD135">
        <v>0.02</v>
      </c>
      <c r="AE135" s="5"/>
      <c r="AF135" s="5">
        <v>4.84</v>
      </c>
      <c r="AG135" s="5">
        <v>0</v>
      </c>
      <c r="AH135" s="5">
        <v>7.98</v>
      </c>
      <c r="AI135" s="5"/>
      <c r="AJ135" s="5"/>
      <c r="AK135" s="5"/>
    </row>
    <row r="136" spans="1:37" x14ac:dyDescent="0.25">
      <c r="A136" t="s">
        <v>210</v>
      </c>
      <c r="B136" t="s">
        <v>211</v>
      </c>
      <c r="C136" t="s">
        <v>21</v>
      </c>
      <c r="D136" t="s">
        <v>17</v>
      </c>
      <c r="E136" s="5">
        <v>17.12</v>
      </c>
      <c r="F136" s="5">
        <v>16.989999999999998</v>
      </c>
      <c r="G136" s="5">
        <v>17.690000534057621</v>
      </c>
      <c r="H136" s="5">
        <v>17.75</v>
      </c>
      <c r="I136" s="5">
        <v>17.770000457763668</v>
      </c>
      <c r="J136" s="5">
        <v>17.270000457763668</v>
      </c>
      <c r="K136" s="5">
        <v>17.309999465942379</v>
      </c>
      <c r="L136" s="5">
        <v>17.414285845075334</v>
      </c>
      <c r="O136" s="5">
        <v>-17.67999946594238</v>
      </c>
      <c r="P136">
        <v>0.65</v>
      </c>
      <c r="Q136">
        <v>0.8</v>
      </c>
      <c r="R136" s="6">
        <v>90700000</v>
      </c>
      <c r="S136" s="6">
        <v>90600000</v>
      </c>
      <c r="T136" s="7">
        <v>1.0011037527593818</v>
      </c>
      <c r="U136" t="s">
        <v>18</v>
      </c>
      <c r="V136">
        <v>0.26</v>
      </c>
      <c r="X136">
        <v>1.1000000000000001</v>
      </c>
      <c r="Y136">
        <v>1.07</v>
      </c>
      <c r="Z136">
        <v>84.17</v>
      </c>
      <c r="AA136">
        <v>2.0299999999999998</v>
      </c>
      <c r="AB136" s="5">
        <v>-7.9</v>
      </c>
      <c r="AC136" s="5"/>
      <c r="AD136">
        <v>2.94</v>
      </c>
      <c r="AE136" s="5"/>
      <c r="AF136" s="5">
        <v>8.06</v>
      </c>
      <c r="AG136" s="5">
        <v>5.12</v>
      </c>
      <c r="AH136" s="5">
        <v>8.41</v>
      </c>
      <c r="AI136" s="5">
        <v>-0.37</v>
      </c>
      <c r="AJ136" s="5"/>
      <c r="AK136" s="5"/>
    </row>
    <row r="137" spans="1:37" x14ac:dyDescent="0.25">
      <c r="A137" t="s">
        <v>446</v>
      </c>
      <c r="B137" t="s">
        <v>447</v>
      </c>
      <c r="C137" t="s">
        <v>21</v>
      </c>
      <c r="D137" t="s">
        <v>17</v>
      </c>
      <c r="E137" s="5">
        <v>2.06</v>
      </c>
      <c r="F137" s="5">
        <v>2.08</v>
      </c>
      <c r="G137" s="5">
        <v>1.970000028610229</v>
      </c>
      <c r="H137" s="5">
        <v>2</v>
      </c>
      <c r="I137" s="5">
        <v>1.950000047683716</v>
      </c>
      <c r="J137" s="5">
        <v>1.9600000381469731</v>
      </c>
      <c r="K137" s="5">
        <v>1.9900000095367429</v>
      </c>
      <c r="L137" s="5">
        <v>2.0014285891396661</v>
      </c>
      <c r="N137">
        <v>2.4900000000000002</v>
      </c>
      <c r="O137" s="5">
        <v>-1.2000000095367429</v>
      </c>
      <c r="P137">
        <v>0.54</v>
      </c>
      <c r="Q137">
        <v>1.1399999999999999</v>
      </c>
      <c r="R137" s="6">
        <v>7640000</v>
      </c>
      <c r="S137" s="6">
        <v>1920000</v>
      </c>
      <c r="T137" s="7">
        <v>3.9791666666666665</v>
      </c>
      <c r="U137" t="s">
        <v>48</v>
      </c>
      <c r="V137">
        <v>1.26</v>
      </c>
      <c r="W137">
        <v>5.71</v>
      </c>
      <c r="X137">
        <v>2.37</v>
      </c>
      <c r="Y137">
        <v>2.0699999999999998</v>
      </c>
      <c r="Z137">
        <v>4.33</v>
      </c>
      <c r="AA137">
        <v>-6.26</v>
      </c>
      <c r="AB137" s="5">
        <v>-10.18</v>
      </c>
      <c r="AC137" s="5">
        <v>-13.42</v>
      </c>
      <c r="AD137">
        <v>1.01</v>
      </c>
      <c r="AE137" s="5"/>
      <c r="AF137" s="5">
        <v>6.36</v>
      </c>
      <c r="AG137" s="5">
        <v>5.35</v>
      </c>
      <c r="AH137" s="5">
        <v>11.08</v>
      </c>
      <c r="AI137" s="5">
        <v>0.79</v>
      </c>
      <c r="AJ137" s="5"/>
      <c r="AK137" s="5"/>
    </row>
    <row r="138" spans="1:37" x14ac:dyDescent="0.25">
      <c r="A138" t="s">
        <v>23</v>
      </c>
      <c r="B138" t="s">
        <v>24</v>
      </c>
      <c r="C138" t="s">
        <v>21</v>
      </c>
      <c r="D138" t="s">
        <v>17</v>
      </c>
      <c r="E138" s="5">
        <v>535.16</v>
      </c>
      <c r="F138" s="5">
        <v>531.92999999999995</v>
      </c>
      <c r="G138" s="5">
        <v>528</v>
      </c>
      <c r="H138" s="5">
        <v>521.1199951171875</v>
      </c>
      <c r="I138" s="5">
        <v>519.0999755859375</v>
      </c>
      <c r="J138" s="5">
        <v>516.780029296875</v>
      </c>
      <c r="K138" s="5">
        <v>518.219970703125</v>
      </c>
      <c r="L138" s="5">
        <v>524.32999581473211</v>
      </c>
      <c r="M138">
        <v>25.58</v>
      </c>
      <c r="N138">
        <v>8.5299999999999994</v>
      </c>
      <c r="O138" s="5">
        <v>-456.32997070312501</v>
      </c>
      <c r="P138">
        <v>1.1399999999999999</v>
      </c>
      <c r="Q138">
        <v>0.28000000000000003</v>
      </c>
      <c r="R138" s="6">
        <v>14500000000</v>
      </c>
      <c r="S138" s="6">
        <v>3170000000</v>
      </c>
      <c r="T138" s="7">
        <v>4.5741324921135647</v>
      </c>
      <c r="U138" t="s">
        <v>25</v>
      </c>
      <c r="V138">
        <v>2.15</v>
      </c>
      <c r="W138">
        <v>24.23</v>
      </c>
      <c r="X138">
        <v>2.83</v>
      </c>
      <c r="Y138">
        <v>2.69</v>
      </c>
      <c r="Z138">
        <v>16.5</v>
      </c>
      <c r="AA138">
        <v>34.46</v>
      </c>
      <c r="AB138" s="5">
        <v>23.54</v>
      </c>
      <c r="AC138" s="5">
        <v>35.369999999999997</v>
      </c>
      <c r="AD138">
        <v>0.69</v>
      </c>
      <c r="AE138" s="5"/>
      <c r="AF138" s="5">
        <v>11.09</v>
      </c>
      <c r="AG138" s="5">
        <v>3.89</v>
      </c>
      <c r="AH138" s="5">
        <v>11.46</v>
      </c>
      <c r="AI138" s="5">
        <v>61.89</v>
      </c>
      <c r="AJ138" s="5"/>
      <c r="AK138" s="5"/>
    </row>
    <row r="139" spans="1:37" x14ac:dyDescent="0.25">
      <c r="A139" t="s">
        <v>231</v>
      </c>
      <c r="B139" t="s">
        <v>232</v>
      </c>
      <c r="C139" t="s">
        <v>21</v>
      </c>
      <c r="D139" t="s">
        <v>17</v>
      </c>
      <c r="E139" s="5">
        <v>13.65</v>
      </c>
      <c r="F139" s="5">
        <v>13.5</v>
      </c>
      <c r="G139" s="5">
        <v>14.159999847412109</v>
      </c>
      <c r="H139" s="5">
        <v>14.02999973297119</v>
      </c>
      <c r="I139" s="5">
        <v>13.920000076293951</v>
      </c>
      <c r="J139" s="5">
        <v>13.590000152587891</v>
      </c>
      <c r="K139" s="5">
        <v>13.64000034332275</v>
      </c>
      <c r="L139" s="5">
        <v>13.784285736083985</v>
      </c>
      <c r="M139">
        <v>82.69</v>
      </c>
      <c r="N139">
        <v>2.8</v>
      </c>
      <c r="O139" s="5">
        <v>-8.5900003433227496</v>
      </c>
      <c r="P139">
        <v>1.21</v>
      </c>
      <c r="Q139">
        <v>-0.41</v>
      </c>
      <c r="R139" s="6">
        <v>1120000000</v>
      </c>
      <c r="S139" s="6">
        <v>31140000</v>
      </c>
      <c r="T139" s="7">
        <v>35.966602440590883</v>
      </c>
      <c r="U139" t="s">
        <v>48</v>
      </c>
      <c r="V139">
        <v>0.25</v>
      </c>
      <c r="W139">
        <v>87.38</v>
      </c>
      <c r="X139">
        <v>1.1000000000000001</v>
      </c>
      <c r="Y139">
        <v>1.0900000000000001</v>
      </c>
      <c r="Z139">
        <v>23.57</v>
      </c>
      <c r="AA139">
        <v>-0.66</v>
      </c>
      <c r="AB139" s="5">
        <v>-0.21</v>
      </c>
      <c r="AC139" s="5">
        <v>-0.79</v>
      </c>
      <c r="AD139">
        <v>0.26</v>
      </c>
      <c r="AE139" s="5"/>
      <c r="AF139" s="5">
        <v>0.64</v>
      </c>
      <c r="AG139" s="5">
        <v>2.4700000000000002</v>
      </c>
      <c r="AH139" s="5">
        <v>18.77</v>
      </c>
      <c r="AI139" s="5">
        <v>5.05</v>
      </c>
      <c r="AJ139" s="5"/>
      <c r="AK139" s="5"/>
    </row>
    <row r="140" spans="1:37" x14ac:dyDescent="0.25">
      <c r="A140" t="s">
        <v>553</v>
      </c>
      <c r="B140" t="s">
        <v>554</v>
      </c>
      <c r="C140" t="s">
        <v>21</v>
      </c>
      <c r="D140" t="s">
        <v>17</v>
      </c>
      <c r="E140" s="5">
        <v>0.63</v>
      </c>
      <c r="F140" s="5">
        <v>0.62</v>
      </c>
      <c r="G140" s="5">
        <v>0.61000001430511475</v>
      </c>
      <c r="H140" s="5">
        <v>0.56999999284744263</v>
      </c>
      <c r="I140" s="5">
        <v>0.60000002384185791</v>
      </c>
      <c r="J140" s="5">
        <v>0.55000001192092896</v>
      </c>
      <c r="K140" s="5">
        <v>0.54000002145767212</v>
      </c>
      <c r="L140" s="5">
        <v>0.58857143776757381</v>
      </c>
      <c r="O140" s="5">
        <v>-0.54000002145767212</v>
      </c>
      <c r="P140">
        <v>0.97</v>
      </c>
      <c r="Q140">
        <v>-0.16</v>
      </c>
      <c r="R140" s="6"/>
      <c r="S140" s="6"/>
      <c r="T140" s="7" t="s">
        <v>602</v>
      </c>
      <c r="U140" t="s">
        <v>209</v>
      </c>
      <c r="AB140" s="5"/>
      <c r="AC140" s="5"/>
      <c r="AE140" s="5"/>
      <c r="AF140" s="5"/>
      <c r="AG140" s="5">
        <v>0</v>
      </c>
      <c r="AH140" s="5">
        <v>8.35</v>
      </c>
      <c r="AI140" s="5"/>
      <c r="AJ140" s="5">
        <v>1</v>
      </c>
      <c r="AK140" s="5"/>
    </row>
    <row r="141" spans="1:37" x14ac:dyDescent="0.25">
      <c r="A141" t="s">
        <v>60</v>
      </c>
      <c r="B141" t="s">
        <v>61</v>
      </c>
      <c r="C141" t="s">
        <v>16</v>
      </c>
      <c r="D141" t="s">
        <v>17</v>
      </c>
      <c r="E141" s="5">
        <v>99.83</v>
      </c>
      <c r="F141" s="5">
        <v>97.77</v>
      </c>
      <c r="G141" s="5">
        <v>100</v>
      </c>
      <c r="H141" s="5">
        <v>97.230003356933594</v>
      </c>
      <c r="I141" s="5">
        <v>97.959999084472656</v>
      </c>
      <c r="J141" s="5">
        <v>96.260002136230469</v>
      </c>
      <c r="K141" s="5">
        <v>96.970001220703125</v>
      </c>
      <c r="L141" s="5">
        <v>98.002857971191403</v>
      </c>
      <c r="M141">
        <v>56.83</v>
      </c>
      <c r="N141">
        <v>9.6199999999999992</v>
      </c>
      <c r="O141" s="5">
        <v>-86.580001220703124</v>
      </c>
      <c r="P141">
        <v>1.57</v>
      </c>
      <c r="Q141">
        <v>0.06</v>
      </c>
      <c r="R141" s="6">
        <v>111240000</v>
      </c>
      <c r="S141" s="6">
        <v>156980000</v>
      </c>
      <c r="T141" s="7">
        <v>0.70862530258631673</v>
      </c>
      <c r="U141" t="s">
        <v>62</v>
      </c>
      <c r="V141">
        <v>1.99</v>
      </c>
      <c r="W141">
        <v>19.62</v>
      </c>
      <c r="X141">
        <v>2.78</v>
      </c>
      <c r="Y141">
        <v>2.3199999999999998</v>
      </c>
      <c r="Z141">
        <v>12.97</v>
      </c>
      <c r="AA141">
        <v>8.26</v>
      </c>
      <c r="AB141" s="5">
        <v>13.93</v>
      </c>
      <c r="AC141" s="5">
        <v>21.53</v>
      </c>
      <c r="AD141">
        <v>0.53</v>
      </c>
      <c r="AE141" s="5">
        <v>341.07</v>
      </c>
      <c r="AF141" s="5">
        <v>8.73</v>
      </c>
      <c r="AG141" s="5">
        <v>6.75</v>
      </c>
      <c r="AH141" s="5">
        <v>8.7799999999999994</v>
      </c>
      <c r="AI141" s="5">
        <v>10.39</v>
      </c>
      <c r="AJ141" s="5"/>
      <c r="AK141" s="5"/>
    </row>
    <row r="142" spans="1:37" x14ac:dyDescent="0.25">
      <c r="A142" t="s">
        <v>541</v>
      </c>
      <c r="B142" t="s">
        <v>542</v>
      </c>
      <c r="C142" t="s">
        <v>156</v>
      </c>
      <c r="D142" t="s">
        <v>17</v>
      </c>
      <c r="E142" s="5">
        <v>0.76</v>
      </c>
      <c r="F142" s="5">
        <v>0.77</v>
      </c>
      <c r="G142" s="5">
        <v>0.79400002956390381</v>
      </c>
      <c r="H142" s="5">
        <v>0.78100001811981201</v>
      </c>
      <c r="I142" s="5">
        <v>0.79000002145767212</v>
      </c>
      <c r="J142" s="5">
        <v>0.78700000047683716</v>
      </c>
      <c r="K142" s="5">
        <v>0.8190000057220459</v>
      </c>
      <c r="L142" s="5">
        <v>0.78585715362003872</v>
      </c>
      <c r="O142" s="5">
        <v>-0.8190000057220459</v>
      </c>
      <c r="P142">
        <v>2.13</v>
      </c>
      <c r="Q142">
        <v>-1.8</v>
      </c>
      <c r="R142" s="6"/>
      <c r="S142" s="6"/>
      <c r="T142" s="7" t="s">
        <v>602</v>
      </c>
      <c r="U142" t="s">
        <v>342</v>
      </c>
      <c r="AB142" s="5"/>
      <c r="AC142" s="5"/>
      <c r="AE142" s="5"/>
      <c r="AF142" s="5"/>
      <c r="AG142" s="5"/>
      <c r="AH142" s="5"/>
      <c r="AI142" s="5"/>
      <c r="AJ142" s="5">
        <v>1</v>
      </c>
      <c r="AK142" s="5"/>
    </row>
    <row r="143" spans="1:37" x14ac:dyDescent="0.25">
      <c r="A143" t="s">
        <v>498</v>
      </c>
      <c r="B143" t="s">
        <v>499</v>
      </c>
      <c r="C143" t="s">
        <v>21</v>
      </c>
      <c r="D143" t="s">
        <v>17</v>
      </c>
      <c r="E143" s="5">
        <v>1.27</v>
      </c>
      <c r="F143" s="5">
        <v>1.25</v>
      </c>
      <c r="G143" s="5">
        <v>1.2599999904632571</v>
      </c>
      <c r="H143" s="5">
        <v>1.2100000381469731</v>
      </c>
      <c r="I143" s="5">
        <v>1.1599999666213989</v>
      </c>
      <c r="J143" s="5">
        <v>1.139999985694885</v>
      </c>
      <c r="K143" s="5">
        <v>1.139999985694885</v>
      </c>
      <c r="L143" s="5">
        <v>1.2042857095173429</v>
      </c>
      <c r="N143">
        <v>0.71</v>
      </c>
      <c r="O143" s="5">
        <v>0.64000001430511499</v>
      </c>
      <c r="P143">
        <v>1.1399999999999999</v>
      </c>
      <c r="Q143">
        <v>-1.1200000000000001</v>
      </c>
      <c r="R143" s="6">
        <v>20080000</v>
      </c>
      <c r="S143" s="6">
        <v>25350000</v>
      </c>
      <c r="T143" s="7">
        <v>0.79211045364891519</v>
      </c>
      <c r="U143" t="s">
        <v>117</v>
      </c>
      <c r="V143">
        <v>1.55</v>
      </c>
      <c r="W143">
        <v>0.64</v>
      </c>
      <c r="X143">
        <v>2.62</v>
      </c>
      <c r="Y143">
        <v>2.06</v>
      </c>
      <c r="Z143">
        <v>0.41</v>
      </c>
      <c r="AA143">
        <v>-59.08</v>
      </c>
      <c r="AB143" s="5"/>
      <c r="AC143" s="5"/>
      <c r="AD143">
        <v>1.26</v>
      </c>
      <c r="AE143" s="5"/>
      <c r="AF143" s="5">
        <v>6.86</v>
      </c>
      <c r="AG143" s="5">
        <v>4.67</v>
      </c>
      <c r="AH143" s="5">
        <v>6.53</v>
      </c>
      <c r="AI143" s="5">
        <v>1.78</v>
      </c>
      <c r="AJ143" s="5"/>
      <c r="AK143" s="5"/>
    </row>
    <row r="144" spans="1:37" x14ac:dyDescent="0.25">
      <c r="A144" t="s">
        <v>313</v>
      </c>
      <c r="B144" t="s">
        <v>314</v>
      </c>
      <c r="C144" t="s">
        <v>21</v>
      </c>
      <c r="D144" t="s">
        <v>17</v>
      </c>
      <c r="E144" s="5">
        <v>6.86</v>
      </c>
      <c r="F144" s="5">
        <v>6.77</v>
      </c>
      <c r="G144" s="5">
        <v>6.9200000762939453</v>
      </c>
      <c r="H144" s="5">
        <v>6.6500000953674316</v>
      </c>
      <c r="I144" s="5">
        <v>6.5199999809265137</v>
      </c>
      <c r="J144" s="5">
        <v>6.6100001335144043</v>
      </c>
      <c r="K144" s="5">
        <v>6.5900001525878906</v>
      </c>
      <c r="L144" s="5">
        <v>6.7028572055271685</v>
      </c>
      <c r="M144">
        <v>6.12</v>
      </c>
      <c r="N144">
        <v>0.81</v>
      </c>
      <c r="O144" s="5">
        <v>54.349999847412107</v>
      </c>
      <c r="P144">
        <v>0.64</v>
      </c>
      <c r="Q144">
        <v>0.26</v>
      </c>
      <c r="R144" s="6">
        <v>189560000</v>
      </c>
      <c r="S144" s="6">
        <v>604400000</v>
      </c>
      <c r="T144" s="7">
        <v>0.31363335539377896</v>
      </c>
      <c r="U144" t="s">
        <v>315</v>
      </c>
      <c r="V144">
        <v>1.75</v>
      </c>
      <c r="W144">
        <v>32.17</v>
      </c>
      <c r="X144">
        <v>2.36</v>
      </c>
      <c r="Y144">
        <v>1.8</v>
      </c>
      <c r="Z144">
        <v>20.260000000000002</v>
      </c>
      <c r="AA144">
        <v>0.2</v>
      </c>
      <c r="AB144" s="5">
        <v>9.2200000000000006</v>
      </c>
      <c r="AC144" s="5">
        <v>14.47</v>
      </c>
      <c r="AD144">
        <v>0.69</v>
      </c>
      <c r="AE144" s="5"/>
      <c r="AF144" s="5">
        <v>63.06</v>
      </c>
      <c r="AG144" s="5">
        <v>1.55</v>
      </c>
      <c r="AH144" s="5">
        <v>16.61</v>
      </c>
      <c r="AI144" s="5">
        <v>60.94</v>
      </c>
      <c r="AJ144" s="5"/>
      <c r="AK144" s="5"/>
    </row>
    <row r="145" spans="1:37" x14ac:dyDescent="0.25">
      <c r="A145" t="s">
        <v>450</v>
      </c>
      <c r="B145" t="s">
        <v>451</v>
      </c>
      <c r="C145" t="s">
        <v>16</v>
      </c>
      <c r="D145" t="s">
        <v>17</v>
      </c>
      <c r="E145" s="5">
        <v>1.97</v>
      </c>
      <c r="F145" s="5">
        <v>1.9</v>
      </c>
      <c r="G145" s="5">
        <v>1.8999999761581421</v>
      </c>
      <c r="H145" s="5">
        <v>1.860000014305115</v>
      </c>
      <c r="I145" s="5">
        <v>1.799999952316284</v>
      </c>
      <c r="J145" s="5">
        <v>1.820000052452087</v>
      </c>
      <c r="K145" s="5">
        <v>1.8999999761581421</v>
      </c>
      <c r="L145" s="5">
        <v>1.8785714244842528</v>
      </c>
      <c r="O145" s="5">
        <v>-3.299999976158142</v>
      </c>
      <c r="P145">
        <v>1.65</v>
      </c>
      <c r="Q145">
        <v>-1.66</v>
      </c>
      <c r="R145" s="6">
        <v>94350000</v>
      </c>
      <c r="S145" s="6">
        <v>121840000</v>
      </c>
      <c r="T145" s="7">
        <v>0.77437623112278398</v>
      </c>
      <c r="U145" t="s">
        <v>142</v>
      </c>
      <c r="V145">
        <v>0.14000000000000001</v>
      </c>
      <c r="W145">
        <v>4190.01</v>
      </c>
      <c r="X145">
        <v>0.92</v>
      </c>
      <c r="Y145">
        <v>0.73</v>
      </c>
      <c r="Z145">
        <v>47.54</v>
      </c>
      <c r="AA145">
        <v>-43.74</v>
      </c>
      <c r="AB145" s="5">
        <v>-21.1</v>
      </c>
      <c r="AC145" s="5"/>
      <c r="AD145">
        <v>0.63</v>
      </c>
      <c r="AE145" s="5"/>
      <c r="AF145" s="5">
        <v>2.27</v>
      </c>
      <c r="AG145" s="5">
        <v>5.28</v>
      </c>
      <c r="AH145" s="5">
        <v>7.81</v>
      </c>
      <c r="AI145" s="5">
        <v>-1.4</v>
      </c>
      <c r="AJ145" s="5"/>
      <c r="AK145" s="5"/>
    </row>
    <row r="146" spans="1:37" x14ac:dyDescent="0.25">
      <c r="A146" t="s">
        <v>442</v>
      </c>
      <c r="B146" t="s">
        <v>443</v>
      </c>
      <c r="C146" t="s">
        <v>21</v>
      </c>
      <c r="D146" t="s">
        <v>17</v>
      </c>
      <c r="E146" s="5">
        <v>2</v>
      </c>
      <c r="F146" s="5">
        <v>1.94</v>
      </c>
      <c r="G146" s="5">
        <v>2.0399999618530269</v>
      </c>
      <c r="H146" s="5">
        <v>1.940000057220459</v>
      </c>
      <c r="I146" s="5">
        <v>1.870000004768372</v>
      </c>
      <c r="J146" s="5">
        <v>1.870000004768372</v>
      </c>
      <c r="K146" s="5">
        <v>1.8500000238418579</v>
      </c>
      <c r="L146" s="5">
        <v>1.9300000074931554</v>
      </c>
      <c r="N146">
        <v>6.29</v>
      </c>
      <c r="O146" s="5">
        <v>-1.5300000238418578</v>
      </c>
      <c r="P146">
        <v>1.31</v>
      </c>
      <c r="Q146">
        <v>-0.38</v>
      </c>
      <c r="R146" s="6"/>
      <c r="S146" s="6"/>
      <c r="T146" s="7" t="s">
        <v>602</v>
      </c>
      <c r="U146" t="s">
        <v>88</v>
      </c>
      <c r="W146">
        <v>0</v>
      </c>
      <c r="Z146">
        <v>0</v>
      </c>
      <c r="AA146">
        <v>-33472.730000000003</v>
      </c>
      <c r="AB146" s="5">
        <v>-85.96</v>
      </c>
      <c r="AC146" s="5">
        <v>-97.96</v>
      </c>
      <c r="AD146">
        <v>0.13</v>
      </c>
      <c r="AE146" s="5"/>
      <c r="AF146" s="5"/>
      <c r="AG146" s="5">
        <v>0</v>
      </c>
      <c r="AH146" s="5">
        <v>7.95</v>
      </c>
      <c r="AI146" s="5">
        <v>0.32</v>
      </c>
      <c r="AJ146" s="5"/>
      <c r="AK146" s="5"/>
    </row>
    <row r="147" spans="1:37" x14ac:dyDescent="0.25">
      <c r="A147" t="s">
        <v>412</v>
      </c>
      <c r="B147" t="s">
        <v>413</v>
      </c>
      <c r="C147" t="s">
        <v>38</v>
      </c>
      <c r="D147" t="s">
        <v>17</v>
      </c>
      <c r="E147" s="5">
        <v>2.61</v>
      </c>
      <c r="F147" s="5">
        <v>2.5299999999999998</v>
      </c>
      <c r="G147" s="5">
        <v>2.5399999618530269</v>
      </c>
      <c r="H147" s="5">
        <v>2.5499999523162842</v>
      </c>
      <c r="I147" s="5">
        <v>2.5499999523162842</v>
      </c>
      <c r="J147" s="5">
        <v>2.4800000190734859</v>
      </c>
      <c r="K147" s="5">
        <v>2.3900001049041748</v>
      </c>
      <c r="L147" s="5">
        <v>2.5214285700661798</v>
      </c>
      <c r="N147">
        <v>0.81</v>
      </c>
      <c r="O147" s="5">
        <v>0.75999989509582511</v>
      </c>
      <c r="P147">
        <v>1.36</v>
      </c>
      <c r="Q147">
        <v>0.61</v>
      </c>
      <c r="R147" s="6">
        <v>3550000</v>
      </c>
      <c r="S147" s="6">
        <v>585000</v>
      </c>
      <c r="T147" s="7">
        <v>6.0683760683760681</v>
      </c>
      <c r="U147" t="s">
        <v>18</v>
      </c>
      <c r="V147">
        <v>2.21</v>
      </c>
      <c r="W147">
        <v>12.36</v>
      </c>
      <c r="X147">
        <v>3.49</v>
      </c>
      <c r="Y147">
        <v>3.19</v>
      </c>
      <c r="Z147">
        <v>8.4499999999999993</v>
      </c>
      <c r="AA147">
        <v>-49.89</v>
      </c>
      <c r="AB147" s="5">
        <v>-64.38</v>
      </c>
      <c r="AC147" s="5">
        <v>-88.46</v>
      </c>
      <c r="AD147">
        <v>0.74</v>
      </c>
      <c r="AE147" s="5"/>
      <c r="AF147" s="5">
        <v>4.47</v>
      </c>
      <c r="AG147" s="5">
        <v>5.51</v>
      </c>
      <c r="AH147" s="5">
        <v>9.94</v>
      </c>
      <c r="AI147" s="5">
        <v>3.15</v>
      </c>
      <c r="AJ147" s="5"/>
      <c r="AK147" s="5"/>
    </row>
    <row r="148" spans="1:37" x14ac:dyDescent="0.25">
      <c r="A148" t="s">
        <v>419</v>
      </c>
      <c r="B148" t="s">
        <v>420</v>
      </c>
      <c r="C148" t="s">
        <v>78</v>
      </c>
      <c r="D148" t="s">
        <v>17</v>
      </c>
      <c r="E148" s="5">
        <v>2.5299999999999998</v>
      </c>
      <c r="F148" s="5">
        <v>2.38</v>
      </c>
      <c r="G148" s="5">
        <v>2.5099999904632568</v>
      </c>
      <c r="H148" s="5">
        <v>2.3599998950958252</v>
      </c>
      <c r="I148" s="5">
        <v>2.220000028610229</v>
      </c>
      <c r="J148" s="5">
        <v>2.5199999809265141</v>
      </c>
      <c r="K148" s="5">
        <v>2.2000000476837158</v>
      </c>
      <c r="L148" s="5">
        <v>2.3885714203970774</v>
      </c>
      <c r="M148">
        <v>40.68</v>
      </c>
      <c r="N148">
        <v>0.06</v>
      </c>
      <c r="O148" s="5">
        <v>37.339999952316283</v>
      </c>
      <c r="P148">
        <v>3.06</v>
      </c>
      <c r="Q148">
        <v>1.79</v>
      </c>
      <c r="R148" s="6"/>
      <c r="S148" s="6"/>
      <c r="T148" s="7" t="s">
        <v>602</v>
      </c>
      <c r="U148" t="s">
        <v>315</v>
      </c>
      <c r="V148">
        <v>0.04</v>
      </c>
      <c r="W148">
        <v>0</v>
      </c>
      <c r="X148">
        <v>0.05</v>
      </c>
      <c r="Y148">
        <v>0.04</v>
      </c>
      <c r="Z148">
        <v>0</v>
      </c>
      <c r="AB148" s="5">
        <v>0.81</v>
      </c>
      <c r="AC148" s="5">
        <v>0.85</v>
      </c>
      <c r="AD148">
        <v>0</v>
      </c>
      <c r="AE148" s="5"/>
      <c r="AF148" s="5"/>
      <c r="AG148" s="5">
        <v>0</v>
      </c>
      <c r="AH148" s="5">
        <v>3.6</v>
      </c>
      <c r="AI148" s="5">
        <v>39.54</v>
      </c>
      <c r="AJ148" s="5"/>
      <c r="AK148" s="5"/>
    </row>
    <row r="149" spans="1:37" x14ac:dyDescent="0.25">
      <c r="A149" t="s">
        <v>504</v>
      </c>
      <c r="B149" t="s">
        <v>505</v>
      </c>
      <c r="C149" t="s">
        <v>21</v>
      </c>
      <c r="D149" t="s">
        <v>17</v>
      </c>
      <c r="E149" s="5">
        <v>1.08</v>
      </c>
      <c r="F149" s="5">
        <v>1.1399999999999999</v>
      </c>
      <c r="G149" s="5">
        <v>1.200000047683716</v>
      </c>
      <c r="H149" s="5">
        <v>1.2599999904632571</v>
      </c>
      <c r="I149" s="5">
        <v>1.139999985694885</v>
      </c>
      <c r="J149" s="5">
        <v>1.1499999761581421</v>
      </c>
      <c r="K149" s="5">
        <v>1.1449999809265139</v>
      </c>
      <c r="L149" s="5">
        <v>1.1592857115609305</v>
      </c>
      <c r="N149">
        <v>0.95</v>
      </c>
      <c r="O149" s="5">
        <v>0.11500001907348611</v>
      </c>
      <c r="P149">
        <v>1</v>
      </c>
      <c r="Q149">
        <v>-2.56</v>
      </c>
      <c r="R149" s="6">
        <v>839570</v>
      </c>
      <c r="S149" s="6">
        <v>1760000</v>
      </c>
      <c r="T149" s="7">
        <v>0.4770284090909091</v>
      </c>
      <c r="U149" t="s">
        <v>41</v>
      </c>
      <c r="V149">
        <v>0.13</v>
      </c>
      <c r="W149">
        <v>3.13</v>
      </c>
      <c r="X149">
        <v>0.53</v>
      </c>
      <c r="Y149">
        <v>0.33</v>
      </c>
      <c r="Z149">
        <v>1.31</v>
      </c>
      <c r="AA149">
        <v>126.29</v>
      </c>
      <c r="AB149" s="5">
        <v>9.3699999999999992</v>
      </c>
      <c r="AC149" s="5">
        <v>25.4</v>
      </c>
      <c r="AD149">
        <v>0.81</v>
      </c>
      <c r="AE149" s="5"/>
      <c r="AF149" s="5">
        <v>8.99</v>
      </c>
      <c r="AG149" s="5">
        <v>5.43</v>
      </c>
      <c r="AH149" s="5">
        <v>13.4</v>
      </c>
      <c r="AI149" s="5">
        <v>1.26</v>
      </c>
      <c r="AJ149" s="5"/>
      <c r="AK149" s="5"/>
    </row>
    <row r="150" spans="1:37" x14ac:dyDescent="0.25">
      <c r="A150" t="s">
        <v>128</v>
      </c>
      <c r="B150" t="s">
        <v>129</v>
      </c>
      <c r="C150" t="s">
        <v>21</v>
      </c>
      <c r="D150" t="s">
        <v>17</v>
      </c>
      <c r="E150" s="5">
        <v>37.14</v>
      </c>
      <c r="F150" s="5">
        <v>36.42</v>
      </c>
      <c r="G150" s="5">
        <v>37.319999694824219</v>
      </c>
      <c r="H150" s="5">
        <v>37.369998931884773</v>
      </c>
      <c r="I150" s="5">
        <v>37.090000152587891</v>
      </c>
      <c r="J150" s="5">
        <v>36.740001678466797</v>
      </c>
      <c r="K150" s="5">
        <v>37.189998626708977</v>
      </c>
      <c r="L150" s="5">
        <v>37.038571297781807</v>
      </c>
      <c r="M150">
        <v>16.23</v>
      </c>
      <c r="O150" s="5">
        <v>-37.689998626708977</v>
      </c>
      <c r="P150">
        <v>1.39</v>
      </c>
      <c r="Q150">
        <v>0.31</v>
      </c>
      <c r="R150" s="6">
        <v>324270000</v>
      </c>
      <c r="S150" s="6">
        <v>17220000</v>
      </c>
      <c r="T150" s="7">
        <v>18.831010452961671</v>
      </c>
      <c r="U150" t="s">
        <v>62</v>
      </c>
      <c r="V150">
        <v>1.65</v>
      </c>
      <c r="X150">
        <v>2.5099999999999998</v>
      </c>
      <c r="Y150">
        <v>2.2799999999999998</v>
      </c>
      <c r="Z150">
        <v>88.02</v>
      </c>
      <c r="AA150">
        <v>15.43</v>
      </c>
      <c r="AB150" s="5">
        <v>14.93</v>
      </c>
      <c r="AC150" s="5"/>
      <c r="AD150">
        <v>0.8</v>
      </c>
      <c r="AE150" s="5"/>
      <c r="AF150" s="5">
        <v>11.64</v>
      </c>
      <c r="AG150" s="5">
        <v>5.09</v>
      </c>
      <c r="AH150" s="5">
        <v>11.7</v>
      </c>
      <c r="AI150" s="5">
        <v>-0.5</v>
      </c>
      <c r="AJ150" s="5"/>
      <c r="AK150" s="5"/>
    </row>
    <row r="151" spans="1:37" x14ac:dyDescent="0.25">
      <c r="A151" t="s">
        <v>474</v>
      </c>
      <c r="B151" t="s">
        <v>475</v>
      </c>
      <c r="C151" t="s">
        <v>21</v>
      </c>
      <c r="D151" t="s">
        <v>17</v>
      </c>
      <c r="E151" s="5">
        <v>1.53</v>
      </c>
      <c r="F151" s="5">
        <v>1.52</v>
      </c>
      <c r="G151" s="5">
        <v>1.5900000333786011</v>
      </c>
      <c r="H151" s="5">
        <v>1.6499999761581421</v>
      </c>
      <c r="I151" s="5">
        <v>1.559999942779541</v>
      </c>
      <c r="J151" s="5">
        <v>1.5099999904632571</v>
      </c>
      <c r="K151" s="5">
        <v>1.5</v>
      </c>
      <c r="L151" s="5">
        <v>1.5514285632542202</v>
      </c>
      <c r="N151">
        <v>0.75</v>
      </c>
      <c r="O151" s="5">
        <v>0.62000000000000011</v>
      </c>
      <c r="P151">
        <v>1.34</v>
      </c>
      <c r="Q151">
        <v>-1.34</v>
      </c>
      <c r="R151" s="6">
        <v>29190000</v>
      </c>
      <c r="S151" s="6">
        <v>3750000</v>
      </c>
      <c r="T151" s="7">
        <v>7.7839999999999998</v>
      </c>
      <c r="U151" t="s">
        <v>18</v>
      </c>
      <c r="V151">
        <v>3</v>
      </c>
      <c r="W151">
        <v>4.2300000000000004</v>
      </c>
      <c r="X151">
        <v>4.1399999999999997</v>
      </c>
      <c r="Y151">
        <v>3.82</v>
      </c>
      <c r="Z151">
        <v>3.34</v>
      </c>
      <c r="AA151">
        <v>-3.6</v>
      </c>
      <c r="AB151" s="5">
        <v>-5.67</v>
      </c>
      <c r="AC151" s="5">
        <v>-6.89</v>
      </c>
      <c r="AD151">
        <v>0.89</v>
      </c>
      <c r="AE151" s="5"/>
      <c r="AF151" s="5">
        <v>10.32</v>
      </c>
      <c r="AG151" s="5">
        <v>5.33</v>
      </c>
      <c r="AH151" s="5">
        <v>9.69</v>
      </c>
      <c r="AI151" s="5">
        <v>2.12</v>
      </c>
      <c r="AJ151" s="5"/>
      <c r="AK151" s="5"/>
    </row>
    <row r="152" spans="1:37" x14ac:dyDescent="0.25">
      <c r="A152" t="s">
        <v>583</v>
      </c>
      <c r="B152" t="s">
        <v>584</v>
      </c>
      <c r="C152" t="s">
        <v>21</v>
      </c>
      <c r="D152" t="s">
        <v>17</v>
      </c>
      <c r="E152" s="5">
        <v>34.04</v>
      </c>
      <c r="F152" s="5">
        <v>20.32</v>
      </c>
      <c r="G152" s="5">
        <v>18.940000534057621</v>
      </c>
      <c r="H152" s="5">
        <v>18.940000534057621</v>
      </c>
      <c r="I152" s="5">
        <v>18.940000534057621</v>
      </c>
      <c r="J152" s="5">
        <v>18.940000534057621</v>
      </c>
      <c r="K152" s="5">
        <v>18.940000534057621</v>
      </c>
      <c r="L152" s="5">
        <v>21.294286095755442</v>
      </c>
      <c r="O152" s="5">
        <v>835.02999946594241</v>
      </c>
      <c r="R152" s="6">
        <v>320000000</v>
      </c>
      <c r="S152" s="6"/>
      <c r="T152" s="7" t="s">
        <v>602</v>
      </c>
      <c r="U152" t="s">
        <v>12</v>
      </c>
      <c r="V152">
        <v>0.04</v>
      </c>
      <c r="W152">
        <v>0.16</v>
      </c>
      <c r="X152">
        <v>0.86</v>
      </c>
      <c r="Y152">
        <v>0.04</v>
      </c>
      <c r="Z152">
        <v>0.06</v>
      </c>
      <c r="AA152">
        <v>-12.74</v>
      </c>
      <c r="AB152" s="5">
        <v>1.1399999999999999</v>
      </c>
      <c r="AC152" s="5">
        <v>2.65</v>
      </c>
      <c r="AD152">
        <v>0.87</v>
      </c>
      <c r="AE152" s="5">
        <v>20.3</v>
      </c>
      <c r="AF152" s="5">
        <v>21.05</v>
      </c>
      <c r="AG152" s="5">
        <v>1.93</v>
      </c>
      <c r="AH152" s="5">
        <v>11.19</v>
      </c>
      <c r="AI152" s="5">
        <v>853.97</v>
      </c>
      <c r="AJ152" s="5"/>
      <c r="AK152" s="5"/>
    </row>
    <row r="153" spans="1:37" x14ac:dyDescent="0.25">
      <c r="A153" t="s">
        <v>316</v>
      </c>
      <c r="B153" t="s">
        <v>317</v>
      </c>
      <c r="C153" t="s">
        <v>21</v>
      </c>
      <c r="D153" t="s">
        <v>17</v>
      </c>
      <c r="E153" s="5">
        <v>6.94</v>
      </c>
      <c r="F153" s="5">
        <v>6.86</v>
      </c>
      <c r="G153" s="5">
        <v>6.9099998474121094</v>
      </c>
      <c r="H153" s="5">
        <v>6.9600000381469727</v>
      </c>
      <c r="I153" s="5">
        <v>6.8899998664855957</v>
      </c>
      <c r="J153" s="5">
        <v>6.820000171661377</v>
      </c>
      <c r="K153" s="5">
        <v>6.9000000953674316</v>
      </c>
      <c r="L153" s="5">
        <v>6.8971428598676408</v>
      </c>
      <c r="M153">
        <v>2.54</v>
      </c>
      <c r="N153">
        <v>1.7</v>
      </c>
      <c r="O153" s="5">
        <v>-2.8300000953674314</v>
      </c>
      <c r="P153">
        <v>1.71</v>
      </c>
      <c r="Q153">
        <v>0.76</v>
      </c>
      <c r="R153" s="6">
        <v>50700000</v>
      </c>
      <c r="S153" s="6">
        <v>16300000</v>
      </c>
      <c r="T153" s="7">
        <v>3.1104294478527605</v>
      </c>
      <c r="U153" t="s">
        <v>41</v>
      </c>
      <c r="V153">
        <v>1.1299999999999999</v>
      </c>
      <c r="W153">
        <v>2.58</v>
      </c>
      <c r="X153">
        <v>2.4500000000000002</v>
      </c>
      <c r="Y153">
        <v>2.2000000000000002</v>
      </c>
      <c r="Z153">
        <v>1.9</v>
      </c>
      <c r="AA153">
        <v>-15.9</v>
      </c>
      <c r="AB153" s="5">
        <v>56.82</v>
      </c>
      <c r="AC153" s="5"/>
      <c r="AD153">
        <v>0.73</v>
      </c>
      <c r="AE153" s="5"/>
      <c r="AF153" s="5">
        <v>8.16</v>
      </c>
      <c r="AG153" s="5">
        <v>5.26</v>
      </c>
      <c r="AH153" s="5">
        <v>14.99</v>
      </c>
      <c r="AI153" s="5">
        <v>4.07</v>
      </c>
      <c r="AJ153" s="5"/>
      <c r="AK153" s="5"/>
    </row>
    <row r="154" spans="1:37" x14ac:dyDescent="0.25">
      <c r="A154" t="s">
        <v>306</v>
      </c>
      <c r="B154" t="s">
        <v>307</v>
      </c>
      <c r="C154" t="s">
        <v>38</v>
      </c>
      <c r="D154" t="s">
        <v>17</v>
      </c>
      <c r="E154" s="5">
        <v>7.2</v>
      </c>
      <c r="F154" s="5">
        <v>7.4</v>
      </c>
      <c r="G154" s="5">
        <v>7.4899997711181641</v>
      </c>
      <c r="H154" s="5">
        <v>7.4200000762939453</v>
      </c>
      <c r="I154" s="5">
        <v>7.1999998092651367</v>
      </c>
      <c r="J154" s="5">
        <v>7.1700000762939453</v>
      </c>
      <c r="K154" s="5">
        <v>7.190000057220459</v>
      </c>
      <c r="L154" s="5">
        <v>7.2957142557416645</v>
      </c>
      <c r="N154">
        <v>363.52</v>
      </c>
      <c r="O154" s="5">
        <v>-7.0400000572204586</v>
      </c>
      <c r="P154">
        <v>2.06</v>
      </c>
      <c r="Q154">
        <v>-0.42</v>
      </c>
      <c r="R154" s="6">
        <v>56070</v>
      </c>
      <c r="S154" s="6">
        <v>9600000</v>
      </c>
      <c r="T154" s="7">
        <v>5.8406250000000003E-3</v>
      </c>
      <c r="U154" t="s">
        <v>308</v>
      </c>
      <c r="V154">
        <v>0.28000000000000003</v>
      </c>
      <c r="W154">
        <v>13.18</v>
      </c>
      <c r="X154">
        <v>1.37</v>
      </c>
      <c r="Y154">
        <v>0.28000000000000003</v>
      </c>
      <c r="Z154">
        <v>6.57</v>
      </c>
      <c r="AA154">
        <v>11.17</v>
      </c>
      <c r="AB154" s="5">
        <v>4.16</v>
      </c>
      <c r="AC154" s="5">
        <v>15.9</v>
      </c>
      <c r="AD154">
        <v>0.37</v>
      </c>
      <c r="AE154" s="5"/>
      <c r="AF154" s="5">
        <v>1730</v>
      </c>
      <c r="AG154" s="5">
        <v>2.83</v>
      </c>
      <c r="AH154" s="5">
        <v>19.899999999999999</v>
      </c>
      <c r="AI154" s="5">
        <v>0.15</v>
      </c>
      <c r="AJ154" s="5"/>
      <c r="AK154" s="5"/>
    </row>
    <row r="155" spans="1:37" x14ac:dyDescent="0.25">
      <c r="A155" t="s">
        <v>19</v>
      </c>
      <c r="B155" t="s">
        <v>20</v>
      </c>
      <c r="C155" t="s">
        <v>21</v>
      </c>
      <c r="D155" t="s">
        <v>17</v>
      </c>
      <c r="E155" s="5">
        <v>697.12</v>
      </c>
      <c r="F155" s="5">
        <v>688.96</v>
      </c>
      <c r="G155" s="5">
        <v>686.72998046875</v>
      </c>
      <c r="H155" s="5">
        <v>688.44000244140625</v>
      </c>
      <c r="I155" s="5">
        <v>695.719970703125</v>
      </c>
      <c r="J155" s="5">
        <v>683.84002685546875</v>
      </c>
      <c r="K155" s="5">
        <v>692.47998046875</v>
      </c>
      <c r="L155" s="5">
        <v>690.46999441964283</v>
      </c>
      <c r="M155">
        <v>43.43</v>
      </c>
      <c r="N155">
        <v>13.33</v>
      </c>
      <c r="O155" s="5">
        <v>-640.95998046875002</v>
      </c>
      <c r="P155">
        <v>0.86</v>
      </c>
      <c r="Q155">
        <v>0.24</v>
      </c>
      <c r="R155" s="6">
        <v>0</v>
      </c>
      <c r="S155" s="6">
        <v>598560000</v>
      </c>
      <c r="T155" s="7">
        <v>0</v>
      </c>
      <c r="U155" t="s">
        <v>22</v>
      </c>
      <c r="V155">
        <v>0.66</v>
      </c>
      <c r="W155">
        <v>74.73</v>
      </c>
      <c r="X155">
        <v>0.95</v>
      </c>
      <c r="Y155">
        <v>0.66</v>
      </c>
      <c r="Z155">
        <v>33.65</v>
      </c>
      <c r="AA155">
        <v>22.46</v>
      </c>
      <c r="AB155" s="5">
        <v>14.2</v>
      </c>
      <c r="AC155" s="5">
        <v>31.57</v>
      </c>
      <c r="AD155">
        <v>0.73</v>
      </c>
      <c r="AE155" s="5"/>
      <c r="AF155" s="5"/>
      <c r="AG155" s="5">
        <v>4.2699999999999996</v>
      </c>
      <c r="AH155" s="5">
        <v>11.58</v>
      </c>
      <c r="AI155" s="5">
        <v>51.52</v>
      </c>
      <c r="AJ155" s="5"/>
      <c r="AK155" s="5"/>
    </row>
    <row r="156" spans="1:37" x14ac:dyDescent="0.25">
      <c r="A156" t="s">
        <v>510</v>
      </c>
      <c r="B156" t="s">
        <v>511</v>
      </c>
      <c r="C156" t="s">
        <v>16</v>
      </c>
      <c r="D156" t="s">
        <v>17</v>
      </c>
      <c r="E156" s="5">
        <v>1.08</v>
      </c>
      <c r="F156" s="5">
        <v>1.02</v>
      </c>
      <c r="G156" s="5">
        <v>1.120000004768372</v>
      </c>
      <c r="H156" s="5">
        <v>1.1000000238418579</v>
      </c>
      <c r="I156" s="5">
        <v>1.070000052452087</v>
      </c>
      <c r="J156" s="5">
        <v>1.0099999904632571</v>
      </c>
      <c r="K156" s="5">
        <v>1.080000042915344</v>
      </c>
      <c r="L156" s="5">
        <v>1.0685714449201311</v>
      </c>
      <c r="N156">
        <v>3.71</v>
      </c>
      <c r="O156" s="5">
        <v>-0.78000004291534397</v>
      </c>
      <c r="P156">
        <v>1.89</v>
      </c>
      <c r="Q156">
        <v>-1.19</v>
      </c>
      <c r="R156" s="6">
        <v>15400000</v>
      </c>
      <c r="S156" s="6">
        <v>3440000</v>
      </c>
      <c r="T156" s="7">
        <v>4.4767441860465116</v>
      </c>
      <c r="U156" t="s">
        <v>41</v>
      </c>
      <c r="V156">
        <v>2.1</v>
      </c>
      <c r="W156">
        <v>5.45</v>
      </c>
      <c r="X156">
        <v>2.67</v>
      </c>
      <c r="Y156">
        <v>2.5299999999999998</v>
      </c>
      <c r="Z156">
        <v>3.74</v>
      </c>
      <c r="AA156">
        <v>-20.77</v>
      </c>
      <c r="AB156" s="5">
        <v>-31.21</v>
      </c>
      <c r="AC156" s="5">
        <v>-80.83</v>
      </c>
      <c r="AD156">
        <v>1.5</v>
      </c>
      <c r="AE156" s="5"/>
      <c r="AF156" s="5">
        <v>14.33</v>
      </c>
      <c r="AG156" s="5">
        <v>5.33</v>
      </c>
      <c r="AH156" s="5">
        <v>15.16</v>
      </c>
      <c r="AI156" s="5">
        <v>0.3</v>
      </c>
      <c r="AJ156" s="5"/>
      <c r="AK156" s="5"/>
    </row>
    <row r="157" spans="1:37" x14ac:dyDescent="0.25">
      <c r="A157" t="s">
        <v>73</v>
      </c>
      <c r="B157" t="s">
        <v>74</v>
      </c>
      <c r="C157" t="s">
        <v>21</v>
      </c>
      <c r="D157" t="s">
        <v>17</v>
      </c>
      <c r="E157" s="5">
        <v>92.59</v>
      </c>
      <c r="F157" s="5">
        <v>82.25</v>
      </c>
      <c r="G157" s="5">
        <v>82.080001831054688</v>
      </c>
      <c r="H157" s="5">
        <v>82.489997863769531</v>
      </c>
      <c r="I157" s="5">
        <v>83.529998779296875</v>
      </c>
      <c r="J157" s="5">
        <v>80.370002746582031</v>
      </c>
      <c r="K157" s="5">
        <v>80.529998779296875</v>
      </c>
      <c r="L157" s="5">
        <v>83.405714285714296</v>
      </c>
      <c r="M157">
        <v>13.17</v>
      </c>
      <c r="N157">
        <v>2.88</v>
      </c>
      <c r="O157" s="5">
        <v>122.45000122070311</v>
      </c>
      <c r="P157">
        <v>0.77</v>
      </c>
      <c r="Q157">
        <v>-0.56000000000000005</v>
      </c>
      <c r="R157" s="6">
        <v>6360000000</v>
      </c>
      <c r="S157" s="6">
        <v>792000000</v>
      </c>
      <c r="T157" s="7">
        <v>8.0303030303030312</v>
      </c>
      <c r="U157" t="s">
        <v>75</v>
      </c>
      <c r="V157">
        <v>2.67</v>
      </c>
      <c r="W157">
        <v>10.130000000000001</v>
      </c>
      <c r="X157">
        <v>3.01</v>
      </c>
      <c r="Y157">
        <v>2.81</v>
      </c>
      <c r="Z157">
        <v>7.43</v>
      </c>
      <c r="AA157">
        <v>26.52</v>
      </c>
      <c r="AB157" s="5">
        <v>16.41</v>
      </c>
      <c r="AC157" s="5">
        <v>23.5</v>
      </c>
      <c r="AD157">
        <v>0.61</v>
      </c>
      <c r="AE157" s="5">
        <v>57.77</v>
      </c>
      <c r="AF157" s="5">
        <v>18.239999999999998</v>
      </c>
      <c r="AG157" s="5">
        <v>1.82</v>
      </c>
      <c r="AH157" s="5">
        <v>14.8</v>
      </c>
      <c r="AI157" s="5">
        <v>202.98</v>
      </c>
      <c r="AJ157" s="5"/>
      <c r="AK157" s="5"/>
    </row>
    <row r="158" spans="1:37" x14ac:dyDescent="0.25">
      <c r="A158" t="s">
        <v>410</v>
      </c>
      <c r="B158" t="s">
        <v>411</v>
      </c>
      <c r="C158" t="s">
        <v>38</v>
      </c>
      <c r="D158" t="s">
        <v>17</v>
      </c>
      <c r="E158" s="5">
        <v>2.73</v>
      </c>
      <c r="F158" s="5">
        <v>2.7</v>
      </c>
      <c r="G158" s="5">
        <v>2.5499999523162842</v>
      </c>
      <c r="H158" s="5">
        <v>2.4800000190734859</v>
      </c>
      <c r="I158" s="5">
        <v>2.3900001049041748</v>
      </c>
      <c r="J158" s="5">
        <v>2.589999914169312</v>
      </c>
      <c r="K158" s="5">
        <v>2.589999914169312</v>
      </c>
      <c r="L158" s="5">
        <v>2.5757142720903667</v>
      </c>
      <c r="N158">
        <v>0.68</v>
      </c>
      <c r="O158" s="5">
        <v>1.1700000858306878</v>
      </c>
      <c r="P158">
        <v>0.06</v>
      </c>
      <c r="Q158">
        <v>-0.98</v>
      </c>
      <c r="R158" s="6">
        <v>59000</v>
      </c>
      <c r="S158" s="6">
        <v>607210</v>
      </c>
      <c r="T158" s="7">
        <v>9.7165725202154121E-2</v>
      </c>
      <c r="U158" t="s">
        <v>209</v>
      </c>
      <c r="V158">
        <v>0.64</v>
      </c>
      <c r="W158">
        <v>0</v>
      </c>
      <c r="X158">
        <v>1.65</v>
      </c>
      <c r="Y158">
        <v>0.71</v>
      </c>
      <c r="Z158">
        <v>0</v>
      </c>
      <c r="AA158">
        <v>-613.9</v>
      </c>
      <c r="AB158" s="5">
        <v>-112.15</v>
      </c>
      <c r="AC158" s="5">
        <v>-134.71</v>
      </c>
      <c r="AD158">
        <v>0.1</v>
      </c>
      <c r="AE158" s="5">
        <v>0.36</v>
      </c>
      <c r="AF158" s="5">
        <v>2.4500000000000002</v>
      </c>
      <c r="AG158" s="5">
        <v>0</v>
      </c>
      <c r="AH158" s="5">
        <v>9.56</v>
      </c>
      <c r="AI158" s="5">
        <v>3.76</v>
      </c>
      <c r="AJ158" s="5"/>
      <c r="AK158" s="5"/>
    </row>
    <row r="159" spans="1:37" x14ac:dyDescent="0.25">
      <c r="A159" t="s">
        <v>162</v>
      </c>
      <c r="B159" t="s">
        <v>163</v>
      </c>
      <c r="C159" t="s">
        <v>21</v>
      </c>
      <c r="D159" t="s">
        <v>17</v>
      </c>
      <c r="E159" s="5">
        <v>27.77</v>
      </c>
      <c r="F159" s="5">
        <v>27.84</v>
      </c>
      <c r="G159" s="5">
        <v>28.139999389648441</v>
      </c>
      <c r="H159" s="5">
        <v>28.020000457763668</v>
      </c>
      <c r="I159" s="5">
        <v>27.979999542236332</v>
      </c>
      <c r="J159" s="5">
        <v>28.079999923706051</v>
      </c>
      <c r="K159" s="5">
        <v>27.85000038146973</v>
      </c>
      <c r="L159" s="5">
        <v>27.954285670689178</v>
      </c>
      <c r="M159">
        <v>38.47</v>
      </c>
      <c r="N159">
        <v>1.97</v>
      </c>
      <c r="O159" s="5">
        <v>-13.580000381469731</v>
      </c>
      <c r="P159">
        <v>1.1000000000000001</v>
      </c>
      <c r="Q159">
        <v>-0.06</v>
      </c>
      <c r="R159" s="6">
        <v>1500000000</v>
      </c>
      <c r="S159" s="6">
        <v>314000000</v>
      </c>
      <c r="T159" s="7">
        <v>4.7770700636942678</v>
      </c>
      <c r="U159" t="s">
        <v>48</v>
      </c>
      <c r="V159">
        <v>0.64</v>
      </c>
      <c r="W159">
        <v>44.98</v>
      </c>
      <c r="X159">
        <v>1.43</v>
      </c>
      <c r="Y159">
        <v>1.1299999999999999</v>
      </c>
      <c r="Z159">
        <v>24.29</v>
      </c>
      <c r="AA159">
        <v>1.94</v>
      </c>
      <c r="AB159" s="5">
        <v>1.58</v>
      </c>
      <c r="AC159" s="5">
        <v>3.29</v>
      </c>
      <c r="AD159">
        <v>0.6</v>
      </c>
      <c r="AE159" s="5">
        <v>16.649999999999999</v>
      </c>
      <c r="AF159" s="5">
        <v>6.89</v>
      </c>
      <c r="AG159" s="5">
        <v>3.77</v>
      </c>
      <c r="AH159" s="5">
        <v>10.38</v>
      </c>
      <c r="AI159" s="5">
        <v>14.27</v>
      </c>
      <c r="AJ159" s="5"/>
      <c r="AK159" s="5"/>
    </row>
    <row r="160" spans="1:37" x14ac:dyDescent="0.25">
      <c r="A160" t="s">
        <v>39</v>
      </c>
      <c r="B160" t="s">
        <v>40</v>
      </c>
      <c r="C160" t="s">
        <v>21</v>
      </c>
      <c r="D160" t="s">
        <v>17</v>
      </c>
      <c r="E160" s="5">
        <v>169.1</v>
      </c>
      <c r="F160" s="5">
        <v>167.59</v>
      </c>
      <c r="G160" s="5">
        <v>171.55000305175781</v>
      </c>
      <c r="H160" s="5">
        <v>170.61000061035159</v>
      </c>
      <c r="I160" s="5">
        <v>169.21000671386719</v>
      </c>
      <c r="J160" s="5">
        <v>169.33000183105469</v>
      </c>
      <c r="K160" s="5">
        <v>168.63999938964841</v>
      </c>
      <c r="L160" s="5">
        <v>169.43285879952569</v>
      </c>
      <c r="M160">
        <v>13.36</v>
      </c>
      <c r="N160">
        <v>2.46</v>
      </c>
      <c r="O160" s="5">
        <v>-98.859999389648408</v>
      </c>
      <c r="P160">
        <v>0.82</v>
      </c>
      <c r="Q160">
        <v>-0.18</v>
      </c>
      <c r="R160" s="6">
        <v>1050000000</v>
      </c>
      <c r="S160" s="6">
        <v>133000000</v>
      </c>
      <c r="T160" s="7">
        <v>7.8947368421052628</v>
      </c>
      <c r="U160" t="s">
        <v>41</v>
      </c>
      <c r="V160">
        <v>0.18</v>
      </c>
      <c r="W160">
        <v>310.48</v>
      </c>
      <c r="X160">
        <v>1.78</v>
      </c>
      <c r="Y160">
        <v>1.44</v>
      </c>
      <c r="Z160">
        <v>59.9</v>
      </c>
      <c r="AA160">
        <v>9.3000000000000007</v>
      </c>
      <c r="AB160" s="5">
        <v>3.59</v>
      </c>
      <c r="AC160" s="5">
        <v>18</v>
      </c>
      <c r="AD160">
        <v>0.41</v>
      </c>
      <c r="AE160" s="5"/>
      <c r="AF160" s="5">
        <v>5.01</v>
      </c>
      <c r="AG160" s="5">
        <v>4.1100000000000003</v>
      </c>
      <c r="AH160" s="5">
        <v>10.35</v>
      </c>
      <c r="AI160" s="5">
        <v>69.78</v>
      </c>
      <c r="AJ160" s="5"/>
      <c r="AK160" s="5"/>
    </row>
    <row r="161" spans="1:37" x14ac:dyDescent="0.25">
      <c r="A161" t="s">
        <v>478</v>
      </c>
      <c r="B161" t="s">
        <v>479</v>
      </c>
      <c r="C161" t="s">
        <v>38</v>
      </c>
      <c r="D161" t="s">
        <v>17</v>
      </c>
      <c r="E161" s="5">
        <v>1.31</v>
      </c>
      <c r="F161" s="5">
        <v>1.59</v>
      </c>
      <c r="G161" s="5">
        <v>1.549999952316284</v>
      </c>
      <c r="H161" s="5">
        <v>1.580000042915344</v>
      </c>
      <c r="I161" s="5">
        <v>1.580000042915344</v>
      </c>
      <c r="J161" s="5">
        <v>1.330000042915344</v>
      </c>
      <c r="K161" s="5">
        <v>1.3810000419616699</v>
      </c>
      <c r="L161" s="5">
        <v>1.4744285890034268</v>
      </c>
      <c r="N161">
        <v>0.06</v>
      </c>
      <c r="O161" s="5">
        <v>24.828999958038331</v>
      </c>
      <c r="P161">
        <v>2.09</v>
      </c>
      <c r="Q161">
        <v>-3.61</v>
      </c>
      <c r="R161" s="6">
        <v>1130000</v>
      </c>
      <c r="S161" s="6">
        <v>924130</v>
      </c>
      <c r="T161" s="7">
        <v>1.2227716879659789</v>
      </c>
      <c r="U161" t="s">
        <v>93</v>
      </c>
      <c r="V161">
        <v>0.15</v>
      </c>
      <c r="W161">
        <v>0</v>
      </c>
      <c r="X161">
        <v>16.170000000000002</v>
      </c>
      <c r="Y161">
        <v>0.4</v>
      </c>
      <c r="Z161">
        <v>0</v>
      </c>
      <c r="AB161" s="5">
        <v>37.56</v>
      </c>
      <c r="AC161" s="5">
        <v>40.409999999999997</v>
      </c>
      <c r="AD161">
        <v>0.03</v>
      </c>
      <c r="AE161" s="5"/>
      <c r="AF161" s="5">
        <v>0.47</v>
      </c>
      <c r="AG161" s="5">
        <v>0</v>
      </c>
      <c r="AH161" s="5">
        <v>29.35</v>
      </c>
      <c r="AI161" s="5">
        <v>26.21</v>
      </c>
      <c r="AJ161" s="5"/>
      <c r="AK161" s="5"/>
    </row>
    <row r="162" spans="1:37" x14ac:dyDescent="0.25">
      <c r="A162" t="s">
        <v>96</v>
      </c>
      <c r="B162" t="s">
        <v>97</v>
      </c>
      <c r="C162" t="s">
        <v>21</v>
      </c>
      <c r="D162" t="s">
        <v>17</v>
      </c>
      <c r="E162" s="5">
        <v>55.1</v>
      </c>
      <c r="F162" s="5">
        <v>54.53</v>
      </c>
      <c r="G162" s="5">
        <v>55.040000915527337</v>
      </c>
      <c r="H162" s="5">
        <v>55.119998931884773</v>
      </c>
      <c r="I162" s="5">
        <v>55.310001373291023</v>
      </c>
      <c r="J162" s="5">
        <v>55.169998168945313</v>
      </c>
      <c r="K162" s="5">
        <v>54.290000915527337</v>
      </c>
      <c r="L162" s="5">
        <v>54.937142900739396</v>
      </c>
      <c r="M162">
        <v>32.18</v>
      </c>
      <c r="N162">
        <v>5.01</v>
      </c>
      <c r="O162" s="5">
        <v>-43.31000091552734</v>
      </c>
      <c r="P162">
        <v>0.69</v>
      </c>
      <c r="Q162">
        <v>-0.05</v>
      </c>
      <c r="R162" s="6">
        <v>181280000</v>
      </c>
      <c r="S162" s="6">
        <v>120900000</v>
      </c>
      <c r="T162" s="7">
        <v>1.4994210090984283</v>
      </c>
      <c r="U162" t="s">
        <v>48</v>
      </c>
      <c r="V162">
        <v>0.76</v>
      </c>
      <c r="W162">
        <v>0</v>
      </c>
      <c r="X162">
        <v>1.32</v>
      </c>
      <c r="Y162">
        <v>1.0900000000000001</v>
      </c>
      <c r="Z162">
        <v>0</v>
      </c>
      <c r="AA162">
        <v>10.48</v>
      </c>
      <c r="AB162" s="5">
        <v>10.46</v>
      </c>
      <c r="AC162" s="5">
        <v>15.8</v>
      </c>
      <c r="AD162">
        <v>0.97</v>
      </c>
      <c r="AE162" s="5"/>
      <c r="AF162" s="5">
        <v>14.66</v>
      </c>
      <c r="AG162" s="5">
        <v>0</v>
      </c>
      <c r="AH162" s="5">
        <v>8.64</v>
      </c>
      <c r="AI162" s="5">
        <v>10.98</v>
      </c>
      <c r="AJ162" s="5"/>
      <c r="AK162" s="5"/>
    </row>
    <row r="163" spans="1:37" x14ac:dyDescent="0.25">
      <c r="A163" t="s">
        <v>63</v>
      </c>
      <c r="B163" t="s">
        <v>64</v>
      </c>
      <c r="C163" t="s">
        <v>21</v>
      </c>
      <c r="D163" t="s">
        <v>17</v>
      </c>
      <c r="E163" s="5">
        <v>97.29</v>
      </c>
      <c r="F163" s="5">
        <v>97.31</v>
      </c>
      <c r="G163" s="5">
        <v>98.459999084472656</v>
      </c>
      <c r="H163" s="5">
        <v>98.860000610351563</v>
      </c>
      <c r="I163" s="5">
        <v>99.110000610351563</v>
      </c>
      <c r="J163" s="5">
        <v>98.75</v>
      </c>
      <c r="K163" s="5">
        <v>98.629997253417969</v>
      </c>
      <c r="L163" s="5">
        <v>98.3442853655134</v>
      </c>
      <c r="M163">
        <v>13.12</v>
      </c>
      <c r="N163">
        <v>5.3</v>
      </c>
      <c r="O163" s="5">
        <v>-80.04999725341797</v>
      </c>
      <c r="P163">
        <v>0.93</v>
      </c>
      <c r="Q163">
        <v>0.23</v>
      </c>
      <c r="R163" s="6">
        <v>8430000000</v>
      </c>
      <c r="S163" s="6">
        <v>10650000000</v>
      </c>
      <c r="T163" s="7">
        <v>0.79154929577464783</v>
      </c>
      <c r="U163" t="s">
        <v>65</v>
      </c>
      <c r="V163">
        <v>0.18</v>
      </c>
      <c r="W163">
        <v>151.63</v>
      </c>
      <c r="X163">
        <v>0.93</v>
      </c>
      <c r="Y163">
        <v>0.75</v>
      </c>
      <c r="Z163">
        <v>25.84</v>
      </c>
      <c r="AA163">
        <v>8.51</v>
      </c>
      <c r="AB163" s="5">
        <v>5.51</v>
      </c>
      <c r="AC163" s="5">
        <v>42.49</v>
      </c>
      <c r="AD163">
        <v>0.57999999999999996</v>
      </c>
      <c r="AE163" s="5"/>
      <c r="AF163" s="5">
        <v>1.9</v>
      </c>
      <c r="AG163" s="5">
        <v>3.9</v>
      </c>
      <c r="AH163" s="5">
        <v>9.23</v>
      </c>
      <c r="AI163" s="5">
        <v>18.579999999999998</v>
      </c>
      <c r="AJ163" s="5"/>
      <c r="AK163" s="5"/>
    </row>
    <row r="164" spans="1:37" x14ac:dyDescent="0.25">
      <c r="A164" t="s">
        <v>281</v>
      </c>
      <c r="B164" t="s">
        <v>282</v>
      </c>
      <c r="C164" t="s">
        <v>38</v>
      </c>
      <c r="D164" t="s">
        <v>17</v>
      </c>
      <c r="E164" s="5">
        <v>8.74</v>
      </c>
      <c r="F164" s="5">
        <v>8.4499999999999993</v>
      </c>
      <c r="G164" s="5">
        <v>8.7399997711181641</v>
      </c>
      <c r="H164" s="5">
        <v>9.0399999618530273</v>
      </c>
      <c r="I164" s="5">
        <v>8.7799997329711914</v>
      </c>
      <c r="J164" s="5">
        <v>10.97000026702881</v>
      </c>
      <c r="K164" s="5">
        <v>10.210000038146971</v>
      </c>
      <c r="L164" s="5">
        <v>9.275714253016881</v>
      </c>
      <c r="N164">
        <v>2.85</v>
      </c>
      <c r="O164" s="5">
        <v>-7.1400000381469706</v>
      </c>
      <c r="P164">
        <v>1.34</v>
      </c>
      <c r="Q164">
        <v>-0.6</v>
      </c>
      <c r="R164" s="6">
        <v>10830000</v>
      </c>
      <c r="S164" s="6">
        <v>10800000</v>
      </c>
      <c r="T164" s="7">
        <v>1.0027777777777778</v>
      </c>
      <c r="U164" t="s">
        <v>139</v>
      </c>
      <c r="V164">
        <v>0.32</v>
      </c>
      <c r="W164">
        <v>21.04</v>
      </c>
      <c r="X164">
        <v>1.1599999999999999</v>
      </c>
      <c r="Y164">
        <v>0.53</v>
      </c>
      <c r="Z164">
        <v>10.98</v>
      </c>
      <c r="AA164">
        <v>-3.42</v>
      </c>
      <c r="AB164" s="5">
        <v>-1.81</v>
      </c>
      <c r="AC164" s="5">
        <v>-3.56</v>
      </c>
      <c r="AD164">
        <v>1.65</v>
      </c>
      <c r="AE164" s="5">
        <v>4.37</v>
      </c>
      <c r="AF164" s="5">
        <v>24.77</v>
      </c>
      <c r="AG164" s="5">
        <v>5.32</v>
      </c>
      <c r="AH164" s="5">
        <v>8.58</v>
      </c>
      <c r="AI164" s="5">
        <v>3.07</v>
      </c>
      <c r="AJ164" s="5"/>
      <c r="AK164" s="5"/>
    </row>
    <row r="165" spans="1:37" x14ac:dyDescent="0.25">
      <c r="A165" t="s">
        <v>428</v>
      </c>
      <c r="B165" t="s">
        <v>429</v>
      </c>
      <c r="C165" t="s">
        <v>100</v>
      </c>
      <c r="D165" t="s">
        <v>17</v>
      </c>
      <c r="E165" s="5">
        <v>2.0099999999999998</v>
      </c>
      <c r="F165" s="5">
        <v>2.02</v>
      </c>
      <c r="G165" s="5">
        <v>2.25</v>
      </c>
      <c r="H165" s="5">
        <v>2.5</v>
      </c>
      <c r="I165" s="5">
        <v>2.380000114440918</v>
      </c>
      <c r="J165" s="5">
        <v>2.1400001049041748</v>
      </c>
      <c r="K165" s="5">
        <v>2.0999999046325679</v>
      </c>
      <c r="L165" s="5">
        <v>2.2000000177110945</v>
      </c>
      <c r="N165">
        <v>1.86</v>
      </c>
      <c r="O165" s="5">
        <v>-0.88999990463256795</v>
      </c>
      <c r="P165">
        <v>2.63</v>
      </c>
      <c r="Q165">
        <v>-0.66</v>
      </c>
      <c r="R165" s="6">
        <v>24000000</v>
      </c>
      <c r="S165" s="6"/>
      <c r="T165" s="7" t="s">
        <v>602</v>
      </c>
      <c r="U165" t="s">
        <v>18</v>
      </c>
      <c r="V165">
        <v>2.06</v>
      </c>
      <c r="W165">
        <v>290.3</v>
      </c>
      <c r="X165">
        <v>8.27</v>
      </c>
      <c r="Y165">
        <v>2.12</v>
      </c>
      <c r="Z165">
        <v>72.75</v>
      </c>
      <c r="AA165">
        <v>-6.09</v>
      </c>
      <c r="AB165" s="5">
        <v>-10.48</v>
      </c>
      <c r="AC165" s="5">
        <v>-41.22</v>
      </c>
      <c r="AD165">
        <v>1.2</v>
      </c>
      <c r="AE165" s="5">
        <v>2.44</v>
      </c>
      <c r="AF165" s="5">
        <v>245.51</v>
      </c>
      <c r="AG165" s="5">
        <v>5.3</v>
      </c>
      <c r="AH165" s="5">
        <v>22.24</v>
      </c>
      <c r="AI165" s="5">
        <v>1.21</v>
      </c>
      <c r="AJ165" s="5"/>
      <c r="AK165" s="5"/>
    </row>
    <row r="166" spans="1:37" x14ac:dyDescent="0.25">
      <c r="A166" t="s">
        <v>214</v>
      </c>
      <c r="B166" t="s">
        <v>215</v>
      </c>
      <c r="C166" t="s">
        <v>38</v>
      </c>
      <c r="D166" t="s">
        <v>17</v>
      </c>
      <c r="E166" s="5">
        <v>12.84</v>
      </c>
      <c r="F166" s="5">
        <v>14.51</v>
      </c>
      <c r="G166" s="5">
        <v>16.180000305175781</v>
      </c>
      <c r="H166" s="5">
        <v>15.939999580383301</v>
      </c>
      <c r="I166" s="5">
        <v>15.52999973297119</v>
      </c>
      <c r="J166" s="5">
        <v>14.579999923706049</v>
      </c>
      <c r="K166" s="5">
        <v>14.63000011444092</v>
      </c>
      <c r="L166" s="5">
        <v>14.887142808096749</v>
      </c>
      <c r="M166">
        <v>26.21</v>
      </c>
      <c r="N166">
        <v>1.55</v>
      </c>
      <c r="O166" s="5">
        <v>-4.20000011444092</v>
      </c>
      <c r="P166">
        <v>1.21</v>
      </c>
      <c r="Q166">
        <v>1.28</v>
      </c>
      <c r="R166" s="6">
        <v>65580000</v>
      </c>
      <c r="S166" s="6">
        <v>52990000</v>
      </c>
      <c r="T166" s="7">
        <v>1.2375919984902812</v>
      </c>
      <c r="U166" t="s">
        <v>25</v>
      </c>
      <c r="V166">
        <v>1.4</v>
      </c>
      <c r="W166">
        <v>1.05</v>
      </c>
      <c r="X166">
        <v>2.5099999999999998</v>
      </c>
      <c r="Y166">
        <v>2.29</v>
      </c>
      <c r="Z166">
        <v>0.96</v>
      </c>
      <c r="AA166">
        <v>17.59</v>
      </c>
      <c r="AB166" s="5">
        <v>18.21</v>
      </c>
      <c r="AC166" s="5">
        <v>20.07</v>
      </c>
      <c r="AD166">
        <v>0.45</v>
      </c>
      <c r="AE166" s="5"/>
      <c r="AF166" s="5">
        <v>7.07</v>
      </c>
      <c r="AG166" s="5">
        <v>3.03</v>
      </c>
      <c r="AH166" s="5">
        <v>14.14</v>
      </c>
      <c r="AI166" s="5">
        <v>10.43</v>
      </c>
      <c r="AJ166" s="5"/>
      <c r="AK166" s="5"/>
    </row>
    <row r="167" spans="1:37" x14ac:dyDescent="0.25">
      <c r="A167" t="s">
        <v>287</v>
      </c>
      <c r="B167" t="s">
        <v>288</v>
      </c>
      <c r="C167" t="s">
        <v>156</v>
      </c>
      <c r="D167" t="s">
        <v>17</v>
      </c>
      <c r="E167" s="5">
        <v>8.56</v>
      </c>
      <c r="F167" s="5">
        <v>8.31</v>
      </c>
      <c r="G167" s="5">
        <v>8.6000003814697266</v>
      </c>
      <c r="H167" s="5">
        <v>8.4099998474121094</v>
      </c>
      <c r="I167" s="5">
        <v>8.2399997711181641</v>
      </c>
      <c r="J167" s="5">
        <v>8.1700000762939453</v>
      </c>
      <c r="K167" s="5">
        <v>8.3400001525878906</v>
      </c>
      <c r="L167" s="5">
        <v>8.375714318411692</v>
      </c>
      <c r="N167">
        <v>1.3</v>
      </c>
      <c r="O167" s="5">
        <v>-1.7300001525878903</v>
      </c>
      <c r="P167">
        <v>1.36</v>
      </c>
      <c r="Q167">
        <v>-0.78</v>
      </c>
      <c r="R167" s="6">
        <v>24520000</v>
      </c>
      <c r="S167" s="6">
        <v>2980000</v>
      </c>
      <c r="T167" s="7">
        <v>8.2281879194630871</v>
      </c>
      <c r="U167" t="s">
        <v>191</v>
      </c>
      <c r="V167">
        <v>1</v>
      </c>
      <c r="W167">
        <v>29.82</v>
      </c>
      <c r="X167">
        <v>3.07</v>
      </c>
      <c r="Y167">
        <v>2.64</v>
      </c>
      <c r="Z167">
        <v>20.87</v>
      </c>
      <c r="AA167">
        <v>-21.31</v>
      </c>
      <c r="AB167" s="5">
        <v>-12.18</v>
      </c>
      <c r="AC167" s="5">
        <v>-15.13</v>
      </c>
      <c r="AD167">
        <v>0.56999999999999995</v>
      </c>
      <c r="AE167" s="5"/>
      <c r="AF167" s="5">
        <v>3.89</v>
      </c>
      <c r="AG167" s="5">
        <v>5.28</v>
      </c>
      <c r="AH167" s="5">
        <v>17.46</v>
      </c>
      <c r="AI167" s="5">
        <v>6.61</v>
      </c>
      <c r="AJ167" s="5"/>
      <c r="AK167" s="5"/>
    </row>
    <row r="168" spans="1:37" x14ac:dyDescent="0.25">
      <c r="A168" t="s">
        <v>336</v>
      </c>
      <c r="B168" t="s">
        <v>337</v>
      </c>
      <c r="C168" t="s">
        <v>21</v>
      </c>
      <c r="D168" t="s">
        <v>17</v>
      </c>
      <c r="E168" s="5">
        <v>4.09</v>
      </c>
      <c r="F168" s="5">
        <v>4.5</v>
      </c>
      <c r="G168" s="5">
        <v>4.9000000953674316</v>
      </c>
      <c r="H168" s="5">
        <v>5.070000171661377</v>
      </c>
      <c r="I168" s="5">
        <v>4.75</v>
      </c>
      <c r="J168" s="5">
        <v>4.7899999618530273</v>
      </c>
      <c r="K168" s="5">
        <v>5.4600000381469727</v>
      </c>
      <c r="L168" s="5">
        <v>4.7942857524326872</v>
      </c>
      <c r="N168">
        <v>2.4</v>
      </c>
      <c r="O168" s="5">
        <v>-3.4200000381469726</v>
      </c>
      <c r="P168">
        <v>1.39</v>
      </c>
      <c r="Q168">
        <v>0.39</v>
      </c>
      <c r="R168" s="6">
        <v>92760</v>
      </c>
      <c r="S168" s="6">
        <v>812160</v>
      </c>
      <c r="T168" s="7">
        <v>0.11421394799054374</v>
      </c>
      <c r="U168" t="s">
        <v>41</v>
      </c>
      <c r="V168">
        <v>4.13</v>
      </c>
      <c r="W168">
        <v>0.62</v>
      </c>
      <c r="X168">
        <v>4.43</v>
      </c>
      <c r="Y168">
        <v>4.16</v>
      </c>
      <c r="Z168">
        <v>0.52</v>
      </c>
      <c r="AA168">
        <v>-41.99</v>
      </c>
      <c r="AB168" s="5">
        <v>-8.07</v>
      </c>
      <c r="AC168" s="5">
        <v>-9.6300000000000008</v>
      </c>
      <c r="AD168">
        <v>0.44</v>
      </c>
      <c r="AE168" s="5"/>
      <c r="AF168" s="5">
        <v>93.72</v>
      </c>
      <c r="AG168" s="5">
        <v>5.43</v>
      </c>
      <c r="AH168" s="5">
        <v>10.220000000000001</v>
      </c>
      <c r="AI168" s="5">
        <v>2.04</v>
      </c>
      <c r="AJ168" s="5"/>
      <c r="AK168" s="5"/>
    </row>
    <row r="169" spans="1:37" x14ac:dyDescent="0.25">
      <c r="A169" t="s">
        <v>255</v>
      </c>
      <c r="B169" t="s">
        <v>256</v>
      </c>
      <c r="C169" t="s">
        <v>21</v>
      </c>
      <c r="D169" t="s">
        <v>17</v>
      </c>
      <c r="E169" s="5">
        <v>11.09</v>
      </c>
      <c r="F169" s="5">
        <v>11.18</v>
      </c>
      <c r="G169" s="5">
        <v>11.35999965667725</v>
      </c>
      <c r="H169" s="5">
        <v>11.329999923706049</v>
      </c>
      <c r="I169" s="5">
        <v>10.52000045776367</v>
      </c>
      <c r="J169" s="5">
        <v>10.69999980926514</v>
      </c>
      <c r="K169" s="5">
        <v>10.460000038146971</v>
      </c>
      <c r="L169" s="5">
        <v>10.948571412222725</v>
      </c>
      <c r="M169">
        <v>7.52</v>
      </c>
      <c r="N169">
        <v>0.46</v>
      </c>
      <c r="O169" s="5">
        <v>14.26999996185303</v>
      </c>
      <c r="P169">
        <v>0.8</v>
      </c>
      <c r="Q169">
        <v>-0.17</v>
      </c>
      <c r="R169" s="6">
        <v>6540000000</v>
      </c>
      <c r="S169" s="6">
        <v>826000000</v>
      </c>
      <c r="T169" s="7">
        <v>7.9176755447941884</v>
      </c>
      <c r="U169" t="s">
        <v>18</v>
      </c>
      <c r="V169">
        <v>0.26</v>
      </c>
      <c r="W169">
        <v>92.89</v>
      </c>
      <c r="X169">
        <v>1.3</v>
      </c>
      <c r="Y169">
        <v>0.98</v>
      </c>
      <c r="Z169">
        <v>34.299999999999997</v>
      </c>
      <c r="AA169">
        <v>-79.45</v>
      </c>
      <c r="AB169" s="5">
        <v>-10.19</v>
      </c>
      <c r="AC169" s="5">
        <v>-27.04</v>
      </c>
      <c r="AD169">
        <v>0.57999999999999996</v>
      </c>
      <c r="AE169" s="5">
        <v>13.47</v>
      </c>
      <c r="AF169" s="5">
        <v>4.26</v>
      </c>
      <c r="AG169" s="5">
        <v>5.81</v>
      </c>
      <c r="AH169" s="5">
        <v>13.19</v>
      </c>
      <c r="AI169" s="5">
        <v>24.73</v>
      </c>
      <c r="AJ169" s="5"/>
      <c r="AK169" s="5"/>
    </row>
    <row r="170" spans="1:37" x14ac:dyDescent="0.25">
      <c r="A170" t="s">
        <v>539</v>
      </c>
      <c r="B170" t="s">
        <v>540</v>
      </c>
      <c r="C170" t="s">
        <v>16</v>
      </c>
      <c r="D170" t="s">
        <v>17</v>
      </c>
      <c r="E170" s="5">
        <v>0.71</v>
      </c>
      <c r="F170" s="5">
        <v>0.77</v>
      </c>
      <c r="G170" s="5">
        <v>0.79500001668930054</v>
      </c>
      <c r="H170" s="5">
        <v>0.875</v>
      </c>
      <c r="I170" s="5">
        <v>0.85699999332427979</v>
      </c>
      <c r="J170" s="5">
        <v>0.82899999618530273</v>
      </c>
      <c r="K170" s="5">
        <v>0.85000002384185791</v>
      </c>
      <c r="L170" s="5">
        <v>0.81228571857724874</v>
      </c>
      <c r="O170" s="5">
        <v>-0.89000002384185795</v>
      </c>
      <c r="P170">
        <v>0.66</v>
      </c>
      <c r="Q170">
        <v>-2.1</v>
      </c>
      <c r="R170" s="6">
        <v>7510000</v>
      </c>
      <c r="S170" s="6">
        <v>6850000</v>
      </c>
      <c r="T170" s="7">
        <v>1.0963503649635036</v>
      </c>
      <c r="U170" t="s">
        <v>48</v>
      </c>
      <c r="V170">
        <v>0.7</v>
      </c>
      <c r="X170">
        <v>1.44</v>
      </c>
      <c r="Y170">
        <v>1.27</v>
      </c>
      <c r="Z170">
        <v>73.17</v>
      </c>
      <c r="AA170">
        <v>-12.07</v>
      </c>
      <c r="AB170" s="5">
        <v>-28.79</v>
      </c>
      <c r="AC170" s="5"/>
      <c r="AD170">
        <v>2.02</v>
      </c>
      <c r="AE170" s="5"/>
      <c r="AF170" s="5">
        <v>11.17</v>
      </c>
      <c r="AG170" s="5">
        <v>5.28</v>
      </c>
      <c r="AH170" s="5">
        <v>14.59</v>
      </c>
      <c r="AI170" s="5">
        <v>-0.04</v>
      </c>
      <c r="AJ170" s="5"/>
      <c r="AK170" s="5"/>
    </row>
    <row r="171" spans="1:37" x14ac:dyDescent="0.25">
      <c r="A171" t="s">
        <v>143</v>
      </c>
      <c r="B171" t="s">
        <v>144</v>
      </c>
      <c r="C171" t="s">
        <v>21</v>
      </c>
      <c r="D171" t="s">
        <v>17</v>
      </c>
      <c r="E171" s="5">
        <v>32.520000000000003</v>
      </c>
      <c r="F171" s="5">
        <v>32.020000000000003</v>
      </c>
      <c r="G171" s="5">
        <v>32.340000152587891</v>
      </c>
      <c r="H171" s="5">
        <v>31.70000076293945</v>
      </c>
      <c r="I171" s="5">
        <v>31.530000686645511</v>
      </c>
      <c r="J171" s="5">
        <v>31.270000457763668</v>
      </c>
      <c r="K171" s="5">
        <v>31.20000076293945</v>
      </c>
      <c r="L171" s="5">
        <v>31.797143260410852</v>
      </c>
      <c r="M171">
        <v>119.78</v>
      </c>
      <c r="N171">
        <v>6.94</v>
      </c>
      <c r="O171" s="5">
        <v>-26.540000762939449</v>
      </c>
      <c r="P171">
        <v>0.88</v>
      </c>
      <c r="Q171">
        <v>-0.99</v>
      </c>
      <c r="R171" s="6">
        <v>664290000</v>
      </c>
      <c r="S171" s="6">
        <v>73920000</v>
      </c>
      <c r="T171" s="7">
        <v>8.9866071428571423</v>
      </c>
      <c r="U171" t="s">
        <v>145</v>
      </c>
      <c r="V171">
        <v>7.44</v>
      </c>
      <c r="W171">
        <v>4.75</v>
      </c>
      <c r="X171">
        <v>9.5</v>
      </c>
      <c r="Y171">
        <v>9.25</v>
      </c>
      <c r="Z171">
        <v>4.05</v>
      </c>
      <c r="AA171">
        <v>1.04</v>
      </c>
      <c r="AB171" s="5">
        <v>5.53</v>
      </c>
      <c r="AC171" s="5">
        <v>6.52</v>
      </c>
      <c r="AD171">
        <v>0.96</v>
      </c>
      <c r="AE171" s="5"/>
      <c r="AF171" s="5">
        <v>5.53</v>
      </c>
      <c r="AG171" s="5">
        <v>4.41</v>
      </c>
      <c r="AH171" s="5">
        <v>13.16</v>
      </c>
      <c r="AI171" s="5">
        <v>4.66</v>
      </c>
      <c r="AJ171" s="5"/>
      <c r="AK171" s="5"/>
    </row>
    <row r="172" spans="1:37" x14ac:dyDescent="0.25">
      <c r="A172" t="s">
        <v>293</v>
      </c>
      <c r="B172" t="s">
        <v>294</v>
      </c>
      <c r="C172" t="s">
        <v>21</v>
      </c>
      <c r="D172" t="s">
        <v>17</v>
      </c>
      <c r="E172" s="5">
        <v>7.46</v>
      </c>
      <c r="F172" s="5">
        <v>7.39</v>
      </c>
      <c r="G172" s="5">
        <v>7.8299999237060547</v>
      </c>
      <c r="H172" s="5">
        <v>7.8299999237060547</v>
      </c>
      <c r="I172" s="5">
        <v>7.6500000953674316</v>
      </c>
      <c r="J172" s="5">
        <v>7.5900001525878906</v>
      </c>
      <c r="K172" s="5">
        <v>7.630000114440918</v>
      </c>
      <c r="L172" s="5">
        <v>7.6257143156869072</v>
      </c>
      <c r="M172">
        <v>11.14</v>
      </c>
      <c r="O172" s="5">
        <v>-7.9300001144409178</v>
      </c>
      <c r="P172">
        <v>0.96</v>
      </c>
      <c r="Q172">
        <v>-0.01</v>
      </c>
      <c r="R172" s="6">
        <v>160000000</v>
      </c>
      <c r="S172" s="6">
        <v>13600000</v>
      </c>
      <c r="T172" s="7">
        <v>11.764705882352942</v>
      </c>
      <c r="U172" t="s">
        <v>48</v>
      </c>
      <c r="V172">
        <v>1.54</v>
      </c>
      <c r="X172">
        <v>3.03</v>
      </c>
      <c r="Y172">
        <v>1.88</v>
      </c>
      <c r="Z172">
        <v>79.02</v>
      </c>
      <c r="AA172">
        <v>13.81</v>
      </c>
      <c r="AB172" s="5">
        <v>7.14</v>
      </c>
      <c r="AC172" s="5"/>
      <c r="AD172">
        <v>0.85</v>
      </c>
      <c r="AE172" s="5"/>
      <c r="AF172" s="5">
        <v>15.92</v>
      </c>
      <c r="AG172" s="5">
        <v>3.7</v>
      </c>
      <c r="AH172" s="5">
        <v>11.63</v>
      </c>
      <c r="AI172" s="5">
        <v>-0.3</v>
      </c>
      <c r="AJ172" s="5"/>
      <c r="AK172" s="5"/>
    </row>
    <row r="173" spans="1:37" x14ac:dyDescent="0.25">
      <c r="A173" t="s">
        <v>488</v>
      </c>
      <c r="B173" t="s">
        <v>489</v>
      </c>
      <c r="C173" t="s">
        <v>21</v>
      </c>
      <c r="D173" t="s">
        <v>17</v>
      </c>
      <c r="E173" s="5">
        <v>1.36</v>
      </c>
      <c r="F173" s="5">
        <v>1.35</v>
      </c>
      <c r="G173" s="5">
        <v>1.360000014305115</v>
      </c>
      <c r="H173" s="5">
        <v>1.379999995231628</v>
      </c>
      <c r="I173" s="5">
        <v>1.3999999761581421</v>
      </c>
      <c r="J173" s="5">
        <v>1.549999952316284</v>
      </c>
      <c r="K173" s="5">
        <v>1.575000047683716</v>
      </c>
      <c r="L173" s="5">
        <v>1.4249999979564121</v>
      </c>
      <c r="N173">
        <v>2.06</v>
      </c>
      <c r="O173" s="5">
        <v>-0.91500004768371601</v>
      </c>
      <c r="P173">
        <v>0.35</v>
      </c>
      <c r="Q173">
        <v>-0.01</v>
      </c>
      <c r="R173" s="6">
        <v>7100000</v>
      </c>
      <c r="S173" s="6"/>
      <c r="T173" s="7" t="s">
        <v>602</v>
      </c>
      <c r="U173" t="s">
        <v>48</v>
      </c>
      <c r="V173">
        <v>0.11</v>
      </c>
      <c r="W173">
        <v>0</v>
      </c>
      <c r="X173">
        <v>1.1100000000000001</v>
      </c>
      <c r="Y173">
        <v>0.96</v>
      </c>
      <c r="Z173">
        <v>0</v>
      </c>
      <c r="AA173">
        <v>-10.38</v>
      </c>
      <c r="AB173" s="5">
        <v>-62.04</v>
      </c>
      <c r="AC173" s="5">
        <v>-140.19</v>
      </c>
      <c r="AD173">
        <v>1.79</v>
      </c>
      <c r="AE173" s="5"/>
      <c r="AF173" s="5">
        <v>5.77</v>
      </c>
      <c r="AG173" s="5">
        <v>0</v>
      </c>
      <c r="AH173" s="5">
        <v>9.9600000000000009</v>
      </c>
      <c r="AI173" s="5">
        <v>0.66</v>
      </c>
      <c r="AJ173" s="5"/>
      <c r="AK173" s="5"/>
    </row>
    <row r="174" spans="1:37" x14ac:dyDescent="0.25">
      <c r="A174" t="s">
        <v>521</v>
      </c>
      <c r="B174" t="s">
        <v>522</v>
      </c>
      <c r="C174" t="s">
        <v>113</v>
      </c>
      <c r="D174" t="s">
        <v>17</v>
      </c>
      <c r="E174" s="5">
        <v>1.04</v>
      </c>
      <c r="F174" s="5">
        <v>1.03</v>
      </c>
      <c r="G174" s="5">
        <v>1.0199999809265139</v>
      </c>
      <c r="H174" s="5">
        <v>1.0099999904632571</v>
      </c>
      <c r="I174" s="5">
        <v>1.0099999904632571</v>
      </c>
      <c r="J174" s="5">
        <v>1.0199999809265139</v>
      </c>
      <c r="K174" s="5">
        <v>1.029999971389771</v>
      </c>
      <c r="L174" s="5">
        <v>1.022857130595616</v>
      </c>
      <c r="N174">
        <v>0.32</v>
      </c>
      <c r="O174" s="5">
        <v>21.420000028610229</v>
      </c>
      <c r="P174">
        <v>0.35</v>
      </c>
      <c r="Q174">
        <v>-0.16</v>
      </c>
      <c r="R174" s="6">
        <v>596010000</v>
      </c>
      <c r="S174" s="6">
        <v>57720000</v>
      </c>
      <c r="T174" s="7">
        <v>10.325883575883577</v>
      </c>
      <c r="U174" t="s">
        <v>117</v>
      </c>
      <c r="V174">
        <v>0.1</v>
      </c>
      <c r="W174">
        <v>223.79</v>
      </c>
      <c r="X174">
        <v>1.07</v>
      </c>
      <c r="Y174">
        <v>0.65</v>
      </c>
      <c r="Z174">
        <v>51.44</v>
      </c>
      <c r="AA174">
        <v>-200.63</v>
      </c>
      <c r="AB174" s="5"/>
      <c r="AC174" s="5"/>
      <c r="AE174" s="5"/>
      <c r="AF174" s="5"/>
      <c r="AG174" s="5">
        <v>2.19</v>
      </c>
      <c r="AH174" s="5">
        <v>18.75</v>
      </c>
      <c r="AI174" s="5">
        <v>22.45</v>
      </c>
      <c r="AJ174" s="5"/>
      <c r="AK174" s="5"/>
    </row>
    <row r="175" spans="1:37" x14ac:dyDescent="0.25">
      <c r="A175" t="s">
        <v>340</v>
      </c>
      <c r="B175" t="s">
        <v>341</v>
      </c>
      <c r="C175" t="s">
        <v>21</v>
      </c>
      <c r="D175" t="s">
        <v>17</v>
      </c>
      <c r="E175" s="5">
        <v>5.14</v>
      </c>
      <c r="F175" s="5">
        <v>4.87</v>
      </c>
      <c r="G175" s="5">
        <v>4.75</v>
      </c>
      <c r="H175" s="5">
        <v>5.1500000953674316</v>
      </c>
      <c r="I175" s="5">
        <v>4.9099998474121094</v>
      </c>
      <c r="J175" s="5">
        <v>5.1500000953674316</v>
      </c>
      <c r="K175" s="5">
        <v>5.0900001525878906</v>
      </c>
      <c r="L175" s="5">
        <v>5.0085714558192658</v>
      </c>
      <c r="O175" s="5">
        <v>-5.0900001525878906</v>
      </c>
      <c r="P175">
        <v>0.15</v>
      </c>
      <c r="Q175">
        <v>0.85</v>
      </c>
      <c r="R175" s="6">
        <v>330570</v>
      </c>
      <c r="S175" s="6">
        <v>3410</v>
      </c>
      <c r="T175" s="7">
        <v>96.941348973607035</v>
      </c>
      <c r="U175" t="s">
        <v>342</v>
      </c>
      <c r="V175">
        <v>0.4</v>
      </c>
      <c r="X175">
        <v>0.77</v>
      </c>
      <c r="Y175">
        <v>0.61</v>
      </c>
      <c r="Z175">
        <v>8.48</v>
      </c>
      <c r="AB175" s="5"/>
      <c r="AC175" s="5"/>
      <c r="AE175" s="5"/>
      <c r="AF175" s="5"/>
      <c r="AG175" s="5"/>
      <c r="AH175" s="5"/>
      <c r="AI175" s="5"/>
      <c r="AJ175" s="5"/>
      <c r="AK175" s="5"/>
    </row>
    <row r="176" spans="1:37" x14ac:dyDescent="0.25">
      <c r="A176" t="s">
        <v>205</v>
      </c>
      <c r="B176" t="s">
        <v>206</v>
      </c>
      <c r="C176" t="s">
        <v>21</v>
      </c>
      <c r="D176" t="s">
        <v>17</v>
      </c>
      <c r="E176" s="5">
        <v>17.45</v>
      </c>
      <c r="F176" s="5">
        <v>17.09</v>
      </c>
      <c r="G176" s="5">
        <v>17.95999908447266</v>
      </c>
      <c r="H176" s="5">
        <v>18.629999160766602</v>
      </c>
      <c r="I176" s="5">
        <v>19.639999389648441</v>
      </c>
      <c r="J176" s="5">
        <v>18.889999389648441</v>
      </c>
      <c r="K176" s="5">
        <v>19</v>
      </c>
      <c r="L176" s="5">
        <v>18.379999574933738</v>
      </c>
      <c r="N176">
        <v>4.59</v>
      </c>
      <c r="O176" s="5">
        <v>-15.09</v>
      </c>
      <c r="P176">
        <v>1.1599999999999999</v>
      </c>
      <c r="Q176">
        <v>-0.26</v>
      </c>
      <c r="R176" s="6">
        <v>111790000</v>
      </c>
      <c r="S176" s="6">
        <v>48200000</v>
      </c>
      <c r="T176" s="7">
        <v>2.3192946058091288</v>
      </c>
      <c r="U176" t="s">
        <v>18</v>
      </c>
      <c r="V176">
        <v>0.4</v>
      </c>
      <c r="W176">
        <v>5.0599999999999996</v>
      </c>
      <c r="X176">
        <v>1.34</v>
      </c>
      <c r="Y176">
        <v>1.28</v>
      </c>
      <c r="Z176">
        <v>2.98</v>
      </c>
      <c r="AA176">
        <v>-1.0900000000000001</v>
      </c>
      <c r="AB176" s="5">
        <v>-8.8800000000000008</v>
      </c>
      <c r="AC176" s="5">
        <v>-14.03</v>
      </c>
      <c r="AD176">
        <v>1.74</v>
      </c>
      <c r="AE176" s="5"/>
      <c r="AF176" s="5">
        <v>6.83</v>
      </c>
      <c r="AG176" s="5">
        <v>5.33</v>
      </c>
      <c r="AH176" s="5">
        <v>7.72</v>
      </c>
      <c r="AI176" s="5">
        <v>3.91</v>
      </c>
      <c r="AJ176" s="5"/>
      <c r="AK176" s="5"/>
    </row>
    <row r="177" spans="1:37" x14ac:dyDescent="0.25">
      <c r="A177" t="s">
        <v>458</v>
      </c>
      <c r="B177" t="s">
        <v>459</v>
      </c>
      <c r="C177" t="s">
        <v>16</v>
      </c>
      <c r="D177" t="s">
        <v>17</v>
      </c>
      <c r="E177" s="5">
        <v>1.79</v>
      </c>
      <c r="F177" s="5">
        <v>1.74</v>
      </c>
      <c r="G177" s="5">
        <v>1.7510000467300419</v>
      </c>
      <c r="H177" s="5">
        <v>1.7300000190734861</v>
      </c>
      <c r="I177" s="5">
        <v>1.7100000381469731</v>
      </c>
      <c r="J177" s="5">
        <v>1.820000052452087</v>
      </c>
      <c r="K177" s="5">
        <v>1.779999971389771</v>
      </c>
      <c r="L177" s="5">
        <v>1.7601428753989086</v>
      </c>
      <c r="M177">
        <v>8.85</v>
      </c>
      <c r="N177">
        <v>1.35</v>
      </c>
      <c r="O177" s="5">
        <v>7.4600000286102297</v>
      </c>
      <c r="P177">
        <v>0.95</v>
      </c>
      <c r="Q177">
        <v>0.13</v>
      </c>
      <c r="R177" s="6">
        <v>28560000</v>
      </c>
      <c r="S177" s="6">
        <v>87000000</v>
      </c>
      <c r="T177" s="7">
        <v>0.32827586206896553</v>
      </c>
      <c r="U177" t="s">
        <v>209</v>
      </c>
      <c r="V177">
        <v>1.05</v>
      </c>
      <c r="W177">
        <v>20.54</v>
      </c>
      <c r="X177">
        <v>1.26</v>
      </c>
      <c r="Y177">
        <v>1.08</v>
      </c>
      <c r="Z177">
        <v>5.08</v>
      </c>
      <c r="AA177">
        <v>1.55</v>
      </c>
      <c r="AB177" s="5">
        <v>18.46</v>
      </c>
      <c r="AC177" s="5">
        <v>99.5</v>
      </c>
      <c r="AD177">
        <v>2.77</v>
      </c>
      <c r="AE177" s="5">
        <v>65.36</v>
      </c>
      <c r="AF177" s="5">
        <v>222.35</v>
      </c>
      <c r="AG177" s="5">
        <v>2.4300000000000002</v>
      </c>
      <c r="AH177" s="5">
        <v>-1</v>
      </c>
      <c r="AI177" s="5">
        <v>9.24</v>
      </c>
      <c r="AJ177" s="5"/>
      <c r="AK177" s="5"/>
    </row>
    <row r="178" spans="1:37" x14ac:dyDescent="0.25">
      <c r="A178" t="s">
        <v>109</v>
      </c>
      <c r="B178" t="s">
        <v>110</v>
      </c>
      <c r="C178" t="s">
        <v>21</v>
      </c>
      <c r="D178" t="s">
        <v>17</v>
      </c>
      <c r="E178" s="5">
        <v>43.35</v>
      </c>
      <c r="F178" s="5">
        <v>43.36</v>
      </c>
      <c r="G178" s="5">
        <v>44.159999847412109</v>
      </c>
      <c r="H178" s="5">
        <v>43.939998626708977</v>
      </c>
      <c r="I178" s="5">
        <v>44.159999847412109</v>
      </c>
      <c r="J178" s="5">
        <v>44.130001068115227</v>
      </c>
      <c r="K178" s="5">
        <v>43.569999694824219</v>
      </c>
      <c r="L178" s="5">
        <v>43.80999986921038</v>
      </c>
      <c r="N178">
        <v>235</v>
      </c>
      <c r="O178" s="5">
        <v>-43.379999694824221</v>
      </c>
      <c r="P178">
        <v>1.41</v>
      </c>
      <c r="Q178">
        <v>0.25</v>
      </c>
      <c r="R178" s="6">
        <v>345810000</v>
      </c>
      <c r="S178" s="6">
        <v>38880000</v>
      </c>
      <c r="T178" s="7">
        <v>8.8942901234567895</v>
      </c>
      <c r="U178" t="s">
        <v>48</v>
      </c>
      <c r="V178">
        <v>0.73</v>
      </c>
      <c r="W178">
        <v>1537.9</v>
      </c>
      <c r="X178">
        <v>1.03</v>
      </c>
      <c r="Y178">
        <v>0.84</v>
      </c>
      <c r="Z178">
        <v>26.45</v>
      </c>
      <c r="AA178">
        <v>-23.04</v>
      </c>
      <c r="AB178" s="5">
        <v>-17.850000000000001</v>
      </c>
      <c r="AC178" s="5">
        <v>-742.99</v>
      </c>
      <c r="AD178">
        <v>0.52</v>
      </c>
      <c r="AE178" s="5"/>
      <c r="AF178" s="5">
        <v>10.47</v>
      </c>
      <c r="AG178" s="5">
        <v>5.8</v>
      </c>
      <c r="AH178" s="5">
        <v>13.08</v>
      </c>
      <c r="AI178" s="5">
        <v>0.19</v>
      </c>
      <c r="AJ178" s="5"/>
      <c r="AK178" s="5"/>
    </row>
    <row r="179" spans="1:37" x14ac:dyDescent="0.25">
      <c r="A179" t="s">
        <v>434</v>
      </c>
      <c r="B179" t="s">
        <v>435</v>
      </c>
      <c r="C179" t="s">
        <v>78</v>
      </c>
      <c r="D179" t="s">
        <v>17</v>
      </c>
      <c r="E179" s="5">
        <v>2.1</v>
      </c>
      <c r="F179" s="5">
        <v>2.14</v>
      </c>
      <c r="G179" s="5">
        <v>2.119999885559082</v>
      </c>
      <c r="H179" s="5">
        <v>2.130000114440918</v>
      </c>
      <c r="I179" s="5">
        <v>2.0999999046325679</v>
      </c>
      <c r="J179" s="5">
        <v>2.029999971389771</v>
      </c>
      <c r="K179" s="5">
        <v>2.1440000534057622</v>
      </c>
      <c r="L179" s="5">
        <v>2.1091428470611571</v>
      </c>
      <c r="N179">
        <v>2.65</v>
      </c>
      <c r="O179" s="5">
        <v>-1.3440000534057621</v>
      </c>
      <c r="P179">
        <v>0.17</v>
      </c>
      <c r="Q179">
        <v>0.09</v>
      </c>
      <c r="R179" s="6">
        <v>41040</v>
      </c>
      <c r="S179" s="6">
        <v>1300000</v>
      </c>
      <c r="T179" s="7">
        <v>3.1569230769230766E-2</v>
      </c>
      <c r="U179" t="s">
        <v>93</v>
      </c>
      <c r="V179">
        <v>7.0000000000000007E-2</v>
      </c>
      <c r="W179">
        <v>140.94</v>
      </c>
      <c r="X179">
        <v>0.11</v>
      </c>
      <c r="Y179">
        <v>0.08</v>
      </c>
      <c r="Z179">
        <v>37.700000000000003</v>
      </c>
      <c r="AA179">
        <v>-762.78</v>
      </c>
      <c r="AB179" s="5">
        <v>-39.64</v>
      </c>
      <c r="AC179" s="5">
        <v>-185.84</v>
      </c>
      <c r="AE179" s="5"/>
      <c r="AF179" s="5"/>
      <c r="AG179" s="5">
        <v>5.51</v>
      </c>
      <c r="AH179" s="5">
        <v>9.11</v>
      </c>
      <c r="AI179" s="5">
        <v>0.8</v>
      </c>
      <c r="AJ179" s="5"/>
      <c r="AK179" s="5"/>
    </row>
    <row r="180" spans="1:37" x14ac:dyDescent="0.25">
      <c r="A180" t="s">
        <v>91</v>
      </c>
      <c r="B180" t="s">
        <v>92</v>
      </c>
      <c r="C180" t="s">
        <v>21</v>
      </c>
      <c r="D180" t="s">
        <v>17</v>
      </c>
      <c r="E180" s="5">
        <v>56.89</v>
      </c>
      <c r="F180" s="5">
        <v>56.43</v>
      </c>
      <c r="G180" s="5">
        <v>59.209999084472663</v>
      </c>
      <c r="H180" s="5">
        <v>58.259998321533203</v>
      </c>
      <c r="I180" s="5">
        <v>59</v>
      </c>
      <c r="J180" s="5">
        <v>56.139999389648438</v>
      </c>
      <c r="K180" s="5">
        <v>58.75</v>
      </c>
      <c r="L180" s="5">
        <v>57.811428113664896</v>
      </c>
      <c r="N180">
        <v>5.1100000000000003</v>
      </c>
      <c r="O180" s="5">
        <v>-47.17</v>
      </c>
      <c r="P180">
        <v>1.54</v>
      </c>
      <c r="Q180">
        <v>-0.65</v>
      </c>
      <c r="R180" s="6">
        <v>240090000</v>
      </c>
      <c r="S180" s="6">
        <v>64330000</v>
      </c>
      <c r="T180" s="7">
        <v>3.7321622882014611</v>
      </c>
      <c r="U180" t="s">
        <v>93</v>
      </c>
      <c r="V180">
        <v>10.65</v>
      </c>
      <c r="W180">
        <v>0</v>
      </c>
      <c r="X180">
        <v>12.42</v>
      </c>
      <c r="Y180">
        <v>12.16</v>
      </c>
      <c r="Z180">
        <v>0</v>
      </c>
      <c r="AA180">
        <v>-3.59</v>
      </c>
      <c r="AB180" s="5"/>
      <c r="AC180" s="5"/>
      <c r="AE180" s="5"/>
      <c r="AF180" s="5"/>
      <c r="AG180" s="5">
        <v>0</v>
      </c>
      <c r="AH180" s="5">
        <v>9.9600000000000009</v>
      </c>
      <c r="AI180" s="5">
        <v>11.58</v>
      </c>
      <c r="AJ180" s="5"/>
      <c r="AK180" s="5"/>
    </row>
    <row r="181" spans="1:37" x14ac:dyDescent="0.25">
      <c r="A181" t="s">
        <v>343</v>
      </c>
      <c r="B181" t="s">
        <v>344</v>
      </c>
      <c r="C181" t="s">
        <v>16</v>
      </c>
      <c r="D181" t="s">
        <v>17</v>
      </c>
      <c r="E181" s="5">
        <v>4.18</v>
      </c>
      <c r="F181" s="5">
        <v>4.1399999999999997</v>
      </c>
      <c r="G181" s="5">
        <v>4.744999885559082</v>
      </c>
      <c r="H181" s="5">
        <v>4.8899998664855957</v>
      </c>
      <c r="I181" s="5">
        <v>4.679999828338623</v>
      </c>
      <c r="J181" s="5">
        <v>4.5450000762939453</v>
      </c>
      <c r="K181" s="5">
        <v>4.5799999237060547</v>
      </c>
      <c r="L181" s="5">
        <v>4.5371427971976148</v>
      </c>
      <c r="N181">
        <v>1.79</v>
      </c>
      <c r="O181" s="5">
        <v>-1.9299999237060548</v>
      </c>
      <c r="P181">
        <v>1.93</v>
      </c>
      <c r="Q181">
        <v>0.48</v>
      </c>
      <c r="R181" s="6">
        <v>35400000</v>
      </c>
      <c r="S181" s="6">
        <v>73200000</v>
      </c>
      <c r="T181" s="7">
        <v>0.48360655737704916</v>
      </c>
      <c r="U181" t="s">
        <v>41</v>
      </c>
      <c r="V181">
        <v>0.14000000000000001</v>
      </c>
      <c r="W181">
        <v>780.94</v>
      </c>
      <c r="X181">
        <v>1.1200000000000001</v>
      </c>
      <c r="Y181">
        <v>0.23</v>
      </c>
      <c r="Z181">
        <v>81.41</v>
      </c>
      <c r="AA181">
        <v>-0.21</v>
      </c>
      <c r="AB181" s="5">
        <v>-20.28</v>
      </c>
      <c r="AC181" s="5">
        <v>-142</v>
      </c>
      <c r="AD181">
        <v>1.34</v>
      </c>
      <c r="AE181" s="5">
        <v>2.85</v>
      </c>
      <c r="AF181" s="5">
        <v>35.54</v>
      </c>
      <c r="AG181" s="5">
        <v>5.38</v>
      </c>
      <c r="AH181" s="5">
        <v>12.46</v>
      </c>
      <c r="AI181" s="5">
        <v>2.65</v>
      </c>
      <c r="AJ181" s="5"/>
      <c r="AK181" s="5"/>
    </row>
    <row r="182" spans="1:37" x14ac:dyDescent="0.25">
      <c r="A182" t="s">
        <v>84</v>
      </c>
      <c r="B182" t="s">
        <v>85</v>
      </c>
      <c r="C182" t="s">
        <v>21</v>
      </c>
      <c r="D182" t="s">
        <v>17</v>
      </c>
      <c r="E182" s="5">
        <v>62.77</v>
      </c>
      <c r="F182" s="5">
        <v>61.81</v>
      </c>
      <c r="G182" s="5">
        <v>69.144996643066406</v>
      </c>
      <c r="H182" s="5">
        <v>69.599998474121094</v>
      </c>
      <c r="I182" s="5">
        <v>69.739997863769531</v>
      </c>
      <c r="J182" s="5">
        <v>66.849998474121094</v>
      </c>
      <c r="K182" s="5">
        <v>68.44000244140625</v>
      </c>
      <c r="L182" s="5">
        <v>66.907856270926345</v>
      </c>
      <c r="N182">
        <v>4.18</v>
      </c>
      <c r="O182" s="5">
        <v>-51.920002441406254</v>
      </c>
      <c r="P182">
        <v>2.0699999999999998</v>
      </c>
      <c r="Q182">
        <v>0.39</v>
      </c>
      <c r="R182" s="6">
        <v>669140000</v>
      </c>
      <c r="S182" s="6">
        <v>276120000</v>
      </c>
      <c r="T182" s="7">
        <v>2.4233666521802113</v>
      </c>
      <c r="U182" t="s">
        <v>18</v>
      </c>
      <c r="V182">
        <v>1.88</v>
      </c>
      <c r="W182">
        <v>26.24</v>
      </c>
      <c r="X182">
        <v>2.72</v>
      </c>
      <c r="Y182">
        <v>2.4900000000000002</v>
      </c>
      <c r="Z182">
        <v>15.29</v>
      </c>
      <c r="AA182">
        <v>-3.51</v>
      </c>
      <c r="AB182" s="5">
        <v>-11.94</v>
      </c>
      <c r="AC182" s="5">
        <v>-20.03</v>
      </c>
      <c r="AD182">
        <v>0.91</v>
      </c>
      <c r="AE182" s="5">
        <v>22.43</v>
      </c>
      <c r="AF182" s="5">
        <v>5.44</v>
      </c>
      <c r="AG182" s="5">
        <v>5.29</v>
      </c>
      <c r="AH182" s="5">
        <v>17.2</v>
      </c>
      <c r="AI182" s="5">
        <v>16.52</v>
      </c>
      <c r="AJ182" s="5"/>
      <c r="AK182" s="5"/>
    </row>
    <row r="183" spans="1:37" x14ac:dyDescent="0.25">
      <c r="A183" t="s">
        <v>299</v>
      </c>
      <c r="B183" t="s">
        <v>300</v>
      </c>
      <c r="C183" t="s">
        <v>21</v>
      </c>
      <c r="D183" t="s">
        <v>17</v>
      </c>
      <c r="E183" s="5">
        <v>7.44</v>
      </c>
      <c r="F183" s="5">
        <v>7.41</v>
      </c>
      <c r="G183" s="5">
        <v>7.6500000953674316</v>
      </c>
      <c r="H183" s="5">
        <v>7.7699999809265137</v>
      </c>
      <c r="I183" s="5">
        <v>7.7600002288818359</v>
      </c>
      <c r="J183" s="5">
        <v>7.7199997901916504</v>
      </c>
      <c r="K183" s="5">
        <v>7.7399997711181641</v>
      </c>
      <c r="L183" s="5">
        <v>7.6414285523550856</v>
      </c>
      <c r="M183">
        <v>107.45</v>
      </c>
      <c r="N183">
        <v>1.41</v>
      </c>
      <c r="O183" s="5">
        <v>-2.3199997711181641</v>
      </c>
      <c r="P183">
        <v>0.57999999999999996</v>
      </c>
      <c r="Q183">
        <v>-0.26</v>
      </c>
      <c r="R183" s="6">
        <v>32080000</v>
      </c>
      <c r="S183" s="6">
        <v>5120000</v>
      </c>
      <c r="T183" s="7">
        <v>6.265625</v>
      </c>
      <c r="U183" t="s">
        <v>41</v>
      </c>
      <c r="V183">
        <v>0.31</v>
      </c>
      <c r="W183">
        <v>93.27</v>
      </c>
      <c r="X183">
        <v>1.28</v>
      </c>
      <c r="Y183">
        <v>0.92</v>
      </c>
      <c r="Z183">
        <v>43.03</v>
      </c>
      <c r="AA183">
        <v>-1.01</v>
      </c>
      <c r="AB183" s="5">
        <v>0</v>
      </c>
      <c r="AC183" s="5">
        <v>0.01</v>
      </c>
      <c r="AD183">
        <v>0.19</v>
      </c>
      <c r="AE183" s="5"/>
      <c r="AF183" s="5">
        <v>4.5999999999999996</v>
      </c>
      <c r="AG183" s="5">
        <v>5.26</v>
      </c>
      <c r="AH183" s="5">
        <v>10.57</v>
      </c>
      <c r="AI183" s="5">
        <v>5.42</v>
      </c>
      <c r="AJ183" s="5"/>
      <c r="AK183" s="5"/>
    </row>
    <row r="184" spans="1:37" x14ac:dyDescent="0.25">
      <c r="A184" t="s">
        <v>324</v>
      </c>
      <c r="B184" t="s">
        <v>325</v>
      </c>
      <c r="C184" t="s">
        <v>21</v>
      </c>
      <c r="D184" t="s">
        <v>17</v>
      </c>
      <c r="E184" s="5">
        <v>6.29</v>
      </c>
      <c r="F184" s="5">
        <v>6.12</v>
      </c>
      <c r="G184" s="5">
        <v>5.929999828338623</v>
      </c>
      <c r="H184" s="5">
        <v>5.9899997711181641</v>
      </c>
      <c r="I184" s="5">
        <v>5.9699997901916504</v>
      </c>
      <c r="J184" s="5">
        <v>5.8400001525878906</v>
      </c>
      <c r="K184" s="5">
        <v>5.5799999237060547</v>
      </c>
      <c r="L184" s="5">
        <v>5.9599999237060546</v>
      </c>
      <c r="N184">
        <v>11.97</v>
      </c>
      <c r="O184" s="5">
        <v>-5.0799999237060547</v>
      </c>
      <c r="P184">
        <v>1.46</v>
      </c>
      <c r="Q184">
        <v>-0.7</v>
      </c>
      <c r="R184" s="6">
        <v>10090000</v>
      </c>
      <c r="S184" s="6">
        <v>24850000</v>
      </c>
      <c r="T184" s="7">
        <v>0.40603621730382294</v>
      </c>
      <c r="U184" t="s">
        <v>88</v>
      </c>
      <c r="V184">
        <v>3.84</v>
      </c>
      <c r="W184">
        <v>1.36</v>
      </c>
      <c r="X184">
        <v>4.5599999999999996</v>
      </c>
      <c r="Y184">
        <v>4.09</v>
      </c>
      <c r="Z184">
        <v>1.08</v>
      </c>
      <c r="AA184">
        <v>-119.19</v>
      </c>
      <c r="AB184" s="5">
        <v>-42.56</v>
      </c>
      <c r="AC184" s="5">
        <v>-51.93</v>
      </c>
      <c r="AD184">
        <v>0.26</v>
      </c>
      <c r="AE184" s="5"/>
      <c r="AF184" s="5">
        <v>9.27</v>
      </c>
      <c r="AG184" s="5">
        <v>5.38</v>
      </c>
      <c r="AH184" s="5">
        <v>11.24</v>
      </c>
      <c r="AI184" s="5">
        <v>0.5</v>
      </c>
      <c r="AJ184" s="5"/>
      <c r="AK184" s="5"/>
    </row>
    <row r="185" spans="1:37" x14ac:dyDescent="0.25">
      <c r="A185" t="s">
        <v>516</v>
      </c>
      <c r="B185" t="s">
        <v>517</v>
      </c>
      <c r="C185" t="s">
        <v>78</v>
      </c>
      <c r="D185" t="s">
        <v>17</v>
      </c>
      <c r="E185" s="5">
        <v>1.03</v>
      </c>
      <c r="F185" s="5">
        <v>1.02</v>
      </c>
      <c r="G185" s="5">
        <v>1.049999952316284</v>
      </c>
      <c r="H185" s="5">
        <v>1.0199999809265139</v>
      </c>
      <c r="I185" s="5">
        <v>0.99599999189376831</v>
      </c>
      <c r="J185" s="5">
        <v>0.99000000953674316</v>
      </c>
      <c r="K185" s="5">
        <v>0.98500001430511475</v>
      </c>
      <c r="L185" s="5">
        <v>1.0129999927112034</v>
      </c>
      <c r="O185" s="5">
        <v>-0.98500001430511475</v>
      </c>
      <c r="P185">
        <v>0.69</v>
      </c>
      <c r="Q185">
        <v>-0.34</v>
      </c>
      <c r="R185" s="6"/>
      <c r="S185" s="6"/>
      <c r="T185" s="7" t="s">
        <v>602</v>
      </c>
      <c r="U185" t="s">
        <v>518</v>
      </c>
      <c r="AB185" s="5"/>
      <c r="AC185" s="5"/>
      <c r="AE185" s="5"/>
      <c r="AF185" s="5"/>
      <c r="AG185" s="5">
        <v>5.4</v>
      </c>
      <c r="AH185" s="5">
        <v>10.27</v>
      </c>
      <c r="AI185" s="5"/>
      <c r="AJ185" s="5">
        <v>1</v>
      </c>
      <c r="AK185" s="5"/>
    </row>
    <row r="186" spans="1:37" x14ac:dyDescent="0.25">
      <c r="A186" t="s">
        <v>194</v>
      </c>
      <c r="B186" t="s">
        <v>195</v>
      </c>
      <c r="C186" t="s">
        <v>21</v>
      </c>
      <c r="D186" t="s">
        <v>17</v>
      </c>
      <c r="E186" s="5">
        <v>18.48</v>
      </c>
      <c r="F186" s="5">
        <v>18.670000000000002</v>
      </c>
      <c r="G186" s="5">
        <v>19.520000457763668</v>
      </c>
      <c r="H186" s="5">
        <v>19.879999160766602</v>
      </c>
      <c r="I186" s="5">
        <v>19.569999694824219</v>
      </c>
      <c r="J186" s="5">
        <v>19.129999160766602</v>
      </c>
      <c r="K186" s="5">
        <v>18.360000610351559</v>
      </c>
      <c r="L186" s="5">
        <v>19.087142726353239</v>
      </c>
      <c r="N186">
        <v>0.27</v>
      </c>
      <c r="O186" s="5">
        <v>53.689999389648435</v>
      </c>
      <c r="P186">
        <v>1.49</v>
      </c>
      <c r="Q186">
        <v>-0.03</v>
      </c>
      <c r="R186" s="6">
        <v>1050000000</v>
      </c>
      <c r="S186" s="6">
        <v>655450000</v>
      </c>
      <c r="T186" s="7">
        <v>1.601952856815928</v>
      </c>
      <c r="U186" t="s">
        <v>191</v>
      </c>
      <c r="V186">
        <v>7.0000000000000007E-2</v>
      </c>
      <c r="W186">
        <v>126.72</v>
      </c>
      <c r="X186">
        <v>0.4</v>
      </c>
      <c r="Y186">
        <v>0.23</v>
      </c>
      <c r="Z186">
        <v>45.02</v>
      </c>
      <c r="AA186">
        <v>-5.2</v>
      </c>
      <c r="AB186" s="5">
        <v>-6.68</v>
      </c>
      <c r="AC186" s="5">
        <v>-17.760000000000002</v>
      </c>
      <c r="AD186">
        <v>0.78</v>
      </c>
      <c r="AE186" s="5">
        <v>49.11</v>
      </c>
      <c r="AF186" s="5">
        <v>37.299999999999997</v>
      </c>
      <c r="AG186" s="5">
        <v>7.28</v>
      </c>
      <c r="AH186" s="5">
        <v>9.76</v>
      </c>
      <c r="AI186" s="5">
        <v>72.05</v>
      </c>
      <c r="AJ186" s="5"/>
      <c r="AK186" s="5"/>
    </row>
    <row r="187" spans="1:37" x14ac:dyDescent="0.25">
      <c r="A187" t="s">
        <v>237</v>
      </c>
      <c r="B187" t="s">
        <v>238</v>
      </c>
      <c r="C187" t="s">
        <v>21</v>
      </c>
      <c r="D187" t="s">
        <v>17</v>
      </c>
      <c r="E187" s="5">
        <v>13.14</v>
      </c>
      <c r="F187" s="5">
        <v>13.17</v>
      </c>
      <c r="G187" s="5">
        <v>14.010000228881839</v>
      </c>
      <c r="H187" s="5">
        <v>14.35999965667725</v>
      </c>
      <c r="I187" s="5">
        <v>14.170000076293951</v>
      </c>
      <c r="J187" s="5">
        <v>14.010000228881839</v>
      </c>
      <c r="K187" s="5">
        <v>14.079999923706049</v>
      </c>
      <c r="L187" s="5">
        <v>13.848571444920131</v>
      </c>
      <c r="M187">
        <v>13.27</v>
      </c>
      <c r="N187">
        <v>2.73</v>
      </c>
      <c r="O187" s="5">
        <v>-8.9499999237060486</v>
      </c>
      <c r="P187">
        <v>1.63</v>
      </c>
      <c r="Q187">
        <v>-0.41</v>
      </c>
      <c r="R187" s="6">
        <v>662000000</v>
      </c>
      <c r="S187" s="6"/>
      <c r="T187" s="7" t="s">
        <v>602</v>
      </c>
      <c r="U187" t="s">
        <v>18</v>
      </c>
      <c r="V187">
        <v>0.55000000000000004</v>
      </c>
      <c r="W187">
        <v>1566.55</v>
      </c>
      <c r="X187">
        <v>1.78</v>
      </c>
      <c r="Y187">
        <v>1.52</v>
      </c>
      <c r="Z187">
        <v>75.77</v>
      </c>
      <c r="AA187">
        <v>2.0499999999999998</v>
      </c>
      <c r="AB187" s="5">
        <v>-5.84</v>
      </c>
      <c r="AC187" s="5">
        <v>-67.05</v>
      </c>
      <c r="AD187">
        <v>0.54</v>
      </c>
      <c r="AE187" s="5"/>
      <c r="AF187" s="5">
        <v>5.18</v>
      </c>
      <c r="AG187" s="5">
        <v>5.17</v>
      </c>
      <c r="AH187" s="5">
        <v>12.24</v>
      </c>
      <c r="AI187" s="5">
        <v>5.13</v>
      </c>
      <c r="AJ187" s="5"/>
      <c r="AK187" s="5"/>
    </row>
    <row r="188" spans="1:37" x14ac:dyDescent="0.25">
      <c r="A188" t="s">
        <v>149</v>
      </c>
      <c r="B188" t="s">
        <v>150</v>
      </c>
      <c r="C188" t="s">
        <v>21</v>
      </c>
      <c r="D188" t="s">
        <v>17</v>
      </c>
      <c r="E188" s="5">
        <v>31.13</v>
      </c>
      <c r="F188" s="5">
        <v>30.88</v>
      </c>
      <c r="G188" s="5">
        <v>31.569999694824219</v>
      </c>
      <c r="H188" s="5">
        <v>31.620000839233398</v>
      </c>
      <c r="I188" s="5">
        <v>31.590000152587891</v>
      </c>
      <c r="J188" s="5">
        <v>31.60000038146973</v>
      </c>
      <c r="K188" s="5">
        <v>31.780000686645511</v>
      </c>
      <c r="L188" s="5">
        <v>31.452857393537247</v>
      </c>
      <c r="M188">
        <v>23.88</v>
      </c>
      <c r="N188">
        <v>0.87</v>
      </c>
      <c r="O188" s="5">
        <v>4.3199993133544901</v>
      </c>
      <c r="P188">
        <v>1.22</v>
      </c>
      <c r="Q188">
        <v>-0.02</v>
      </c>
      <c r="R188" s="6">
        <v>235000000</v>
      </c>
      <c r="S188" s="6">
        <v>138500000</v>
      </c>
      <c r="T188" s="7">
        <v>1.6967509025270757</v>
      </c>
      <c r="U188" t="s">
        <v>151</v>
      </c>
      <c r="V188">
        <v>0.21</v>
      </c>
      <c r="W188">
        <v>12.16</v>
      </c>
      <c r="X188">
        <v>1.27</v>
      </c>
      <c r="Y188">
        <v>0.65</v>
      </c>
      <c r="Z188">
        <v>7.41</v>
      </c>
      <c r="AA188">
        <v>7.56</v>
      </c>
      <c r="AB188" s="5">
        <v>0.68</v>
      </c>
      <c r="AC188" s="5">
        <v>1.1100000000000001</v>
      </c>
      <c r="AD188">
        <v>0.9</v>
      </c>
      <c r="AE188" s="5">
        <v>2.36</v>
      </c>
      <c r="AF188" s="5">
        <v>6.2</v>
      </c>
      <c r="AG188" s="5">
        <v>3.97</v>
      </c>
      <c r="AH188" s="5">
        <v>10.48</v>
      </c>
      <c r="AI188" s="5">
        <v>36.1</v>
      </c>
      <c r="AJ188" s="5"/>
      <c r="AK188" s="5"/>
    </row>
    <row r="189" spans="1:37" x14ac:dyDescent="0.25">
      <c r="A189" t="s">
        <v>311</v>
      </c>
      <c r="B189" t="s">
        <v>312</v>
      </c>
      <c r="C189" t="s">
        <v>21</v>
      </c>
      <c r="D189" t="s">
        <v>17</v>
      </c>
      <c r="E189" s="5">
        <v>7.2</v>
      </c>
      <c r="F189" s="5">
        <v>7.09</v>
      </c>
      <c r="G189" s="5">
        <v>7.130000114440918</v>
      </c>
      <c r="H189" s="5">
        <v>7.130000114440918</v>
      </c>
      <c r="I189" s="5">
        <v>7.0100002288818359</v>
      </c>
      <c r="J189" s="5">
        <v>6.7100000381469727</v>
      </c>
      <c r="K189" s="5">
        <v>7.0100002288818359</v>
      </c>
      <c r="L189" s="5">
        <v>7.0400001035417832</v>
      </c>
      <c r="O189" s="5">
        <v>-7.6000002288818358</v>
      </c>
      <c r="P189">
        <v>0.67</v>
      </c>
      <c r="Q189">
        <v>-2.61</v>
      </c>
      <c r="R189" s="6">
        <v>53900000</v>
      </c>
      <c r="S189" s="6">
        <v>32090000.000000004</v>
      </c>
      <c r="T189" s="7">
        <v>1.6796509816142098</v>
      </c>
      <c r="U189" t="s">
        <v>191</v>
      </c>
      <c r="V189">
        <v>0.08</v>
      </c>
      <c r="W189">
        <v>11.23</v>
      </c>
      <c r="X189">
        <v>0.46</v>
      </c>
      <c r="Y189">
        <v>0.39</v>
      </c>
      <c r="Z189">
        <v>5.54</v>
      </c>
      <c r="AA189">
        <v>-1.99</v>
      </c>
      <c r="AB189" s="5">
        <v>-5.75</v>
      </c>
      <c r="AC189" s="5"/>
      <c r="AD189">
        <v>0.72</v>
      </c>
      <c r="AE189" s="5"/>
      <c r="AF189" s="5">
        <v>6.62</v>
      </c>
      <c r="AG189" s="5">
        <v>5.34</v>
      </c>
      <c r="AH189" s="5">
        <v>13.32</v>
      </c>
      <c r="AI189" s="5">
        <v>-0.59</v>
      </c>
      <c r="AJ189" s="5"/>
      <c r="AK189" s="5"/>
    </row>
    <row r="190" spans="1:37" x14ac:dyDescent="0.25">
      <c r="A190" t="s">
        <v>261</v>
      </c>
      <c r="B190" t="s">
        <v>262</v>
      </c>
      <c r="C190" t="s">
        <v>16</v>
      </c>
      <c r="D190" t="s">
        <v>17</v>
      </c>
      <c r="E190" s="5">
        <v>10.23</v>
      </c>
      <c r="F190" s="5">
        <v>10.39</v>
      </c>
      <c r="G190" s="5">
        <v>10.30000019073486</v>
      </c>
      <c r="H190" s="5">
        <v>9.8900003433227539</v>
      </c>
      <c r="I190" s="5">
        <v>10.159999847412109</v>
      </c>
      <c r="J190" s="5">
        <v>10.180000305175779</v>
      </c>
      <c r="K190" s="5">
        <v>10.13000011444092</v>
      </c>
      <c r="L190" s="5">
        <v>10.182857257298062</v>
      </c>
      <c r="N190">
        <v>13.59</v>
      </c>
      <c r="O190" s="5">
        <v>-9.37000011444092</v>
      </c>
      <c r="P190">
        <v>0.05</v>
      </c>
      <c r="Q190">
        <v>0.61</v>
      </c>
      <c r="R190" s="6">
        <v>56040000</v>
      </c>
      <c r="S190" s="6">
        <v>26640000</v>
      </c>
      <c r="T190" s="7">
        <v>2.1036036036036037</v>
      </c>
      <c r="U190" t="s">
        <v>263</v>
      </c>
      <c r="V190">
        <v>0.42</v>
      </c>
      <c r="W190">
        <v>122.12</v>
      </c>
      <c r="X190">
        <v>1.41</v>
      </c>
      <c r="Y190">
        <v>0.87</v>
      </c>
      <c r="Z190">
        <v>37.19</v>
      </c>
      <c r="AA190">
        <v>-4.83</v>
      </c>
      <c r="AB190" s="5">
        <v>-12.46</v>
      </c>
      <c r="AC190" s="5">
        <v>-28.51</v>
      </c>
      <c r="AD190">
        <v>2.58</v>
      </c>
      <c r="AE190" s="5"/>
      <c r="AF190" s="5">
        <v>12.98</v>
      </c>
      <c r="AG190" s="5">
        <v>4.8899999999999997</v>
      </c>
      <c r="AH190" s="5">
        <v>3.38</v>
      </c>
      <c r="AI190" s="5">
        <v>0.76</v>
      </c>
      <c r="AJ190" s="5"/>
      <c r="AK190" s="5"/>
    </row>
    <row r="191" spans="1:37" x14ac:dyDescent="0.25">
      <c r="A191" t="s">
        <v>347</v>
      </c>
      <c r="B191" t="s">
        <v>348</v>
      </c>
      <c r="C191" t="s">
        <v>21</v>
      </c>
      <c r="D191" t="s">
        <v>17</v>
      </c>
      <c r="E191" s="5">
        <v>4.45</v>
      </c>
      <c r="F191" s="5">
        <v>4.3899999999999997</v>
      </c>
      <c r="G191" s="5">
        <v>4.6999998092651367</v>
      </c>
      <c r="H191" s="5">
        <v>4.6700000762939453</v>
      </c>
      <c r="I191" s="5">
        <v>4.6599998474121094</v>
      </c>
      <c r="J191" s="5">
        <v>4.559999942779541</v>
      </c>
      <c r="K191" s="5">
        <v>4.6700000762939453</v>
      </c>
      <c r="L191" s="5">
        <v>4.5857142502920976</v>
      </c>
      <c r="M191">
        <v>11.11</v>
      </c>
      <c r="N191">
        <v>9.73</v>
      </c>
      <c r="O191" s="5">
        <v>-4.1900000762939449</v>
      </c>
      <c r="P191">
        <v>2</v>
      </c>
      <c r="Q191">
        <v>-0.56000000000000005</v>
      </c>
      <c r="R191" s="6">
        <v>58480000</v>
      </c>
      <c r="S191" s="6">
        <v>257510000</v>
      </c>
      <c r="T191" s="7">
        <v>0.22709797677760088</v>
      </c>
      <c r="U191" t="s">
        <v>41</v>
      </c>
      <c r="V191">
        <v>0.26</v>
      </c>
      <c r="W191">
        <v>48.53</v>
      </c>
      <c r="X191">
        <v>0.5</v>
      </c>
      <c r="Y191">
        <v>0.38</v>
      </c>
      <c r="Z191">
        <v>18.37</v>
      </c>
      <c r="AA191">
        <v>10.46</v>
      </c>
      <c r="AB191" s="5">
        <v>5.52</v>
      </c>
      <c r="AC191" s="5"/>
      <c r="AD191">
        <v>0.53</v>
      </c>
      <c r="AE191" s="5">
        <v>10.78</v>
      </c>
      <c r="AF191" s="5">
        <v>15.01</v>
      </c>
      <c r="AG191" s="5">
        <v>5.26</v>
      </c>
      <c r="AH191" s="5">
        <v>10.92</v>
      </c>
      <c r="AI191" s="5">
        <v>0.48</v>
      </c>
      <c r="AJ191" s="5"/>
      <c r="AK191" s="5"/>
    </row>
    <row r="192" spans="1:37" x14ac:dyDescent="0.25">
      <c r="A192" t="s">
        <v>266</v>
      </c>
      <c r="B192" t="s">
        <v>267</v>
      </c>
      <c r="C192" t="s">
        <v>16</v>
      </c>
      <c r="D192" t="s">
        <v>17</v>
      </c>
      <c r="E192" s="5">
        <v>10.71</v>
      </c>
      <c r="F192" s="5">
        <v>10.1</v>
      </c>
      <c r="G192" s="5">
        <v>10.189999580383301</v>
      </c>
      <c r="H192" s="5">
        <v>9.5799999237060547</v>
      </c>
      <c r="I192" s="5">
        <v>9.4700002670288086</v>
      </c>
      <c r="J192" s="5">
        <v>9.3500003814697266</v>
      </c>
      <c r="K192" s="5">
        <v>8.9799995422363281</v>
      </c>
      <c r="L192" s="5">
        <v>9.768571384974889</v>
      </c>
      <c r="N192">
        <v>13.08</v>
      </c>
      <c r="O192" s="5">
        <v>-8.1999995422363288</v>
      </c>
      <c r="P192">
        <v>2.27</v>
      </c>
      <c r="Q192">
        <v>1.3</v>
      </c>
      <c r="R192" s="6">
        <v>93130</v>
      </c>
      <c r="S192" s="6">
        <v>1390000</v>
      </c>
      <c r="T192" s="7">
        <v>6.7000000000000004E-2</v>
      </c>
      <c r="U192" t="s">
        <v>72</v>
      </c>
      <c r="V192">
        <v>6.74</v>
      </c>
      <c r="W192">
        <v>9.89</v>
      </c>
      <c r="X192">
        <v>7.24</v>
      </c>
      <c r="Y192">
        <v>6.77</v>
      </c>
      <c r="Z192">
        <v>8.59</v>
      </c>
      <c r="AA192">
        <v>-1929.52</v>
      </c>
      <c r="AB192" s="5"/>
      <c r="AC192" s="5"/>
      <c r="AE192" s="5"/>
      <c r="AF192" s="5"/>
      <c r="AG192" s="5">
        <v>5.51</v>
      </c>
      <c r="AH192" s="5">
        <v>9.9600000000000009</v>
      </c>
      <c r="AI192" s="5">
        <v>0.78</v>
      </c>
      <c r="AJ192" s="5"/>
      <c r="AK192" s="5"/>
    </row>
    <row r="193" spans="1:37" x14ac:dyDescent="0.25">
      <c r="A193" t="s">
        <v>218</v>
      </c>
      <c r="B193" t="s">
        <v>219</v>
      </c>
      <c r="C193" t="s">
        <v>21</v>
      </c>
      <c r="D193" t="s">
        <v>17</v>
      </c>
      <c r="E193" s="5">
        <v>15.06</v>
      </c>
      <c r="F193" s="5">
        <v>15.07</v>
      </c>
      <c r="G193" s="5">
        <v>15.039999961853029</v>
      </c>
      <c r="H193" s="5">
        <v>15.079999923706049</v>
      </c>
      <c r="I193" s="5">
        <v>14.960000038146971</v>
      </c>
      <c r="J193" s="5">
        <v>15.10000038146973</v>
      </c>
      <c r="K193" s="5">
        <v>15.02999973297119</v>
      </c>
      <c r="L193" s="5">
        <v>15.048571434020996</v>
      </c>
      <c r="M193">
        <v>12.02</v>
      </c>
      <c r="N193">
        <v>0.56999999999999995</v>
      </c>
      <c r="O193" s="5">
        <v>11.450000267028811</v>
      </c>
      <c r="P193">
        <v>0.65</v>
      </c>
      <c r="Q193">
        <v>0.01</v>
      </c>
      <c r="R193" s="6">
        <v>16730000</v>
      </c>
      <c r="S193" s="6">
        <v>4160000</v>
      </c>
      <c r="T193" s="7">
        <v>4.021634615384615</v>
      </c>
      <c r="U193" t="s">
        <v>18</v>
      </c>
      <c r="V193">
        <v>1.41</v>
      </c>
      <c r="W193">
        <v>3.02</v>
      </c>
      <c r="X193">
        <v>2.69</v>
      </c>
      <c r="Y193">
        <v>2.38</v>
      </c>
      <c r="Z193">
        <v>2.2599999999999998</v>
      </c>
      <c r="AA193">
        <v>8.6999999999999993</v>
      </c>
      <c r="AB193" s="5">
        <v>2.73</v>
      </c>
      <c r="AC193" s="5">
        <v>3.55</v>
      </c>
      <c r="AD193">
        <v>0.5</v>
      </c>
      <c r="AE193" s="5"/>
      <c r="AF193" s="5">
        <v>6.75</v>
      </c>
      <c r="AG193" s="5">
        <v>0</v>
      </c>
      <c r="AH193" s="5">
        <v>6.07</v>
      </c>
      <c r="AI193" s="5">
        <v>26.48</v>
      </c>
      <c r="AJ193" s="5"/>
      <c r="AK193" s="5"/>
    </row>
    <row r="194" spans="1:37" x14ac:dyDescent="0.25">
      <c r="A194" t="s">
        <v>472</v>
      </c>
      <c r="B194" t="s">
        <v>473</v>
      </c>
      <c r="C194" t="s">
        <v>21</v>
      </c>
      <c r="D194" t="s">
        <v>17</v>
      </c>
      <c r="E194" s="5">
        <v>1.63</v>
      </c>
      <c r="F194" s="5">
        <v>1.63</v>
      </c>
      <c r="G194" s="5">
        <v>1.6000000238418579</v>
      </c>
      <c r="H194" s="5">
        <v>1.559999942779541</v>
      </c>
      <c r="I194" s="5">
        <v>1.529999971389771</v>
      </c>
      <c r="J194" s="5">
        <v>1.5</v>
      </c>
      <c r="K194" s="5">
        <v>1.450000047683716</v>
      </c>
      <c r="L194" s="5">
        <v>1.5571428550992692</v>
      </c>
      <c r="N194">
        <v>1.21</v>
      </c>
      <c r="O194" s="5">
        <v>-0.13000004768371598</v>
      </c>
      <c r="P194">
        <v>0.41</v>
      </c>
      <c r="Q194">
        <v>-1.0900000000000001</v>
      </c>
      <c r="R194" s="6">
        <v>37960000</v>
      </c>
      <c r="S194" s="6">
        <v>7210000</v>
      </c>
      <c r="T194" s="7">
        <v>5.2649098474341196</v>
      </c>
      <c r="U194" t="s">
        <v>142</v>
      </c>
      <c r="V194">
        <v>0.59</v>
      </c>
      <c r="W194">
        <v>69.400000000000006</v>
      </c>
      <c r="X194">
        <v>1.67</v>
      </c>
      <c r="Y194">
        <v>1.61</v>
      </c>
      <c r="Z194">
        <v>30.43</v>
      </c>
      <c r="AA194">
        <v>6.33</v>
      </c>
      <c r="AB194" s="5">
        <v>15.51</v>
      </c>
      <c r="AC194" s="5">
        <v>46.97</v>
      </c>
      <c r="AD194">
        <v>3.17</v>
      </c>
      <c r="AE194" s="5"/>
      <c r="AF194" s="5">
        <v>5.12</v>
      </c>
      <c r="AG194" s="5">
        <v>4.16</v>
      </c>
      <c r="AH194" s="5">
        <v>8.1300000000000008</v>
      </c>
      <c r="AI194" s="5">
        <v>1.32</v>
      </c>
      <c r="AJ194" s="5"/>
      <c r="AK194" s="5"/>
    </row>
    <row r="195" spans="1:37" x14ac:dyDescent="0.25">
      <c r="A195" t="s">
        <v>220</v>
      </c>
      <c r="B195" t="s">
        <v>221</v>
      </c>
      <c r="C195" t="s">
        <v>21</v>
      </c>
      <c r="D195" t="s">
        <v>17</v>
      </c>
      <c r="E195" s="5">
        <v>14.23</v>
      </c>
      <c r="F195" s="5">
        <v>14.37</v>
      </c>
      <c r="G195" s="5">
        <v>15.039999961853029</v>
      </c>
      <c r="H195" s="5">
        <v>15.30000019073486</v>
      </c>
      <c r="I195" s="5">
        <v>15.30000019073486</v>
      </c>
      <c r="J195" s="5">
        <v>15.30000019073486</v>
      </c>
      <c r="K195" s="5">
        <v>15.319999694824221</v>
      </c>
      <c r="L195" s="5">
        <v>14.980000032697404</v>
      </c>
      <c r="M195">
        <v>109.57</v>
      </c>
      <c r="N195">
        <v>0.88</v>
      </c>
      <c r="O195" s="5">
        <v>1.7800003051757809</v>
      </c>
      <c r="P195">
        <v>1.29</v>
      </c>
      <c r="Q195">
        <v>-1.1499999999999999</v>
      </c>
      <c r="R195" s="6">
        <v>29640000</v>
      </c>
      <c r="S195" s="6">
        <v>57730000</v>
      </c>
      <c r="T195" s="7">
        <v>0.51342456261908886</v>
      </c>
      <c r="U195" t="s">
        <v>83</v>
      </c>
      <c r="V195">
        <v>0.39</v>
      </c>
      <c r="W195">
        <v>30.8</v>
      </c>
      <c r="X195">
        <v>0.89</v>
      </c>
      <c r="Y195">
        <v>0.65</v>
      </c>
      <c r="Z195">
        <v>18.829999999999998</v>
      </c>
      <c r="AA195">
        <v>-15</v>
      </c>
      <c r="AB195" s="5">
        <v>15.35</v>
      </c>
      <c r="AC195" s="5">
        <v>26.04</v>
      </c>
      <c r="AD195">
        <v>0.22</v>
      </c>
      <c r="AE195" s="5"/>
      <c r="AF195" s="5">
        <v>13.31</v>
      </c>
      <c r="AG195" s="5">
        <v>5.27</v>
      </c>
      <c r="AH195" s="5">
        <v>9.58</v>
      </c>
      <c r="AI195" s="5">
        <v>17.100000000000001</v>
      </c>
      <c r="AJ195" s="5"/>
      <c r="AK195" s="5"/>
    </row>
    <row r="196" spans="1:37" x14ac:dyDescent="0.25">
      <c r="A196" t="s">
        <v>382</v>
      </c>
      <c r="B196" t="s">
        <v>383</v>
      </c>
      <c r="C196" t="s">
        <v>78</v>
      </c>
      <c r="D196" t="s">
        <v>17</v>
      </c>
      <c r="E196" s="5">
        <v>2.88</v>
      </c>
      <c r="F196" s="5">
        <v>2.83</v>
      </c>
      <c r="G196" s="5">
        <v>3.3299999237060551</v>
      </c>
      <c r="H196" s="5">
        <v>3.410000085830688</v>
      </c>
      <c r="I196" s="5">
        <v>3.5999999046325679</v>
      </c>
      <c r="J196" s="5">
        <v>3.380000114440918</v>
      </c>
      <c r="K196" s="5">
        <v>3.380000114440918</v>
      </c>
      <c r="L196" s="5">
        <v>3.2585714490073068</v>
      </c>
      <c r="N196">
        <v>0.51</v>
      </c>
      <c r="O196" s="5">
        <v>3.1999998855590821</v>
      </c>
      <c r="P196">
        <v>2.9</v>
      </c>
      <c r="Q196">
        <v>1.43</v>
      </c>
      <c r="R196" s="6">
        <v>1180000</v>
      </c>
      <c r="S196" s="6">
        <v>7370000</v>
      </c>
      <c r="T196" s="7">
        <v>0.16010854816824965</v>
      </c>
      <c r="U196" t="s">
        <v>142</v>
      </c>
      <c r="V196">
        <v>0.1</v>
      </c>
      <c r="W196">
        <v>29.96</v>
      </c>
      <c r="X196">
        <v>0.75</v>
      </c>
      <c r="Y196">
        <v>0.2</v>
      </c>
      <c r="Z196">
        <v>11.04</v>
      </c>
      <c r="AA196">
        <v>-240.3</v>
      </c>
      <c r="AB196" s="5">
        <v>-96.65</v>
      </c>
      <c r="AC196" s="5">
        <v>-264.02999999999997</v>
      </c>
      <c r="AD196">
        <v>0.4</v>
      </c>
      <c r="AE196" s="5">
        <v>4.8</v>
      </c>
      <c r="AF196" s="5">
        <v>5.89</v>
      </c>
      <c r="AG196" s="5">
        <v>5.51</v>
      </c>
      <c r="AH196" s="5">
        <v>8.41</v>
      </c>
      <c r="AI196" s="5">
        <v>6.58</v>
      </c>
      <c r="AJ196" s="5"/>
      <c r="AK196" s="5"/>
    </row>
    <row r="197" spans="1:37" x14ac:dyDescent="0.25">
      <c r="A197" t="s">
        <v>386</v>
      </c>
      <c r="B197" t="s">
        <v>387</v>
      </c>
      <c r="C197" t="s">
        <v>21</v>
      </c>
      <c r="D197" t="s">
        <v>17</v>
      </c>
      <c r="E197" s="5">
        <v>3.27</v>
      </c>
      <c r="F197" s="5">
        <v>3.14</v>
      </c>
      <c r="G197" s="5">
        <v>3.2000000476837158</v>
      </c>
      <c r="H197" s="5">
        <v>3.1099998950958252</v>
      </c>
      <c r="I197" s="5">
        <v>3.160000085830688</v>
      </c>
      <c r="J197" s="5">
        <v>3.2400000095367432</v>
      </c>
      <c r="K197" s="5">
        <v>3.2599999904632568</v>
      </c>
      <c r="L197" s="5">
        <v>3.197142861230033</v>
      </c>
      <c r="M197">
        <v>8.94</v>
      </c>
      <c r="O197" s="5">
        <v>-3.8099999904632567</v>
      </c>
      <c r="P197">
        <v>0.77</v>
      </c>
      <c r="Q197">
        <v>-0.73</v>
      </c>
      <c r="R197" s="6">
        <v>644000000</v>
      </c>
      <c r="S197" s="6">
        <v>1120000000</v>
      </c>
      <c r="T197" s="7">
        <v>0.57499999999999996</v>
      </c>
      <c r="U197" t="s">
        <v>62</v>
      </c>
      <c r="V197">
        <v>0.04</v>
      </c>
      <c r="X197">
        <v>0.43</v>
      </c>
      <c r="Y197">
        <v>0.28999999999999998</v>
      </c>
      <c r="Z197">
        <v>83.95</v>
      </c>
      <c r="AA197">
        <v>14.51</v>
      </c>
      <c r="AB197" s="5">
        <v>12.19</v>
      </c>
      <c r="AC197" s="5"/>
      <c r="AD197">
        <v>0.84</v>
      </c>
      <c r="AE197" s="5"/>
      <c r="AF197" s="5">
        <v>13.65</v>
      </c>
      <c r="AG197" s="5">
        <v>4.8899999999999997</v>
      </c>
      <c r="AH197" s="5">
        <v>11.51</v>
      </c>
      <c r="AI197" s="5">
        <v>-0.55000000000000004</v>
      </c>
      <c r="AJ197" s="5"/>
      <c r="AK197" s="5"/>
    </row>
    <row r="198" spans="1:37" x14ac:dyDescent="0.25">
      <c r="A198" t="s">
        <v>322</v>
      </c>
      <c r="B198" t="s">
        <v>323</v>
      </c>
      <c r="C198" t="s">
        <v>21</v>
      </c>
      <c r="D198" t="s">
        <v>17</v>
      </c>
      <c r="E198" s="5">
        <v>6.22</v>
      </c>
      <c r="F198" s="5">
        <v>6.17</v>
      </c>
      <c r="G198" s="5">
        <v>6.2100000381469727</v>
      </c>
      <c r="H198" s="5">
        <v>6.1999998092651367</v>
      </c>
      <c r="I198" s="5">
        <v>6.0300002098083496</v>
      </c>
      <c r="J198" s="5">
        <v>5.820000171661377</v>
      </c>
      <c r="K198" s="5">
        <v>5.9200000762939453</v>
      </c>
      <c r="L198" s="5">
        <v>6.0814286150251116</v>
      </c>
      <c r="N198">
        <v>0.61</v>
      </c>
      <c r="O198" s="5">
        <v>4.1899999237060541</v>
      </c>
      <c r="P198">
        <v>0.81</v>
      </c>
      <c r="Q198">
        <v>-0.31</v>
      </c>
      <c r="R198" s="6">
        <v>5100000</v>
      </c>
      <c r="S198" s="6">
        <v>6350000</v>
      </c>
      <c r="T198" s="7">
        <v>0.80314960629921262</v>
      </c>
      <c r="U198" t="s">
        <v>48</v>
      </c>
      <c r="V198">
        <v>4.47</v>
      </c>
      <c r="W198">
        <v>74.62</v>
      </c>
      <c r="X198">
        <v>4.79</v>
      </c>
      <c r="Y198">
        <v>4.55</v>
      </c>
      <c r="Z198">
        <v>35.53</v>
      </c>
      <c r="AA198">
        <v>102.97</v>
      </c>
      <c r="AB198" s="5">
        <v>-20.73</v>
      </c>
      <c r="AC198" s="5">
        <v>-47.23</v>
      </c>
      <c r="AD198">
        <v>0.26</v>
      </c>
      <c r="AE198" s="5"/>
      <c r="AF198" s="5">
        <v>17.89</v>
      </c>
      <c r="AG198" s="5">
        <v>6.88</v>
      </c>
      <c r="AH198" s="5">
        <v>19.329999999999998</v>
      </c>
      <c r="AI198" s="5">
        <v>10.11</v>
      </c>
      <c r="AJ198" s="5"/>
      <c r="AK198" s="5"/>
    </row>
    <row r="199" spans="1:37" x14ac:dyDescent="0.25">
      <c r="A199" t="s">
        <v>283</v>
      </c>
      <c r="B199" t="s">
        <v>284</v>
      </c>
      <c r="C199" t="s">
        <v>38</v>
      </c>
      <c r="D199" t="s">
        <v>17</v>
      </c>
      <c r="E199" s="5">
        <v>8.9</v>
      </c>
      <c r="F199" s="5">
        <v>8.7899999999999991</v>
      </c>
      <c r="G199" s="5">
        <v>8.6999998092651367</v>
      </c>
      <c r="H199" s="5">
        <v>9.0200004577636719</v>
      </c>
      <c r="I199" s="5">
        <v>9.4899997711181641</v>
      </c>
      <c r="J199" s="5">
        <v>9.1800003051757813</v>
      </c>
      <c r="K199" s="5">
        <v>9.4600000381469727</v>
      </c>
      <c r="L199" s="5">
        <v>9.077142911638532</v>
      </c>
      <c r="N199">
        <v>36.57</v>
      </c>
      <c r="O199" s="5">
        <v>-9.2200000381469724</v>
      </c>
      <c r="P199">
        <v>0.76</v>
      </c>
      <c r="Q199">
        <v>1.1000000000000001</v>
      </c>
      <c r="R199" s="6">
        <v>41260000</v>
      </c>
      <c r="S199" s="6">
        <v>5970000</v>
      </c>
      <c r="T199" s="7">
        <v>6.9112227805695143</v>
      </c>
      <c r="U199" t="s">
        <v>41</v>
      </c>
      <c r="V199">
        <v>0.34</v>
      </c>
      <c r="W199">
        <v>214.47</v>
      </c>
      <c r="X199">
        <v>0.77</v>
      </c>
      <c r="Y199">
        <v>0.59</v>
      </c>
      <c r="Z199">
        <v>18.670000000000002</v>
      </c>
      <c r="AA199">
        <v>-1.22</v>
      </c>
      <c r="AB199" s="5">
        <v>-8.89</v>
      </c>
      <c r="AC199" s="5">
        <v>-116.63</v>
      </c>
      <c r="AD199">
        <v>0.98</v>
      </c>
      <c r="AE199" s="5"/>
      <c r="AF199" s="5">
        <v>5.69</v>
      </c>
      <c r="AG199" s="5">
        <v>6.3</v>
      </c>
      <c r="AH199" s="5">
        <v>8.8699999999999992</v>
      </c>
      <c r="AI199" s="5">
        <v>0.24</v>
      </c>
      <c r="AJ199" s="5"/>
      <c r="AK199" s="5"/>
    </row>
    <row r="200" spans="1:37" x14ac:dyDescent="0.25">
      <c r="A200" t="s">
        <v>545</v>
      </c>
      <c r="B200" t="s">
        <v>546</v>
      </c>
      <c r="C200" t="s">
        <v>21</v>
      </c>
      <c r="D200" t="s">
        <v>17</v>
      </c>
      <c r="E200" s="5">
        <v>0.77</v>
      </c>
      <c r="F200" s="5">
        <v>0.77</v>
      </c>
      <c r="G200" s="5">
        <v>0.70999997854232788</v>
      </c>
      <c r="H200" s="5">
        <v>0.87000000476837158</v>
      </c>
      <c r="I200" s="5">
        <v>0.92000001668930054</v>
      </c>
      <c r="J200" s="5">
        <v>0.91500002145767212</v>
      </c>
      <c r="K200" s="5">
        <v>0.84899997711181641</v>
      </c>
      <c r="L200" s="5">
        <v>0.82914285693849832</v>
      </c>
      <c r="N200">
        <v>4.63</v>
      </c>
      <c r="O200" s="5">
        <v>-0.69899997711181638</v>
      </c>
      <c r="P200">
        <v>1.56</v>
      </c>
      <c r="Q200">
        <v>-0.7</v>
      </c>
      <c r="R200" s="6">
        <v>7380000</v>
      </c>
      <c r="S200" s="6">
        <v>26850000</v>
      </c>
      <c r="T200" s="7">
        <v>0.27486033519553071</v>
      </c>
      <c r="U200" t="s">
        <v>142</v>
      </c>
      <c r="V200">
        <v>0.27</v>
      </c>
      <c r="W200">
        <v>6759.53</v>
      </c>
      <c r="X200">
        <v>0.71</v>
      </c>
      <c r="Y200">
        <v>0.39</v>
      </c>
      <c r="Z200">
        <v>11.57</v>
      </c>
      <c r="AA200">
        <v>10.44</v>
      </c>
      <c r="AB200" s="5">
        <v>-10.92</v>
      </c>
      <c r="AC200" s="5">
        <v>-90.65</v>
      </c>
      <c r="AD200">
        <v>0.85</v>
      </c>
      <c r="AE200" s="5"/>
      <c r="AF200" s="5">
        <v>8.57</v>
      </c>
      <c r="AG200" s="5">
        <v>4.34</v>
      </c>
      <c r="AH200" s="5">
        <v>13.05</v>
      </c>
      <c r="AI200" s="5">
        <v>0.15</v>
      </c>
      <c r="AJ200" s="5"/>
      <c r="AK200" s="5"/>
    </row>
    <row r="201" spans="1:37" x14ac:dyDescent="0.25">
      <c r="A201" t="s">
        <v>272</v>
      </c>
      <c r="B201" t="s">
        <v>273</v>
      </c>
      <c r="C201" t="s">
        <v>21</v>
      </c>
      <c r="D201" t="s">
        <v>17</v>
      </c>
      <c r="E201" s="5">
        <v>9.48</v>
      </c>
      <c r="F201" s="5">
        <v>9.25</v>
      </c>
      <c r="G201" s="5">
        <v>9.4300003051757813</v>
      </c>
      <c r="H201" s="5">
        <v>9.4200000762939453</v>
      </c>
      <c r="I201" s="5">
        <v>9.5</v>
      </c>
      <c r="J201" s="5">
        <v>9.1800003051757813</v>
      </c>
      <c r="K201" s="5">
        <v>9.2200002670288086</v>
      </c>
      <c r="L201" s="5">
        <v>9.3542858505249029</v>
      </c>
      <c r="N201">
        <v>7.55</v>
      </c>
      <c r="O201" s="5">
        <v>-7.9700002670288086</v>
      </c>
      <c r="P201">
        <v>2.5</v>
      </c>
      <c r="Q201">
        <v>-1.81</v>
      </c>
      <c r="R201" s="6">
        <v>1140000000</v>
      </c>
      <c r="S201" s="6">
        <v>179590000</v>
      </c>
      <c r="T201" s="7">
        <v>6.3477921933292496</v>
      </c>
      <c r="U201" t="s">
        <v>33</v>
      </c>
      <c r="V201">
        <v>2.77</v>
      </c>
      <c r="W201">
        <v>205.15</v>
      </c>
      <c r="X201">
        <v>3.98</v>
      </c>
      <c r="Y201">
        <v>3.8</v>
      </c>
      <c r="Z201">
        <v>57.14</v>
      </c>
      <c r="AA201">
        <v>-20.100000000000001</v>
      </c>
      <c r="AB201" s="5">
        <v>-15.51</v>
      </c>
      <c r="AC201" s="5">
        <v>-51.19</v>
      </c>
      <c r="AD201">
        <v>0.66</v>
      </c>
      <c r="AE201" s="5"/>
      <c r="AF201" s="5">
        <v>4.66</v>
      </c>
      <c r="AG201" s="5">
        <v>5.26</v>
      </c>
      <c r="AH201" s="5">
        <v>14.45</v>
      </c>
      <c r="AI201" s="5">
        <v>1.25</v>
      </c>
      <c r="AJ201" s="5"/>
      <c r="AK201" s="5"/>
    </row>
    <row r="202" spans="1:37" x14ac:dyDescent="0.25">
      <c r="A202" t="s">
        <v>216</v>
      </c>
      <c r="B202" t="s">
        <v>217</v>
      </c>
      <c r="C202" t="s">
        <v>21</v>
      </c>
      <c r="D202" t="s">
        <v>17</v>
      </c>
      <c r="E202" s="5">
        <v>15.73</v>
      </c>
      <c r="F202" s="5">
        <v>15.5</v>
      </c>
      <c r="G202" s="5">
        <v>15.760000228881839</v>
      </c>
      <c r="H202" s="5">
        <v>15.460000038146971</v>
      </c>
      <c r="I202" s="5">
        <v>15.329999923706049</v>
      </c>
      <c r="J202" s="5">
        <v>15.079999923706049</v>
      </c>
      <c r="K202" s="5">
        <v>15.039999961853029</v>
      </c>
      <c r="L202" s="5">
        <v>15.41428572518485</v>
      </c>
      <c r="N202">
        <v>0.54</v>
      </c>
      <c r="O202" s="5">
        <v>14.400000038146972</v>
      </c>
      <c r="P202">
        <v>0.52</v>
      </c>
      <c r="Q202">
        <v>0.38</v>
      </c>
      <c r="R202" s="6">
        <v>75100000</v>
      </c>
      <c r="S202" s="6">
        <v>74780000</v>
      </c>
      <c r="T202" s="7">
        <v>1.0042792190425247</v>
      </c>
      <c r="U202" t="s">
        <v>88</v>
      </c>
      <c r="V202">
        <v>2.68</v>
      </c>
      <c r="W202">
        <v>0.31</v>
      </c>
      <c r="X202">
        <v>3.12</v>
      </c>
      <c r="Y202">
        <v>2.88</v>
      </c>
      <c r="Z202">
        <v>0.18</v>
      </c>
      <c r="AA202">
        <v>-21.85</v>
      </c>
      <c r="AB202" s="5">
        <v>-2.9</v>
      </c>
      <c r="AC202" s="5">
        <v>-5.3</v>
      </c>
      <c r="AD202">
        <v>0.32</v>
      </c>
      <c r="AE202" s="5"/>
      <c r="AF202" s="5">
        <v>8.9600000000000009</v>
      </c>
      <c r="AG202" s="5">
        <v>1.2</v>
      </c>
      <c r="AH202" s="5">
        <v>10.28</v>
      </c>
      <c r="AI202" s="5">
        <v>29.44</v>
      </c>
      <c r="AJ202" s="5"/>
      <c r="AK202" s="5"/>
    </row>
    <row r="203" spans="1:37" x14ac:dyDescent="0.25">
      <c r="A203" t="s">
        <v>103</v>
      </c>
      <c r="B203" t="s">
        <v>104</v>
      </c>
      <c r="C203" t="s">
        <v>21</v>
      </c>
      <c r="D203" t="s">
        <v>17</v>
      </c>
      <c r="E203" s="5">
        <v>48.51</v>
      </c>
      <c r="F203" s="5">
        <v>48.47</v>
      </c>
      <c r="G203" s="5">
        <v>50.069999694824219</v>
      </c>
      <c r="H203" s="5">
        <v>49.400001525878913</v>
      </c>
      <c r="I203" s="5">
        <v>49.040000915527337</v>
      </c>
      <c r="J203" s="5">
        <v>47.819999694824219</v>
      </c>
      <c r="K203" s="5">
        <v>47.029998779296882</v>
      </c>
      <c r="L203" s="5">
        <v>48.620000087193084</v>
      </c>
      <c r="N203">
        <v>0.73</v>
      </c>
      <c r="O203" s="5">
        <v>21.28000122070312</v>
      </c>
      <c r="P203">
        <v>1.45</v>
      </c>
      <c r="Q203">
        <v>0.34</v>
      </c>
      <c r="R203" s="6">
        <v>228230000</v>
      </c>
      <c r="S203" s="6">
        <v>417090000</v>
      </c>
      <c r="T203" s="7">
        <v>0.54719604881440453</v>
      </c>
      <c r="U203" t="s">
        <v>48</v>
      </c>
      <c r="V203">
        <v>0.42</v>
      </c>
      <c r="W203">
        <v>62.87</v>
      </c>
      <c r="X203">
        <v>0.63</v>
      </c>
      <c r="Y203">
        <v>0.57999999999999996</v>
      </c>
      <c r="Z203">
        <v>31.72</v>
      </c>
      <c r="AA203">
        <v>-17.04</v>
      </c>
      <c r="AB203" s="5">
        <v>-4.1100000000000003</v>
      </c>
      <c r="AC203" s="5">
        <v>-8.0299999999999994</v>
      </c>
      <c r="AD203">
        <v>0.21</v>
      </c>
      <c r="AE203" s="5"/>
      <c r="AF203" s="5">
        <v>6.03</v>
      </c>
      <c r="AG203" s="5">
        <v>5.41</v>
      </c>
      <c r="AH203" s="5">
        <v>12.07</v>
      </c>
      <c r="AI203" s="5">
        <v>68.31</v>
      </c>
      <c r="AJ203" s="5"/>
      <c r="AK203" s="5"/>
    </row>
    <row r="204" spans="1:37" x14ac:dyDescent="0.25">
      <c r="A204" t="s">
        <v>222</v>
      </c>
      <c r="B204" t="s">
        <v>223</v>
      </c>
      <c r="C204" t="s">
        <v>21</v>
      </c>
      <c r="D204" t="s">
        <v>17</v>
      </c>
      <c r="E204" s="5">
        <v>14.78</v>
      </c>
      <c r="F204" s="5">
        <v>14.51</v>
      </c>
      <c r="G204" s="5">
        <v>15.02999973297119</v>
      </c>
      <c r="H204" s="5">
        <v>15.10000038146973</v>
      </c>
      <c r="I204" s="5">
        <v>15.02000045776367</v>
      </c>
      <c r="J204" s="5">
        <v>14.819999694824221</v>
      </c>
      <c r="K204" s="5">
        <v>14.88000011444092</v>
      </c>
      <c r="L204" s="5">
        <v>14.877142911638533</v>
      </c>
      <c r="M204">
        <v>18.43</v>
      </c>
      <c r="N204">
        <v>1.92</v>
      </c>
      <c r="O204" s="5">
        <v>-7.0700001144409201</v>
      </c>
      <c r="P204">
        <v>1.05</v>
      </c>
      <c r="Q204">
        <v>-0.48</v>
      </c>
      <c r="R204" s="6">
        <v>22820000</v>
      </c>
      <c r="S204" s="6">
        <v>5420000</v>
      </c>
      <c r="T204" s="7">
        <v>4.2103321033210328</v>
      </c>
      <c r="U204" t="s">
        <v>25</v>
      </c>
      <c r="V204">
        <v>0.55000000000000004</v>
      </c>
      <c r="W204">
        <v>6.15</v>
      </c>
      <c r="X204">
        <v>1.3</v>
      </c>
      <c r="Y204">
        <v>1.08</v>
      </c>
      <c r="Z204">
        <v>4.49</v>
      </c>
      <c r="AA204">
        <v>10.08</v>
      </c>
      <c r="AB204" s="5">
        <v>6.87</v>
      </c>
      <c r="AC204" s="5">
        <v>9.5299999999999994</v>
      </c>
      <c r="AD204">
        <v>0.61</v>
      </c>
      <c r="AE204" s="5"/>
      <c r="AF204" s="5">
        <v>5.73</v>
      </c>
      <c r="AG204" s="5">
        <v>3.97</v>
      </c>
      <c r="AH204" s="5">
        <v>7.54</v>
      </c>
      <c r="AI204" s="5">
        <v>7.81</v>
      </c>
      <c r="AJ204" s="5"/>
      <c r="AK204" s="5"/>
    </row>
    <row r="205" spans="1:37" x14ac:dyDescent="0.25">
      <c r="A205" t="s">
        <v>31</v>
      </c>
      <c r="B205" t="s">
        <v>32</v>
      </c>
      <c r="C205" t="s">
        <v>21</v>
      </c>
      <c r="D205" t="s">
        <v>17</v>
      </c>
      <c r="E205" s="5">
        <v>343.69</v>
      </c>
      <c r="F205" s="5">
        <v>342.2</v>
      </c>
      <c r="G205" s="5">
        <v>342.489990234375</v>
      </c>
      <c r="H205" s="5">
        <v>336.07000732421881</v>
      </c>
      <c r="I205" s="5">
        <v>339.47000122070313</v>
      </c>
      <c r="J205" s="5">
        <v>337.55999755859381</v>
      </c>
      <c r="K205" s="5">
        <v>340.73001098632813</v>
      </c>
      <c r="L205" s="5">
        <v>340.31571533203123</v>
      </c>
      <c r="M205">
        <v>123.98</v>
      </c>
      <c r="N205">
        <v>14.7</v>
      </c>
      <c r="O205" s="5">
        <v>-319.8800109863281</v>
      </c>
      <c r="P205">
        <v>0.75</v>
      </c>
      <c r="Q205">
        <v>0.12</v>
      </c>
      <c r="R205" s="6">
        <v>545000000</v>
      </c>
      <c r="S205" s="6">
        <v>750000000</v>
      </c>
      <c r="T205" s="7">
        <v>0.72666666666666668</v>
      </c>
      <c r="U205" t="s">
        <v>33</v>
      </c>
      <c r="V205">
        <v>1.33</v>
      </c>
      <c r="W205">
        <v>43.81</v>
      </c>
      <c r="X205">
        <v>1.56</v>
      </c>
      <c r="Y205">
        <v>1.46</v>
      </c>
      <c r="Z205">
        <v>18.39</v>
      </c>
      <c r="AA205">
        <v>7.2</v>
      </c>
      <c r="AB205" s="5">
        <v>5.34</v>
      </c>
      <c r="AC205" s="5">
        <v>14.76</v>
      </c>
      <c r="AD205">
        <v>1.66</v>
      </c>
      <c r="AE205" s="5"/>
      <c r="AF205" s="5">
        <v>29.78</v>
      </c>
      <c r="AG205" s="5">
        <v>5.27</v>
      </c>
      <c r="AH205" s="5">
        <v>11.85</v>
      </c>
      <c r="AI205" s="5">
        <v>20.85</v>
      </c>
      <c r="AJ205" s="5"/>
      <c r="AK205" s="5"/>
    </row>
    <row r="206" spans="1:37" x14ac:dyDescent="0.25">
      <c r="A206" t="s">
        <v>432</v>
      </c>
      <c r="B206" t="s">
        <v>433</v>
      </c>
      <c r="C206" t="s">
        <v>21</v>
      </c>
      <c r="D206" t="s">
        <v>17</v>
      </c>
      <c r="E206" s="5">
        <v>2.12</v>
      </c>
      <c r="F206" s="5">
        <v>2.02</v>
      </c>
      <c r="G206" s="5">
        <v>2.160000085830688</v>
      </c>
      <c r="H206" s="5">
        <v>2.2100000381469731</v>
      </c>
      <c r="I206" s="5">
        <v>2.0499999523162842</v>
      </c>
      <c r="J206" s="5">
        <v>2.0499999523162842</v>
      </c>
      <c r="K206" s="5">
        <v>2.1099998950958252</v>
      </c>
      <c r="L206" s="5">
        <v>2.1028571319580078</v>
      </c>
      <c r="N206">
        <v>0.37</v>
      </c>
      <c r="O206" s="5">
        <v>3.8000001049041749</v>
      </c>
      <c r="P206">
        <v>1.97</v>
      </c>
      <c r="Q206">
        <v>-2.46</v>
      </c>
      <c r="R206" s="6">
        <v>578610000</v>
      </c>
      <c r="S206" s="6">
        <v>85520000</v>
      </c>
      <c r="T206" s="7">
        <v>6.7657857811038351</v>
      </c>
      <c r="U206" t="s">
        <v>83</v>
      </c>
      <c r="V206">
        <v>0.06</v>
      </c>
      <c r="W206">
        <v>254.58</v>
      </c>
      <c r="X206">
        <v>1.5</v>
      </c>
      <c r="Y206">
        <v>1.38</v>
      </c>
      <c r="Z206">
        <v>56.31</v>
      </c>
      <c r="AA206">
        <v>0.25</v>
      </c>
      <c r="AB206" s="5">
        <v>-4.67</v>
      </c>
      <c r="AC206" s="5">
        <v>-40.74</v>
      </c>
      <c r="AD206">
        <v>0.42</v>
      </c>
      <c r="AE206" s="5"/>
      <c r="AF206" s="5">
        <v>3.94</v>
      </c>
      <c r="AG206" s="5">
        <v>2.8</v>
      </c>
      <c r="AH206" s="5">
        <v>10.4</v>
      </c>
      <c r="AI206" s="5">
        <v>5.91</v>
      </c>
      <c r="AJ206" s="5"/>
      <c r="AK206" s="5"/>
    </row>
    <row r="207" spans="1:37" x14ac:dyDescent="0.25">
      <c r="A207" t="s">
        <v>135</v>
      </c>
      <c r="B207" t="s">
        <v>136</v>
      </c>
      <c r="C207" t="s">
        <v>21</v>
      </c>
      <c r="D207" t="s">
        <v>17</v>
      </c>
      <c r="E207" s="5">
        <v>34.479999999999997</v>
      </c>
      <c r="F207" s="5">
        <v>32.83</v>
      </c>
      <c r="G207" s="5">
        <v>34.560001373291023</v>
      </c>
      <c r="H207" s="5">
        <v>34.520000457763672</v>
      </c>
      <c r="I207" s="5">
        <v>34.200000762939453</v>
      </c>
      <c r="J207" s="5">
        <v>34.380001068115227</v>
      </c>
      <c r="K207" s="5">
        <v>35.340000152587891</v>
      </c>
      <c r="L207" s="5">
        <v>34.330000544956754</v>
      </c>
      <c r="M207">
        <v>21.46</v>
      </c>
      <c r="N207">
        <v>2.35</v>
      </c>
      <c r="O207" s="5">
        <v>-20.620000152587892</v>
      </c>
      <c r="P207">
        <v>1.3</v>
      </c>
      <c r="Q207">
        <v>-0.84</v>
      </c>
      <c r="R207" s="6">
        <v>97440000</v>
      </c>
      <c r="S207" s="6">
        <v>10550000</v>
      </c>
      <c r="T207" s="7">
        <v>9.236018957345971</v>
      </c>
      <c r="U207" t="s">
        <v>62</v>
      </c>
      <c r="V207">
        <v>0.17</v>
      </c>
      <c r="W207">
        <v>10.84</v>
      </c>
      <c r="X207">
        <v>0.56000000000000005</v>
      </c>
      <c r="Y207">
        <v>0.4</v>
      </c>
      <c r="Z207">
        <v>5.62</v>
      </c>
      <c r="AA207">
        <v>1.65</v>
      </c>
      <c r="AB207" s="5">
        <v>4.7</v>
      </c>
      <c r="AC207" s="5">
        <v>9.07</v>
      </c>
      <c r="AD207">
        <v>0.88</v>
      </c>
      <c r="AE207" s="5"/>
      <c r="AF207" s="5">
        <v>11.12</v>
      </c>
      <c r="AG207" s="5">
        <v>3.82</v>
      </c>
      <c r="AH207" s="5">
        <v>13.1</v>
      </c>
      <c r="AI207" s="5">
        <v>14.72</v>
      </c>
      <c r="AJ207" s="5"/>
      <c r="AK207" s="5"/>
    </row>
    <row r="208" spans="1:37" x14ac:dyDescent="0.25">
      <c r="A208" t="s">
        <v>289</v>
      </c>
      <c r="B208" t="s">
        <v>290</v>
      </c>
      <c r="C208" t="s">
        <v>16</v>
      </c>
      <c r="D208" t="s">
        <v>17</v>
      </c>
      <c r="E208" s="5">
        <v>8.4499999999999993</v>
      </c>
      <c r="F208" s="5">
        <v>8.64</v>
      </c>
      <c r="G208" s="5">
        <v>8.4799995422363281</v>
      </c>
      <c r="H208" s="5">
        <v>8.0900001525878906</v>
      </c>
      <c r="I208" s="5">
        <v>8.1700000762939453</v>
      </c>
      <c r="J208" s="5">
        <v>8.1700000762939453</v>
      </c>
      <c r="K208" s="5">
        <v>7.8600001335144043</v>
      </c>
      <c r="L208" s="5">
        <v>8.2657142829895029</v>
      </c>
      <c r="M208">
        <v>0.94</v>
      </c>
      <c r="N208">
        <v>0.86</v>
      </c>
      <c r="O208" s="5">
        <v>62.769999866485591</v>
      </c>
      <c r="P208">
        <v>0.69</v>
      </c>
      <c r="Q208">
        <v>0.51</v>
      </c>
      <c r="R208" s="6">
        <v>0</v>
      </c>
      <c r="S208" s="6"/>
      <c r="T208" s="7" t="s">
        <v>602</v>
      </c>
      <c r="U208" t="s">
        <v>184</v>
      </c>
      <c r="V208">
        <v>1.1100000000000001</v>
      </c>
      <c r="W208">
        <v>59.25</v>
      </c>
      <c r="X208">
        <v>1.26</v>
      </c>
      <c r="Y208">
        <v>1.1100000000000001</v>
      </c>
      <c r="Z208">
        <v>13.05</v>
      </c>
      <c r="AA208">
        <v>16.71</v>
      </c>
      <c r="AB208" s="5">
        <v>22.53</v>
      </c>
      <c r="AC208" s="5">
        <v>197.14</v>
      </c>
      <c r="AD208">
        <v>0.97</v>
      </c>
      <c r="AE208" s="5"/>
      <c r="AF208" s="5"/>
      <c r="AG208" s="5">
        <v>2.74</v>
      </c>
      <c r="AH208" s="5">
        <v>12.55</v>
      </c>
      <c r="AI208" s="5">
        <v>70.63</v>
      </c>
      <c r="AJ208" s="5"/>
      <c r="AK208" s="5"/>
    </row>
    <row r="209" spans="1:37" x14ac:dyDescent="0.25">
      <c r="A209" t="s">
        <v>309</v>
      </c>
      <c r="B209" t="s">
        <v>310</v>
      </c>
      <c r="C209" t="s">
        <v>21</v>
      </c>
      <c r="D209" t="s">
        <v>17</v>
      </c>
      <c r="E209" s="5">
        <v>6.92</v>
      </c>
      <c r="F209" s="5">
        <v>6.92</v>
      </c>
      <c r="G209" s="5">
        <v>7.179999828338623</v>
      </c>
      <c r="H209" s="5">
        <v>7.2100000381469727</v>
      </c>
      <c r="I209" s="5">
        <v>7.2100000381469727</v>
      </c>
      <c r="J209" s="5">
        <v>7.1399998664855957</v>
      </c>
      <c r="K209" s="5">
        <v>7.0100002288818359</v>
      </c>
      <c r="L209" s="5">
        <v>7.0842857142857145</v>
      </c>
      <c r="N209">
        <v>6.49</v>
      </c>
      <c r="O209" s="5">
        <v>-5.9000002288818356</v>
      </c>
      <c r="P209">
        <v>1.27</v>
      </c>
      <c r="Q209">
        <v>-0.06</v>
      </c>
      <c r="R209" s="6">
        <v>732240000</v>
      </c>
      <c r="S209" s="6">
        <v>388820000</v>
      </c>
      <c r="T209" s="7">
        <v>1.8832364590298853</v>
      </c>
      <c r="U209" t="s">
        <v>18</v>
      </c>
      <c r="V209">
        <v>0.11</v>
      </c>
      <c r="W209">
        <v>236.01</v>
      </c>
      <c r="X209">
        <v>0.9</v>
      </c>
      <c r="Y209">
        <v>0.71</v>
      </c>
      <c r="Z209">
        <v>46.11</v>
      </c>
      <c r="AA209">
        <v>-0.44</v>
      </c>
      <c r="AB209" s="5">
        <v>-0.14000000000000001</v>
      </c>
      <c r="AC209" s="5">
        <v>-1.76</v>
      </c>
      <c r="AD209">
        <v>0.68</v>
      </c>
      <c r="AE209" s="5"/>
      <c r="AF209" s="5">
        <v>3.79</v>
      </c>
      <c r="AG209" s="5">
        <v>3.38</v>
      </c>
      <c r="AH209" s="5">
        <v>13.38</v>
      </c>
      <c r="AI209" s="5">
        <v>1.1100000000000001</v>
      </c>
      <c r="AJ209" s="5"/>
      <c r="AK209" s="5"/>
    </row>
    <row r="210" spans="1:37" x14ac:dyDescent="0.25">
      <c r="A210" t="s">
        <v>502</v>
      </c>
      <c r="B210" t="s">
        <v>503</v>
      </c>
      <c r="C210" t="s">
        <v>21</v>
      </c>
      <c r="D210" t="s">
        <v>17</v>
      </c>
      <c r="E210" s="5">
        <v>1.21</v>
      </c>
      <c r="F210" s="5">
        <v>1.22</v>
      </c>
      <c r="G210" s="5">
        <v>1.220000028610229</v>
      </c>
      <c r="H210" s="5">
        <v>1.25</v>
      </c>
      <c r="I210" s="5">
        <v>1.3400000333786011</v>
      </c>
      <c r="J210" s="5">
        <v>1.309999942779541</v>
      </c>
      <c r="K210" s="5">
        <v>1.304999947547913</v>
      </c>
      <c r="L210" s="5">
        <v>1.2649999931880405</v>
      </c>
      <c r="M210">
        <v>168.72</v>
      </c>
      <c r="N210">
        <v>0.56999999999999995</v>
      </c>
      <c r="O210" s="5">
        <v>0.82500005245208685</v>
      </c>
      <c r="P210">
        <v>0.9</v>
      </c>
      <c r="Q210">
        <v>0.35</v>
      </c>
      <c r="R210" s="6">
        <v>20470000</v>
      </c>
      <c r="S210" s="6"/>
      <c r="T210" s="7" t="s">
        <v>602</v>
      </c>
      <c r="U210" t="s">
        <v>209</v>
      </c>
      <c r="V210">
        <v>1.1100000000000001</v>
      </c>
      <c r="W210">
        <v>22.21</v>
      </c>
      <c r="X210">
        <v>2.94</v>
      </c>
      <c r="Y210">
        <v>2.33</v>
      </c>
      <c r="Z210">
        <v>14.26</v>
      </c>
      <c r="AA210">
        <v>0.05</v>
      </c>
      <c r="AB210" s="5">
        <v>0.06</v>
      </c>
      <c r="AC210" s="5">
        <v>0.09</v>
      </c>
      <c r="AD210">
        <v>1.28</v>
      </c>
      <c r="AE210" s="5">
        <v>7.55</v>
      </c>
      <c r="AF210" s="5">
        <v>4.3499999999999996</v>
      </c>
      <c r="AG210" s="5">
        <v>2.82</v>
      </c>
      <c r="AH210" s="5">
        <v>7.62</v>
      </c>
      <c r="AI210" s="5">
        <v>2.13</v>
      </c>
      <c r="AJ210" s="5"/>
      <c r="AK210" s="5"/>
    </row>
    <row r="211" spans="1:37" x14ac:dyDescent="0.25">
      <c r="A211" t="s">
        <v>326</v>
      </c>
      <c r="B211" t="s">
        <v>327</v>
      </c>
      <c r="C211" t="s">
        <v>78</v>
      </c>
      <c r="D211" t="s">
        <v>17</v>
      </c>
      <c r="E211" s="5">
        <v>5.63</v>
      </c>
      <c r="F211" s="5">
        <v>5.6</v>
      </c>
      <c r="G211" s="5">
        <v>5.869999885559082</v>
      </c>
      <c r="H211" s="5">
        <v>5.6999998092651367</v>
      </c>
      <c r="I211" s="5">
        <v>5.8400001525878906</v>
      </c>
      <c r="J211" s="5">
        <v>5.7100000381469727</v>
      </c>
      <c r="K211" s="5">
        <v>5.5500001907348633</v>
      </c>
      <c r="L211" s="5">
        <v>5.700000010899136</v>
      </c>
      <c r="N211">
        <v>0.01</v>
      </c>
      <c r="O211" s="5">
        <v>847.44999980926514</v>
      </c>
      <c r="P211">
        <v>2.61</v>
      </c>
      <c r="Q211">
        <v>-0.76</v>
      </c>
      <c r="R211" s="6">
        <v>0</v>
      </c>
      <c r="S211" s="6">
        <v>789010</v>
      </c>
      <c r="T211" s="7">
        <v>0</v>
      </c>
      <c r="U211" t="s">
        <v>30</v>
      </c>
      <c r="V211">
        <v>0.08</v>
      </c>
      <c r="W211">
        <v>0</v>
      </c>
      <c r="X211">
        <v>0.15</v>
      </c>
      <c r="Y211">
        <v>0.08</v>
      </c>
      <c r="Z211">
        <v>0</v>
      </c>
      <c r="AB211" s="5">
        <v>-14.46</v>
      </c>
      <c r="AC211" s="5">
        <v>-17.02</v>
      </c>
      <c r="AD211">
        <v>0</v>
      </c>
      <c r="AE211" s="5"/>
      <c r="AF211" s="5"/>
      <c r="AG211" s="5">
        <v>0</v>
      </c>
      <c r="AH211" s="5">
        <v>12.12</v>
      </c>
      <c r="AI211" s="5">
        <v>853</v>
      </c>
      <c r="AJ211" s="5">
        <v>1</v>
      </c>
      <c r="AK211" s="5"/>
    </row>
    <row r="212" spans="1:37" x14ac:dyDescent="0.25">
      <c r="A212" t="s">
        <v>532</v>
      </c>
      <c r="B212" t="s">
        <v>533</v>
      </c>
      <c r="C212" t="s">
        <v>21</v>
      </c>
      <c r="D212" t="s">
        <v>17</v>
      </c>
      <c r="E212" s="5">
        <v>0.92</v>
      </c>
      <c r="F212" s="5">
        <v>0.88</v>
      </c>
      <c r="G212" s="5">
        <v>0.84399998188018799</v>
      </c>
      <c r="H212" s="5">
        <v>0.8399999737739563</v>
      </c>
      <c r="I212" s="5">
        <v>0.9100000262260437</v>
      </c>
      <c r="J212" s="5">
        <v>0.88599997758865356</v>
      </c>
      <c r="K212" s="5">
        <v>0.86900001764297485</v>
      </c>
      <c r="L212" s="5">
        <v>0.87842856815883086</v>
      </c>
      <c r="M212">
        <v>13.57</v>
      </c>
      <c r="N212">
        <v>0.19</v>
      </c>
      <c r="O212" s="5">
        <v>30.040999982357025</v>
      </c>
      <c r="P212">
        <v>0.93</v>
      </c>
      <c r="Q212">
        <v>-0.49</v>
      </c>
      <c r="R212" s="6">
        <v>81580000</v>
      </c>
      <c r="S212" s="6"/>
      <c r="T212" s="7" t="s">
        <v>602</v>
      </c>
      <c r="U212" t="s">
        <v>93</v>
      </c>
      <c r="V212">
        <v>2.11</v>
      </c>
      <c r="W212">
        <v>7.14</v>
      </c>
      <c r="X212">
        <v>3.16</v>
      </c>
      <c r="Y212">
        <v>2.2599999999999998</v>
      </c>
      <c r="Z212">
        <v>5.62</v>
      </c>
      <c r="AA212">
        <v>4.6500000000000004</v>
      </c>
      <c r="AB212" s="5">
        <v>1.05</v>
      </c>
      <c r="AC212" s="5">
        <v>1.38</v>
      </c>
      <c r="AD212">
        <v>0.47</v>
      </c>
      <c r="AE212" s="5">
        <v>4.1500000000000004</v>
      </c>
      <c r="AF212" s="5">
        <v>21.92</v>
      </c>
      <c r="AG212" s="5">
        <v>2.65</v>
      </c>
      <c r="AH212" s="5">
        <v>18.47</v>
      </c>
      <c r="AI212" s="5">
        <v>30.91</v>
      </c>
      <c r="AJ212" s="5"/>
      <c r="AK212" s="5"/>
    </row>
    <row r="213" spans="1:37" x14ac:dyDescent="0.25">
      <c r="A213" t="s">
        <v>192</v>
      </c>
      <c r="B213" t="s">
        <v>193</v>
      </c>
      <c r="C213" t="s">
        <v>21</v>
      </c>
      <c r="D213" t="s">
        <v>17</v>
      </c>
      <c r="E213" s="5">
        <v>19.54</v>
      </c>
      <c r="F213" s="5">
        <v>19.510000000000002</v>
      </c>
      <c r="G213" s="5">
        <v>19.729999542236332</v>
      </c>
      <c r="H213" s="5">
        <v>19.760000228881839</v>
      </c>
      <c r="I213" s="5">
        <v>19.64999961853027</v>
      </c>
      <c r="J213" s="5">
        <v>19.819999694824219</v>
      </c>
      <c r="K213" s="5">
        <v>19.760000228881839</v>
      </c>
      <c r="L213" s="5">
        <v>19.681428473336357</v>
      </c>
      <c r="M213">
        <v>8.31</v>
      </c>
      <c r="N213">
        <v>1.35</v>
      </c>
      <c r="O213" s="5">
        <v>-5.1300002288818387</v>
      </c>
      <c r="P213">
        <v>0.28999999999999998</v>
      </c>
      <c r="Q213">
        <v>0.36</v>
      </c>
      <c r="R213" s="6">
        <v>9690000000</v>
      </c>
      <c r="S213" s="6">
        <v>31170000000</v>
      </c>
      <c r="T213" s="7">
        <v>0.31087584215591918</v>
      </c>
      <c r="U213" t="s">
        <v>157</v>
      </c>
      <c r="V213">
        <v>7.0000000000000007E-2</v>
      </c>
      <c r="W213">
        <v>121.8</v>
      </c>
      <c r="X213">
        <v>0.7</v>
      </c>
      <c r="Y213">
        <v>0.3</v>
      </c>
      <c r="Z213">
        <v>37.130000000000003</v>
      </c>
      <c r="AA213">
        <v>12.07</v>
      </c>
      <c r="AB213" s="5">
        <v>3.16</v>
      </c>
      <c r="AC213" s="5">
        <v>12.08</v>
      </c>
      <c r="AD213">
        <v>0.3</v>
      </c>
      <c r="AE213" s="5">
        <v>23.71</v>
      </c>
      <c r="AF213" s="5">
        <v>12.87</v>
      </c>
      <c r="AG213" s="5">
        <v>4.3</v>
      </c>
      <c r="AH213" s="5">
        <v>8.15</v>
      </c>
      <c r="AI213" s="5">
        <v>14.63</v>
      </c>
      <c r="AJ213" s="5"/>
      <c r="AK213" s="5"/>
    </row>
    <row r="214" spans="1:37" x14ac:dyDescent="0.25">
      <c r="A214" t="s">
        <v>378</v>
      </c>
      <c r="B214" t="s">
        <v>379</v>
      </c>
      <c r="C214" t="s">
        <v>21</v>
      </c>
      <c r="D214" t="s">
        <v>17</v>
      </c>
      <c r="E214" s="5">
        <v>3.29</v>
      </c>
      <c r="F214" s="5">
        <v>3.27</v>
      </c>
      <c r="G214" s="5">
        <v>3.380000114440918</v>
      </c>
      <c r="H214" s="5">
        <v>3.4300000667572021</v>
      </c>
      <c r="I214" s="5">
        <v>3.5099999904632568</v>
      </c>
      <c r="J214" s="5">
        <v>3.5099999904632568</v>
      </c>
      <c r="K214" s="5">
        <v>3.5099999904632568</v>
      </c>
      <c r="L214" s="5">
        <v>3.4142857360839849</v>
      </c>
      <c r="N214">
        <v>1.1200000000000001</v>
      </c>
      <c r="O214" s="5">
        <v>-0.49999999046325705</v>
      </c>
      <c r="P214">
        <v>1.1399999999999999</v>
      </c>
      <c r="Q214">
        <v>-7.0000000000000007E-2</v>
      </c>
      <c r="R214" s="6">
        <v>281670000</v>
      </c>
      <c r="S214" s="6">
        <v>270410000</v>
      </c>
      <c r="T214" s="7">
        <v>1.0416404718760401</v>
      </c>
      <c r="U214" t="s">
        <v>48</v>
      </c>
      <c r="V214">
        <v>0.45</v>
      </c>
      <c r="W214">
        <v>20.59</v>
      </c>
      <c r="X214">
        <v>1.31</v>
      </c>
      <c r="Y214">
        <v>1.1399999999999999</v>
      </c>
      <c r="Z214">
        <v>12.75</v>
      </c>
      <c r="AA214">
        <v>-1</v>
      </c>
      <c r="AB214" s="5">
        <v>-2.97</v>
      </c>
      <c r="AC214" s="5">
        <v>-4.75</v>
      </c>
      <c r="AD214">
        <v>0.97</v>
      </c>
      <c r="AE214" s="5"/>
      <c r="AF214" s="5">
        <v>6.5</v>
      </c>
      <c r="AG214" s="5">
        <v>7.24</v>
      </c>
      <c r="AH214" s="5">
        <v>10.74</v>
      </c>
      <c r="AI214" s="5">
        <v>3.01</v>
      </c>
      <c r="AJ214" s="5"/>
      <c r="AK214" s="5"/>
    </row>
    <row r="215" spans="1:37" x14ac:dyDescent="0.25">
      <c r="A215" t="s">
        <v>462</v>
      </c>
      <c r="B215" t="s">
        <v>463</v>
      </c>
      <c r="C215" t="s">
        <v>21</v>
      </c>
      <c r="D215" t="s">
        <v>17</v>
      </c>
      <c r="E215" s="5">
        <v>2.06</v>
      </c>
      <c r="F215" s="5">
        <v>1.79</v>
      </c>
      <c r="G215" s="5">
        <v>1.7100000381469731</v>
      </c>
      <c r="H215" s="5">
        <v>1.820000052452087</v>
      </c>
      <c r="I215" s="5">
        <v>1.669999957084656</v>
      </c>
      <c r="J215" s="5">
        <v>1.7300000190734861</v>
      </c>
      <c r="K215" s="5">
        <v>1.700000047683716</v>
      </c>
      <c r="L215" s="5">
        <v>1.7828571592058453</v>
      </c>
      <c r="O215" s="5">
        <v>-1.700000047683716</v>
      </c>
      <c r="P215">
        <v>0.43</v>
      </c>
      <c r="Q215">
        <v>0.14000000000000001</v>
      </c>
      <c r="R215" s="6"/>
      <c r="S215" s="6"/>
      <c r="T215" s="7" t="s">
        <v>602</v>
      </c>
      <c r="U215" t="s">
        <v>209</v>
      </c>
      <c r="AA215">
        <v>-293.06</v>
      </c>
      <c r="AB215" s="5"/>
      <c r="AC215" s="5"/>
      <c r="AE215" s="5"/>
      <c r="AF215" s="5"/>
      <c r="AG215" s="5">
        <v>2.5299999999999998</v>
      </c>
      <c r="AH215" s="5">
        <v>3.85</v>
      </c>
      <c r="AI215" s="5"/>
      <c r="AJ215" s="5">
        <v>1</v>
      </c>
      <c r="AK215" s="5"/>
    </row>
    <row r="216" spans="1:37" x14ac:dyDescent="0.25">
      <c r="A216" t="s">
        <v>115</v>
      </c>
      <c r="B216" t="s">
        <v>116</v>
      </c>
      <c r="C216" t="s">
        <v>16</v>
      </c>
      <c r="D216" t="s">
        <v>17</v>
      </c>
      <c r="E216" s="5">
        <v>42.99</v>
      </c>
      <c r="F216" s="5">
        <v>42.6</v>
      </c>
      <c r="G216" s="5">
        <v>42.180000305175781</v>
      </c>
      <c r="H216" s="5">
        <v>42.340000152587891</v>
      </c>
      <c r="I216" s="5">
        <v>45.970001220703132</v>
      </c>
      <c r="J216" s="5">
        <v>46.180000305175781</v>
      </c>
      <c r="K216" s="5">
        <v>46.729999542236328</v>
      </c>
      <c r="L216" s="5">
        <v>44.141428789411279</v>
      </c>
      <c r="M216">
        <v>15.38</v>
      </c>
      <c r="N216">
        <v>1.52</v>
      </c>
      <c r="O216" s="5">
        <v>151.02000045776367</v>
      </c>
      <c r="P216">
        <v>0.91</v>
      </c>
      <c r="Q216">
        <v>-0.43</v>
      </c>
      <c r="R216" s="6">
        <v>12250000000</v>
      </c>
      <c r="S216" s="6">
        <v>17740000000</v>
      </c>
      <c r="T216" s="7">
        <v>0.6905298759864712</v>
      </c>
      <c r="U216" t="s">
        <v>117</v>
      </c>
      <c r="V216">
        <v>0.81</v>
      </c>
      <c r="W216">
        <v>37.15</v>
      </c>
      <c r="X216">
        <v>1.1499999999999999</v>
      </c>
      <c r="Y216">
        <v>0.95</v>
      </c>
      <c r="Z216">
        <v>20.91</v>
      </c>
      <c r="AA216">
        <v>36.22</v>
      </c>
      <c r="AB216" s="5">
        <v>4.96</v>
      </c>
      <c r="AC216" s="5">
        <v>8.9</v>
      </c>
      <c r="AD216">
        <v>0.22</v>
      </c>
      <c r="AE216" s="5"/>
      <c r="AF216" s="5">
        <v>4.3899999999999997</v>
      </c>
      <c r="AG216" s="5">
        <v>1.83</v>
      </c>
      <c r="AH216" s="5">
        <v>13.56</v>
      </c>
      <c r="AI216" s="5">
        <v>197.75</v>
      </c>
      <c r="AJ216" s="5"/>
      <c r="AK216" s="5"/>
    </row>
    <row r="217" spans="1:37" x14ac:dyDescent="0.25">
      <c r="A217" t="s">
        <v>185</v>
      </c>
      <c r="B217" t="s">
        <v>186</v>
      </c>
      <c r="C217" t="s">
        <v>38</v>
      </c>
      <c r="D217" t="s">
        <v>17</v>
      </c>
      <c r="E217" s="5">
        <v>21.82</v>
      </c>
      <c r="F217" s="5">
        <v>20.87</v>
      </c>
      <c r="G217" s="5">
        <v>22.219999313354489</v>
      </c>
      <c r="H217" s="5">
        <v>23.760000228881839</v>
      </c>
      <c r="I217" s="5">
        <v>21.89999961853027</v>
      </c>
      <c r="J217" s="5">
        <v>21.75</v>
      </c>
      <c r="K217" s="5">
        <v>21.659999847412109</v>
      </c>
      <c r="L217" s="5">
        <v>21.9971427154541</v>
      </c>
      <c r="O217" s="5">
        <v>-24.679999847412109</v>
      </c>
      <c r="P217">
        <v>1.25</v>
      </c>
      <c r="Q217">
        <v>0.1</v>
      </c>
      <c r="R217" s="6">
        <v>17970000</v>
      </c>
      <c r="S217" s="6">
        <v>11230000</v>
      </c>
      <c r="T217" s="7">
        <v>1.6001780943900268</v>
      </c>
      <c r="U217" t="s">
        <v>18</v>
      </c>
      <c r="V217">
        <v>0.19</v>
      </c>
      <c r="X217">
        <v>0.93</v>
      </c>
      <c r="Y217">
        <v>0.28000000000000003</v>
      </c>
      <c r="Z217">
        <v>59.09</v>
      </c>
      <c r="AA217">
        <v>-20.8</v>
      </c>
      <c r="AB217" s="5">
        <v>-11.39</v>
      </c>
      <c r="AC217" s="5"/>
      <c r="AD217">
        <v>0.44</v>
      </c>
      <c r="AE217" s="5">
        <v>41.53</v>
      </c>
      <c r="AF217" s="5">
        <v>16.920000000000002</v>
      </c>
      <c r="AG217" s="5">
        <v>5.26</v>
      </c>
      <c r="AH217" s="5">
        <v>11.8</v>
      </c>
      <c r="AI217" s="5">
        <v>-3.02</v>
      </c>
      <c r="AJ217" s="5"/>
      <c r="AK217" s="5"/>
    </row>
    <row r="218" spans="1:37" x14ac:dyDescent="0.25">
      <c r="A218" t="s">
        <v>187</v>
      </c>
      <c r="B218" t="s">
        <v>188</v>
      </c>
      <c r="C218" t="s">
        <v>21</v>
      </c>
      <c r="D218" t="s">
        <v>17</v>
      </c>
      <c r="E218" s="5">
        <v>20.93</v>
      </c>
      <c r="F218" s="5">
        <v>21.02</v>
      </c>
      <c r="G218" s="5">
        <v>22.219999313354489</v>
      </c>
      <c r="H218" s="5">
        <v>22.090000152587891</v>
      </c>
      <c r="I218" s="5">
        <v>22.979999542236332</v>
      </c>
      <c r="J218" s="5">
        <v>23.85000038146973</v>
      </c>
      <c r="K218" s="5">
        <v>23.510000228881839</v>
      </c>
      <c r="L218" s="5">
        <v>22.371428516932898</v>
      </c>
      <c r="N218">
        <v>0.62</v>
      </c>
      <c r="O218" s="5">
        <v>12.539999771118158</v>
      </c>
      <c r="P218">
        <v>1.04</v>
      </c>
      <c r="Q218">
        <v>0.21</v>
      </c>
      <c r="R218" s="6">
        <v>1040000000</v>
      </c>
      <c r="S218" s="6">
        <v>327000000</v>
      </c>
      <c r="T218" s="7">
        <v>3.1804281345565748</v>
      </c>
      <c r="U218" t="s">
        <v>83</v>
      </c>
      <c r="V218">
        <v>0.3</v>
      </c>
      <c r="W218">
        <v>85.86</v>
      </c>
      <c r="X218">
        <v>1.51</v>
      </c>
      <c r="Y218">
        <v>1.25</v>
      </c>
      <c r="Z218">
        <v>37.130000000000003</v>
      </c>
      <c r="AA218">
        <v>0.24</v>
      </c>
      <c r="AB218" s="5">
        <v>-3.35</v>
      </c>
      <c r="AC218" s="5">
        <v>-12.39</v>
      </c>
      <c r="AD218">
        <v>0.36</v>
      </c>
      <c r="AE218" s="5">
        <v>14.7</v>
      </c>
      <c r="AF218" s="5">
        <v>4.75</v>
      </c>
      <c r="AG218" s="5">
        <v>3.23</v>
      </c>
      <c r="AH218" s="5">
        <v>8.73</v>
      </c>
      <c r="AI218" s="5">
        <v>36.049999999999997</v>
      </c>
      <c r="AJ218" s="5"/>
      <c r="AK218" s="5"/>
    </row>
    <row r="219" spans="1:37" x14ac:dyDescent="0.25">
      <c r="A219" t="s">
        <v>235</v>
      </c>
      <c r="B219" t="s">
        <v>236</v>
      </c>
      <c r="C219" t="s">
        <v>21</v>
      </c>
      <c r="D219" t="s">
        <v>17</v>
      </c>
      <c r="E219" s="5">
        <v>13.63</v>
      </c>
      <c r="F219" s="5">
        <v>13.57</v>
      </c>
      <c r="G219" s="5">
        <v>14.02999973297119</v>
      </c>
      <c r="H219" s="5">
        <v>14.409999847412109</v>
      </c>
      <c r="I219" s="5">
        <v>14.22000026702881</v>
      </c>
      <c r="J219" s="5">
        <v>13.97000026702881</v>
      </c>
      <c r="K219" s="5">
        <v>13.760000228881839</v>
      </c>
      <c r="L219" s="5">
        <v>13.94142862047468</v>
      </c>
      <c r="M219">
        <v>7.84</v>
      </c>
      <c r="N219">
        <v>0.86</v>
      </c>
      <c r="O219" s="5">
        <v>2.5699997711181588</v>
      </c>
      <c r="P219">
        <v>0.88</v>
      </c>
      <c r="Q219">
        <v>-0.56000000000000005</v>
      </c>
      <c r="R219" s="6">
        <v>604540000</v>
      </c>
      <c r="S219" s="6">
        <v>80000000</v>
      </c>
      <c r="T219" s="7">
        <v>7.5567500000000001</v>
      </c>
      <c r="U219" t="s">
        <v>41</v>
      </c>
      <c r="V219">
        <v>0.99</v>
      </c>
      <c r="W219">
        <v>111.63</v>
      </c>
      <c r="X219">
        <v>2.5299999999999998</v>
      </c>
      <c r="Y219">
        <v>2.39</v>
      </c>
      <c r="Z219">
        <v>44.26</v>
      </c>
      <c r="AA219">
        <v>11.56</v>
      </c>
      <c r="AB219" s="5">
        <v>7.75</v>
      </c>
      <c r="AC219" s="5">
        <v>18.89</v>
      </c>
      <c r="AD219">
        <v>0.4</v>
      </c>
      <c r="AE219" s="5"/>
      <c r="AF219" s="5">
        <v>4.6500000000000004</v>
      </c>
      <c r="AG219" s="5">
        <v>4.4400000000000004</v>
      </c>
      <c r="AH219" s="5">
        <v>7</v>
      </c>
      <c r="AI219" s="5">
        <v>16.329999999999998</v>
      </c>
      <c r="AJ219" s="5"/>
      <c r="AK219" s="5"/>
    </row>
    <row r="220" spans="1:37" x14ac:dyDescent="0.25">
      <c r="A220" t="s">
        <v>198</v>
      </c>
      <c r="B220" t="s">
        <v>199</v>
      </c>
      <c r="C220" t="s">
        <v>21</v>
      </c>
      <c r="D220" t="s">
        <v>17</v>
      </c>
      <c r="E220" s="5">
        <v>18.239999999999998</v>
      </c>
      <c r="F220" s="5">
        <v>18.04</v>
      </c>
      <c r="G220" s="5">
        <v>18.530000686645511</v>
      </c>
      <c r="H220" s="5">
        <v>18.639999389648441</v>
      </c>
      <c r="I220" s="5">
        <v>18.829999923706051</v>
      </c>
      <c r="J220" s="5">
        <v>18.530000686645511</v>
      </c>
      <c r="K220" s="5">
        <v>18.639999389648441</v>
      </c>
      <c r="L220" s="5">
        <v>18.49285715375628</v>
      </c>
      <c r="N220">
        <v>3.67</v>
      </c>
      <c r="O220" s="5">
        <v>-13.599999389648442</v>
      </c>
      <c r="P220">
        <v>1.37</v>
      </c>
      <c r="Q220">
        <v>-0.11</v>
      </c>
      <c r="R220" s="6">
        <v>193720000</v>
      </c>
      <c r="S220" s="6">
        <v>8660000</v>
      </c>
      <c r="T220" s="7">
        <v>22.369515011547342</v>
      </c>
      <c r="U220" t="s">
        <v>18</v>
      </c>
      <c r="V220">
        <v>7.0000000000000007E-2</v>
      </c>
      <c r="W220">
        <v>138.9</v>
      </c>
      <c r="X220">
        <v>1.1399999999999999</v>
      </c>
      <c r="Y220">
        <v>0.92</v>
      </c>
      <c r="Z220">
        <v>32.369999999999997</v>
      </c>
      <c r="AA220">
        <v>2.48</v>
      </c>
      <c r="AB220" s="5">
        <v>-28.69</v>
      </c>
      <c r="AC220" s="5">
        <v>-92.14</v>
      </c>
      <c r="AD220">
        <v>0.93</v>
      </c>
      <c r="AE220" s="5"/>
      <c r="AF220" s="5">
        <v>4.01</v>
      </c>
      <c r="AG220" s="5">
        <v>3.01</v>
      </c>
      <c r="AH220" s="5">
        <v>10.93</v>
      </c>
      <c r="AI220" s="5">
        <v>5.04</v>
      </c>
      <c r="AJ220" s="5"/>
      <c r="AK220" s="5"/>
    </row>
    <row r="221" spans="1:37" x14ac:dyDescent="0.25">
      <c r="A221" t="s">
        <v>172</v>
      </c>
      <c r="B221" t="s">
        <v>173</v>
      </c>
      <c r="C221" t="s">
        <v>21</v>
      </c>
      <c r="D221" t="s">
        <v>17</v>
      </c>
      <c r="E221" s="5">
        <v>25.3</v>
      </c>
      <c r="F221" s="5">
        <v>25.94</v>
      </c>
      <c r="G221" s="5">
        <v>26.680000305175781</v>
      </c>
      <c r="H221" s="5">
        <v>26.610000610351559</v>
      </c>
      <c r="I221" s="5">
        <v>26.680000305175781</v>
      </c>
      <c r="J221" s="5">
        <v>26.340000152587891</v>
      </c>
      <c r="K221" s="5">
        <v>26.079999923706051</v>
      </c>
      <c r="L221" s="5">
        <v>26.23285732814244</v>
      </c>
      <c r="M221">
        <v>52.63</v>
      </c>
      <c r="N221">
        <v>1.25</v>
      </c>
      <c r="O221" s="5">
        <v>-4.7099999237060501</v>
      </c>
      <c r="P221">
        <v>0.39</v>
      </c>
      <c r="Q221">
        <v>0.36</v>
      </c>
      <c r="R221" s="6">
        <v>418000000</v>
      </c>
      <c r="S221" s="6">
        <v>306000000</v>
      </c>
      <c r="T221" s="7">
        <v>1.3660130718954249</v>
      </c>
      <c r="U221" t="s">
        <v>41</v>
      </c>
      <c r="V221">
        <v>0.38</v>
      </c>
      <c r="W221">
        <v>208.07</v>
      </c>
      <c r="X221">
        <v>0.92</v>
      </c>
      <c r="Y221">
        <v>0.57999999999999996</v>
      </c>
      <c r="Z221">
        <v>52.67</v>
      </c>
      <c r="AA221">
        <v>5.35</v>
      </c>
      <c r="AB221" s="5">
        <v>0.75</v>
      </c>
      <c r="AC221" s="5">
        <v>2.93</v>
      </c>
      <c r="AD221">
        <v>0.41</v>
      </c>
      <c r="AE221" s="5">
        <v>22.59</v>
      </c>
      <c r="AF221" s="5">
        <v>12.89</v>
      </c>
      <c r="AG221" s="5">
        <v>2.11</v>
      </c>
      <c r="AH221" s="5">
        <v>8.23</v>
      </c>
      <c r="AI221" s="5">
        <v>21.37</v>
      </c>
      <c r="AJ221" s="5"/>
      <c r="AK221" s="5"/>
    </row>
    <row r="222" spans="1:37" x14ac:dyDescent="0.25">
      <c r="A222" t="s">
        <v>264</v>
      </c>
      <c r="B222" t="s">
        <v>265</v>
      </c>
      <c r="C222" t="s">
        <v>21</v>
      </c>
      <c r="D222" t="s">
        <v>17</v>
      </c>
      <c r="E222" s="5">
        <v>10.44</v>
      </c>
      <c r="F222" s="5">
        <v>10.25</v>
      </c>
      <c r="G222" s="5">
        <v>10.239999771118161</v>
      </c>
      <c r="H222" s="5">
        <v>10.69999980926514</v>
      </c>
      <c r="I222" s="5">
        <v>10.72999954223633</v>
      </c>
      <c r="J222" s="5">
        <v>10.180000305175779</v>
      </c>
      <c r="K222" s="5">
        <v>10.47000026702881</v>
      </c>
      <c r="L222" s="5">
        <v>10.42999995640346</v>
      </c>
      <c r="M222">
        <v>20.5</v>
      </c>
      <c r="N222">
        <v>3.04</v>
      </c>
      <c r="O222" s="5">
        <v>13.549999732971189</v>
      </c>
      <c r="P222">
        <v>0.59</v>
      </c>
      <c r="Q222">
        <v>-1.67</v>
      </c>
      <c r="R222" s="6">
        <v>3020000000</v>
      </c>
      <c r="S222" s="6">
        <v>6220000000</v>
      </c>
      <c r="T222" s="7">
        <v>0.48553054662379419</v>
      </c>
      <c r="U222" t="s">
        <v>142</v>
      </c>
      <c r="V222">
        <v>1.86</v>
      </c>
      <c r="W222">
        <v>9.59</v>
      </c>
      <c r="X222">
        <v>2.34</v>
      </c>
      <c r="Y222">
        <v>2.09</v>
      </c>
      <c r="Z222">
        <v>7.32</v>
      </c>
      <c r="AA222">
        <v>23.49</v>
      </c>
      <c r="AB222" s="5">
        <v>7.2</v>
      </c>
      <c r="AC222" s="5">
        <v>9.7200000000000006</v>
      </c>
      <c r="AD222">
        <v>0.35</v>
      </c>
      <c r="AE222" s="5">
        <v>1660</v>
      </c>
      <c r="AF222" s="5">
        <v>9.99</v>
      </c>
      <c r="AG222" s="5">
        <v>2.29</v>
      </c>
      <c r="AH222" s="5">
        <v>12.45</v>
      </c>
      <c r="AI222" s="5">
        <v>24.02</v>
      </c>
      <c r="AJ222" s="5"/>
      <c r="AK222" s="5"/>
    </row>
    <row r="223" spans="1:37" x14ac:dyDescent="0.25">
      <c r="A223" t="s">
        <v>34</v>
      </c>
      <c r="B223" t="s">
        <v>35</v>
      </c>
      <c r="C223" t="s">
        <v>21</v>
      </c>
      <c r="D223" t="s">
        <v>17</v>
      </c>
      <c r="E223" s="5">
        <v>195.46</v>
      </c>
      <c r="F223" s="5">
        <v>196.44</v>
      </c>
      <c r="G223" s="5">
        <v>198.58000183105469</v>
      </c>
      <c r="H223" s="5">
        <v>200.42999267578131</v>
      </c>
      <c r="I223" s="5">
        <v>204.0299987792969</v>
      </c>
      <c r="J223" s="5">
        <v>201.4100036621094</v>
      </c>
      <c r="K223" s="5">
        <v>200.08000183105469</v>
      </c>
      <c r="L223" s="5">
        <v>199.48999982561386</v>
      </c>
      <c r="M223">
        <v>22.8</v>
      </c>
      <c r="N223">
        <v>3.7</v>
      </c>
      <c r="O223" s="5">
        <v>-146.40000183105468</v>
      </c>
      <c r="P223">
        <v>0.49</v>
      </c>
      <c r="Q223">
        <v>0.5</v>
      </c>
      <c r="R223" s="6">
        <v>4560000000</v>
      </c>
      <c r="S223" s="6">
        <v>7590000000</v>
      </c>
      <c r="T223" s="7">
        <v>0.60079051383399207</v>
      </c>
      <c r="U223" t="s">
        <v>25</v>
      </c>
      <c r="V223">
        <v>0.28000000000000003</v>
      </c>
      <c r="W223">
        <v>182.24</v>
      </c>
      <c r="X223">
        <v>0.84</v>
      </c>
      <c r="Y223">
        <v>0.48</v>
      </c>
      <c r="Z223">
        <v>54.73</v>
      </c>
      <c r="AA223">
        <v>14.79</v>
      </c>
      <c r="AB223" s="5">
        <v>4.51</v>
      </c>
      <c r="AC223" s="5">
        <v>14.73</v>
      </c>
      <c r="AD223">
        <v>0.38</v>
      </c>
      <c r="AE223" s="5">
        <v>21.82</v>
      </c>
      <c r="AF223" s="5">
        <v>17.28</v>
      </c>
      <c r="AG223" s="5">
        <v>4.17</v>
      </c>
      <c r="AH223" s="5">
        <v>7.83</v>
      </c>
      <c r="AI223" s="5">
        <v>53.68</v>
      </c>
      <c r="AJ223" s="5"/>
      <c r="AK223" s="5"/>
    </row>
    <row r="224" spans="1:37" x14ac:dyDescent="0.25">
      <c r="A224" t="s">
        <v>525</v>
      </c>
      <c r="B224" t="s">
        <v>526</v>
      </c>
      <c r="C224" t="s">
        <v>21</v>
      </c>
      <c r="D224" t="s">
        <v>17</v>
      </c>
      <c r="E224" s="5">
        <v>0.93</v>
      </c>
      <c r="F224" s="5">
        <v>0.91</v>
      </c>
      <c r="G224" s="5">
        <v>0.90700000524520874</v>
      </c>
      <c r="H224" s="5">
        <v>0.92199999094009399</v>
      </c>
      <c r="I224" s="5">
        <v>0.93000000715255737</v>
      </c>
      <c r="J224" s="5">
        <v>0.91600000858306885</v>
      </c>
      <c r="K224" s="5">
        <v>0.93000000715255737</v>
      </c>
      <c r="L224" s="5">
        <v>0.92071428843906944</v>
      </c>
      <c r="N224">
        <v>0.84</v>
      </c>
      <c r="O224" s="5">
        <v>0.1499999928474427</v>
      </c>
      <c r="P224">
        <v>1.05</v>
      </c>
      <c r="Q224">
        <v>-0.24</v>
      </c>
      <c r="R224" s="6">
        <v>14050000</v>
      </c>
      <c r="S224" s="6">
        <v>10270000</v>
      </c>
      <c r="T224" s="7">
        <v>1.368062317429406</v>
      </c>
      <c r="U224" t="s">
        <v>527</v>
      </c>
      <c r="V224">
        <v>0.27</v>
      </c>
      <c r="W224">
        <v>20.04</v>
      </c>
      <c r="X224">
        <v>1.1599999999999999</v>
      </c>
      <c r="Y224">
        <v>0.69</v>
      </c>
      <c r="Z224">
        <v>9.99</v>
      </c>
      <c r="AA224">
        <v>-70.05</v>
      </c>
      <c r="AB224" s="5">
        <v>-37.479999999999997</v>
      </c>
      <c r="AC224" s="5">
        <v>-77.86</v>
      </c>
      <c r="AD224">
        <v>0.25</v>
      </c>
      <c r="AE224" s="5"/>
      <c r="AF224" s="5">
        <v>2.79</v>
      </c>
      <c r="AG224" s="5">
        <v>5.32</v>
      </c>
      <c r="AH224" s="5">
        <v>14.01</v>
      </c>
      <c r="AI224" s="5">
        <v>1.08</v>
      </c>
      <c r="AJ224" s="5"/>
      <c r="AK224" s="5"/>
    </row>
    <row r="225" spans="1:37" x14ac:dyDescent="0.25">
      <c r="A225" t="s">
        <v>227</v>
      </c>
      <c r="B225" t="s">
        <v>228</v>
      </c>
      <c r="C225" t="s">
        <v>21</v>
      </c>
      <c r="D225" t="s">
        <v>17</v>
      </c>
      <c r="E225" s="5">
        <v>14.4</v>
      </c>
      <c r="F225" s="5">
        <v>14.12</v>
      </c>
      <c r="G225" s="5">
        <v>14.60000038146973</v>
      </c>
      <c r="H225" s="5">
        <v>14.409999847412109</v>
      </c>
      <c r="I225" s="5">
        <v>14.60000038146973</v>
      </c>
      <c r="J225" s="5">
        <v>14.329999923706049</v>
      </c>
      <c r="K225" s="5">
        <v>14.569999694824221</v>
      </c>
      <c r="L225" s="5">
        <v>14.432857175554549</v>
      </c>
      <c r="M225">
        <v>35.65</v>
      </c>
      <c r="N225">
        <v>2.36</v>
      </c>
      <c r="O225" s="5">
        <v>-8.3899996948242208</v>
      </c>
      <c r="P225">
        <v>1.51</v>
      </c>
      <c r="Q225">
        <v>-0.98</v>
      </c>
      <c r="R225" s="6">
        <v>253000000</v>
      </c>
      <c r="S225" s="6">
        <v>39000000</v>
      </c>
      <c r="T225" s="7">
        <v>6.4871794871794872</v>
      </c>
      <c r="U225" t="s">
        <v>191</v>
      </c>
      <c r="V225">
        <v>1.28</v>
      </c>
      <c r="W225">
        <v>106.65</v>
      </c>
      <c r="X225">
        <v>1.68</v>
      </c>
      <c r="Y225">
        <v>1.56</v>
      </c>
      <c r="Z225">
        <v>32.89</v>
      </c>
      <c r="AA225">
        <v>4.83</v>
      </c>
      <c r="AB225" s="5">
        <v>0.87</v>
      </c>
      <c r="AC225" s="5">
        <v>2.93</v>
      </c>
      <c r="AD225">
        <v>0.66</v>
      </c>
      <c r="AE225" s="5"/>
      <c r="AF225" s="5">
        <v>7.36</v>
      </c>
      <c r="AG225" s="5">
        <v>2.54</v>
      </c>
      <c r="AH225" s="5">
        <v>10.58</v>
      </c>
      <c r="AI225" s="5">
        <v>6.18</v>
      </c>
      <c r="AJ225" s="5"/>
      <c r="AK225" s="5"/>
    </row>
    <row r="226" spans="1:37" x14ac:dyDescent="0.25">
      <c r="A226" t="s">
        <v>398</v>
      </c>
      <c r="B226" t="s">
        <v>399</v>
      </c>
      <c r="C226" t="s">
        <v>21</v>
      </c>
      <c r="D226" t="s">
        <v>17</v>
      </c>
      <c r="E226" s="5">
        <v>2.82</v>
      </c>
      <c r="F226" s="5">
        <v>2.78</v>
      </c>
      <c r="G226" s="5">
        <v>2.839999914169312</v>
      </c>
      <c r="H226" s="5">
        <v>3</v>
      </c>
      <c r="I226" s="5">
        <v>2.9600000381469731</v>
      </c>
      <c r="J226" s="5">
        <v>2.9000000953674321</v>
      </c>
      <c r="K226" s="5">
        <v>2.9600000381469731</v>
      </c>
      <c r="L226" s="5">
        <v>2.8942857265472415</v>
      </c>
      <c r="N226">
        <v>1.82</v>
      </c>
      <c r="O226" s="5">
        <v>-1.400000038146973</v>
      </c>
      <c r="P226">
        <v>1.1200000000000001</v>
      </c>
      <c r="Q226">
        <v>-1.1599999999999999</v>
      </c>
      <c r="R226" s="6">
        <v>16300000</v>
      </c>
      <c r="S226" s="6">
        <v>9080000</v>
      </c>
      <c r="T226" s="7">
        <v>1.7951541850220265</v>
      </c>
      <c r="U226" t="s">
        <v>191</v>
      </c>
      <c r="V226">
        <v>4.43</v>
      </c>
      <c r="W226">
        <v>8.34</v>
      </c>
      <c r="X226">
        <v>5.33</v>
      </c>
      <c r="Y226">
        <v>5</v>
      </c>
      <c r="Z226">
        <v>6.56</v>
      </c>
      <c r="AA226">
        <v>-32.35</v>
      </c>
      <c r="AB226" s="5">
        <v>-14.58</v>
      </c>
      <c r="AC226" s="5">
        <v>-18.91</v>
      </c>
      <c r="AD226">
        <v>0.83</v>
      </c>
      <c r="AE226" s="5"/>
      <c r="AF226" s="5">
        <v>10.16</v>
      </c>
      <c r="AG226" s="5">
        <v>5.3</v>
      </c>
      <c r="AH226" s="5">
        <v>11.3</v>
      </c>
      <c r="AI226" s="5">
        <v>1.56</v>
      </c>
      <c r="AJ226" s="5"/>
      <c r="AK226" s="5"/>
    </row>
    <row r="227" spans="1:37" x14ac:dyDescent="0.25">
      <c r="A227" t="s">
        <v>444</v>
      </c>
      <c r="B227" t="s">
        <v>445</v>
      </c>
      <c r="C227" t="s">
        <v>21</v>
      </c>
      <c r="D227" t="s">
        <v>17</v>
      </c>
      <c r="E227" s="5">
        <v>2.0099999999999998</v>
      </c>
      <c r="F227" s="5">
        <v>2.02</v>
      </c>
      <c r="G227" s="5">
        <v>2.029999971389771</v>
      </c>
      <c r="H227" s="5">
        <v>2.0399999618530269</v>
      </c>
      <c r="I227" s="5">
        <v>1.970000028610229</v>
      </c>
      <c r="J227" s="5">
        <v>2</v>
      </c>
      <c r="K227" s="5">
        <v>2.0099999904632568</v>
      </c>
      <c r="L227" s="5">
        <v>2.0114285646166121</v>
      </c>
      <c r="N227">
        <v>3.11</v>
      </c>
      <c r="O227" s="5">
        <v>-1.4299999904632568</v>
      </c>
      <c r="P227">
        <v>0.82</v>
      </c>
      <c r="Q227">
        <v>-0.18</v>
      </c>
      <c r="R227" s="6">
        <v>67080000</v>
      </c>
      <c r="S227" s="6">
        <v>37390000</v>
      </c>
      <c r="T227" s="7">
        <v>1.7940625835784969</v>
      </c>
      <c r="U227" t="s">
        <v>18</v>
      </c>
      <c r="V227">
        <v>2.1</v>
      </c>
      <c r="W227">
        <v>19.399999999999999</v>
      </c>
      <c r="X227">
        <v>3.5</v>
      </c>
      <c r="Y227">
        <v>3.33</v>
      </c>
      <c r="Z227">
        <v>12.15</v>
      </c>
      <c r="AA227">
        <v>-4.17</v>
      </c>
      <c r="AB227" s="5">
        <v>-37.17</v>
      </c>
      <c r="AC227" s="5">
        <v>-49.4</v>
      </c>
      <c r="AD227">
        <v>0.9</v>
      </c>
      <c r="AE227" s="5"/>
      <c r="AF227" s="5">
        <v>7.07</v>
      </c>
      <c r="AG227" s="5">
        <v>3.11</v>
      </c>
      <c r="AH227" s="5">
        <v>7.79</v>
      </c>
      <c r="AI227" s="5">
        <v>0.57999999999999996</v>
      </c>
      <c r="AJ227" s="5"/>
      <c r="AK227" s="5"/>
    </row>
    <row r="228" spans="1:37" x14ac:dyDescent="0.25">
      <c r="A228" t="s">
        <v>257</v>
      </c>
      <c r="B228" t="s">
        <v>258</v>
      </c>
      <c r="C228" t="s">
        <v>21</v>
      </c>
      <c r="D228" t="s">
        <v>17</v>
      </c>
      <c r="E228" s="5">
        <v>10.62</v>
      </c>
      <c r="F228" s="5">
        <v>10.35</v>
      </c>
      <c r="G228" s="5">
        <v>10.939999580383301</v>
      </c>
      <c r="H228" s="5">
        <v>10.789999961853029</v>
      </c>
      <c r="I228" s="5">
        <v>10.560000419616699</v>
      </c>
      <c r="J228" s="5">
        <v>10.60000038146973</v>
      </c>
      <c r="K228" s="5">
        <v>10.569999694824221</v>
      </c>
      <c r="L228" s="5">
        <v>10.63285714830671</v>
      </c>
      <c r="M228">
        <v>9.11</v>
      </c>
      <c r="O228" s="5">
        <v>-14.969999694824221</v>
      </c>
      <c r="P228">
        <v>1.22</v>
      </c>
      <c r="Q228">
        <v>-0.45</v>
      </c>
      <c r="R228" s="6">
        <v>60530000</v>
      </c>
      <c r="S228" s="6">
        <v>4710000</v>
      </c>
      <c r="T228" s="7">
        <v>12.851380042462845</v>
      </c>
      <c r="U228" t="s">
        <v>48</v>
      </c>
      <c r="V228">
        <v>0.38</v>
      </c>
      <c r="X228">
        <v>1.36</v>
      </c>
      <c r="Y228">
        <v>1.2</v>
      </c>
      <c r="Z228">
        <v>92.58</v>
      </c>
      <c r="AA228">
        <v>-41.65</v>
      </c>
      <c r="AB228" s="5">
        <v>-13.62</v>
      </c>
      <c r="AC228" s="5"/>
      <c r="AD228">
        <v>0.7</v>
      </c>
      <c r="AE228" s="5"/>
      <c r="AF228" s="5">
        <v>7.28</v>
      </c>
      <c r="AG228" s="5">
        <v>6.35</v>
      </c>
      <c r="AH228" s="5">
        <v>8.18</v>
      </c>
      <c r="AI228" s="5">
        <v>-4.4000000000000004</v>
      </c>
      <c r="AJ228" s="5"/>
      <c r="AK228" s="5"/>
    </row>
    <row r="229" spans="1:37" x14ac:dyDescent="0.25">
      <c r="A229" t="s">
        <v>58</v>
      </c>
      <c r="B229" t="s">
        <v>59</v>
      </c>
      <c r="C229" t="s">
        <v>21</v>
      </c>
      <c r="D229" t="s">
        <v>17</v>
      </c>
      <c r="E229" s="5">
        <v>104.36</v>
      </c>
      <c r="F229" s="5">
        <v>103.17</v>
      </c>
      <c r="G229" s="5">
        <v>105</v>
      </c>
      <c r="H229" s="5">
        <v>103.9700012207031</v>
      </c>
      <c r="I229" s="5">
        <v>103.9199981689453</v>
      </c>
      <c r="J229" s="5">
        <v>102.1800003051758</v>
      </c>
      <c r="K229" s="5">
        <v>103.5100021362305</v>
      </c>
      <c r="L229" s="5">
        <v>103.73000026157924</v>
      </c>
      <c r="M229">
        <v>210</v>
      </c>
      <c r="N229">
        <v>21.46</v>
      </c>
      <c r="O229" s="5">
        <v>-98.620002136230497</v>
      </c>
      <c r="P229">
        <v>1.48</v>
      </c>
      <c r="Q229">
        <v>0.13</v>
      </c>
      <c r="R229" s="6">
        <v>2910000000</v>
      </c>
      <c r="S229" s="6">
        <v>2340000000</v>
      </c>
      <c r="T229" s="7">
        <v>1.2435897435897436</v>
      </c>
      <c r="U229" t="s">
        <v>48</v>
      </c>
      <c r="V229">
        <v>0.6</v>
      </c>
      <c r="W229">
        <v>10.99</v>
      </c>
      <c r="X229">
        <v>1.8</v>
      </c>
      <c r="Y229">
        <v>1.75</v>
      </c>
      <c r="Z229">
        <v>5.12</v>
      </c>
      <c r="AA229">
        <v>14.55</v>
      </c>
      <c r="AB229" s="5">
        <v>5.33</v>
      </c>
      <c r="AC229" s="5">
        <v>11.32</v>
      </c>
      <c r="AD229">
        <v>0.46</v>
      </c>
      <c r="AE229" s="5"/>
      <c r="AF229" s="5">
        <v>0.83</v>
      </c>
      <c r="AG229" s="5">
        <v>3.58</v>
      </c>
      <c r="AH229" s="5">
        <v>13.75</v>
      </c>
      <c r="AI229" s="5">
        <v>4.8899999999999997</v>
      </c>
      <c r="AJ229" s="5"/>
      <c r="AK229" s="5"/>
    </row>
    <row r="230" spans="1:37" x14ac:dyDescent="0.25">
      <c r="A230" t="s">
        <v>168</v>
      </c>
      <c r="B230" t="s">
        <v>169</v>
      </c>
      <c r="C230" t="s">
        <v>21</v>
      </c>
      <c r="D230" t="s">
        <v>17</v>
      </c>
      <c r="E230" s="5">
        <v>26.42</v>
      </c>
      <c r="F230" s="5">
        <v>25.7</v>
      </c>
      <c r="G230" s="5">
        <v>26.95000076293945</v>
      </c>
      <c r="H230" s="5">
        <v>27.45000076293945</v>
      </c>
      <c r="I230" s="5">
        <v>27.20999908447266</v>
      </c>
      <c r="J230" s="5">
        <v>26.920000076293949</v>
      </c>
      <c r="K230" s="5">
        <v>27.389999389648441</v>
      </c>
      <c r="L230" s="5">
        <v>26.862857153756277</v>
      </c>
      <c r="N230">
        <v>3.25</v>
      </c>
      <c r="O230" s="5">
        <v>-19.099999389648442</v>
      </c>
      <c r="P230">
        <v>1.03</v>
      </c>
      <c r="Q230">
        <v>-0.84</v>
      </c>
      <c r="R230" s="6">
        <v>42770000</v>
      </c>
      <c r="S230" s="6">
        <v>6070000</v>
      </c>
      <c r="T230" s="7">
        <v>7.0461285008237233</v>
      </c>
      <c r="U230" t="s">
        <v>48</v>
      </c>
      <c r="V230">
        <v>8.16</v>
      </c>
      <c r="W230">
        <v>181.61</v>
      </c>
      <c r="X230">
        <v>9.35</v>
      </c>
      <c r="Y230">
        <v>9.19</v>
      </c>
      <c r="Z230">
        <v>59.97</v>
      </c>
      <c r="AA230">
        <v>2.23</v>
      </c>
      <c r="AB230" s="5">
        <v>-1.19</v>
      </c>
      <c r="AC230" s="5">
        <v>-3.93</v>
      </c>
      <c r="AD230">
        <v>0.31</v>
      </c>
      <c r="AE230" s="5"/>
      <c r="AF230" s="5">
        <v>4.8</v>
      </c>
      <c r="AG230" s="5">
        <v>2.11</v>
      </c>
      <c r="AH230" s="5">
        <v>10.84</v>
      </c>
      <c r="AI230" s="5">
        <v>8.2899999999999991</v>
      </c>
      <c r="AJ230" s="5"/>
      <c r="AK230" s="5"/>
    </row>
    <row r="231" spans="1:37" x14ac:dyDescent="0.25">
      <c r="A231" t="s">
        <v>46</v>
      </c>
      <c r="B231" t="s">
        <v>47</v>
      </c>
      <c r="C231" t="s">
        <v>21</v>
      </c>
      <c r="D231" t="s">
        <v>17</v>
      </c>
      <c r="E231" s="5">
        <v>160.07</v>
      </c>
      <c r="F231" s="5">
        <v>158.69999999999999</v>
      </c>
      <c r="G231" s="5">
        <v>159.38999938964841</v>
      </c>
      <c r="H231" s="5">
        <v>160.3800048828125</v>
      </c>
      <c r="I231" s="5">
        <v>160.7799987792969</v>
      </c>
      <c r="J231" s="5">
        <v>159</v>
      </c>
      <c r="K231" s="5">
        <v>160.5</v>
      </c>
      <c r="L231" s="5">
        <v>159.83142900739398</v>
      </c>
      <c r="N231">
        <v>4.66</v>
      </c>
      <c r="O231" s="5">
        <v>-126.3</v>
      </c>
      <c r="P231">
        <v>0.8</v>
      </c>
      <c r="Q231">
        <v>0.19</v>
      </c>
      <c r="R231" s="6">
        <v>594200000</v>
      </c>
      <c r="S231" s="6">
        <v>170300000</v>
      </c>
      <c r="T231" s="7">
        <v>3.4891368173810924</v>
      </c>
      <c r="U231" t="s">
        <v>48</v>
      </c>
      <c r="V231">
        <v>0.39</v>
      </c>
      <c r="W231">
        <v>68.8</v>
      </c>
      <c r="X231">
        <v>0.9</v>
      </c>
      <c r="Y231">
        <v>0.59</v>
      </c>
      <c r="Z231">
        <v>31.85</v>
      </c>
      <c r="AA231">
        <v>-19.579999999999998</v>
      </c>
      <c r="AB231" s="5">
        <v>-26.7</v>
      </c>
      <c r="AC231" s="5">
        <v>-50.9</v>
      </c>
      <c r="AD231">
        <v>0.38</v>
      </c>
      <c r="AE231" s="5"/>
      <c r="AF231" s="5">
        <v>8.8800000000000008</v>
      </c>
      <c r="AG231" s="5">
        <v>5.48</v>
      </c>
      <c r="AH231" s="5">
        <v>10.16</v>
      </c>
      <c r="AI231" s="5">
        <v>34.200000000000003</v>
      </c>
      <c r="AJ231" s="5"/>
      <c r="AK231" s="5"/>
    </row>
    <row r="232" spans="1:37" x14ac:dyDescent="0.25">
      <c r="A232" t="s">
        <v>249</v>
      </c>
      <c r="B232" t="s">
        <v>250</v>
      </c>
      <c r="C232" t="s">
        <v>21</v>
      </c>
      <c r="D232" t="s">
        <v>17</v>
      </c>
      <c r="E232" s="5">
        <v>12.18</v>
      </c>
      <c r="F232" s="5">
        <v>11.93</v>
      </c>
      <c r="G232" s="5">
        <v>11.94999980926514</v>
      </c>
      <c r="H232" s="5">
        <v>11.789999961853029</v>
      </c>
      <c r="I232" s="5">
        <v>12.210000038146971</v>
      </c>
      <c r="J232" s="5">
        <v>11.89000034332275</v>
      </c>
      <c r="K232" s="5">
        <v>11.989999771118161</v>
      </c>
      <c r="L232" s="5">
        <v>11.991428560529437</v>
      </c>
      <c r="M232">
        <v>12.73</v>
      </c>
      <c r="N232">
        <v>153.41999999999999</v>
      </c>
      <c r="O232" s="5">
        <v>-11.90999977111816</v>
      </c>
      <c r="P232">
        <v>1.1599999999999999</v>
      </c>
      <c r="Q232">
        <v>1.3</v>
      </c>
      <c r="R232" s="6">
        <v>13220000</v>
      </c>
      <c r="S232" s="6">
        <v>21920000</v>
      </c>
      <c r="T232" s="7">
        <v>0.60310218978102192</v>
      </c>
      <c r="U232" t="s">
        <v>33</v>
      </c>
      <c r="V232">
        <v>0.38</v>
      </c>
      <c r="W232">
        <v>154.66999999999999</v>
      </c>
      <c r="X232">
        <v>0.87</v>
      </c>
      <c r="Y232">
        <v>0.79</v>
      </c>
      <c r="Z232">
        <v>16.95</v>
      </c>
      <c r="AA232">
        <v>13.85</v>
      </c>
      <c r="AB232" s="5">
        <v>23.92</v>
      </c>
      <c r="AC232" s="5">
        <v>357.81</v>
      </c>
      <c r="AD232">
        <v>1.53</v>
      </c>
      <c r="AE232" s="5"/>
      <c r="AF232" s="5">
        <v>7.22</v>
      </c>
      <c r="AG232" s="5">
        <v>3.74</v>
      </c>
      <c r="AH232" s="5">
        <v>9.9</v>
      </c>
      <c r="AI232" s="5">
        <v>0.08</v>
      </c>
      <c r="AJ232" s="5"/>
      <c r="AK232" s="5"/>
    </row>
    <row r="233" spans="1:37" x14ac:dyDescent="0.25">
      <c r="A233" t="s">
        <v>76</v>
      </c>
      <c r="B233" t="s">
        <v>77</v>
      </c>
      <c r="C233" t="s">
        <v>78</v>
      </c>
      <c r="D233" t="s">
        <v>17</v>
      </c>
      <c r="E233" s="5">
        <v>73.48</v>
      </c>
      <c r="F233" s="5">
        <v>73.31</v>
      </c>
      <c r="G233" s="5">
        <v>74.300003051757813</v>
      </c>
      <c r="H233" s="5">
        <v>72.610000610351563</v>
      </c>
      <c r="I233" s="5">
        <v>72.55999755859375</v>
      </c>
      <c r="J233" s="5">
        <v>71.849998474121094</v>
      </c>
      <c r="K233" s="5">
        <v>72.239997863769531</v>
      </c>
      <c r="L233" s="5">
        <v>72.907142508370541</v>
      </c>
      <c r="M233">
        <v>89.63</v>
      </c>
      <c r="N233">
        <v>12.62</v>
      </c>
      <c r="O233" s="5">
        <v>-66.349997863769531</v>
      </c>
      <c r="P233">
        <v>1.27</v>
      </c>
      <c r="Q233">
        <v>0.37</v>
      </c>
      <c r="R233" s="6">
        <v>3780000000</v>
      </c>
      <c r="S233" s="6">
        <v>752000000</v>
      </c>
      <c r="T233" s="7">
        <v>5.0265957446808507</v>
      </c>
      <c r="U233" t="s">
        <v>41</v>
      </c>
      <c r="V233">
        <v>0.61</v>
      </c>
      <c r="W233">
        <v>80.849999999999994</v>
      </c>
      <c r="X233">
        <v>1.21</v>
      </c>
      <c r="Y233">
        <v>0.98</v>
      </c>
      <c r="Z233">
        <v>26.84</v>
      </c>
      <c r="AA233">
        <v>9.49</v>
      </c>
      <c r="AB233" s="5">
        <v>5.32</v>
      </c>
      <c r="AC233" s="5">
        <v>19.14</v>
      </c>
      <c r="AD233">
        <v>1.06</v>
      </c>
      <c r="AE233" s="5"/>
      <c r="AF233" s="5">
        <v>12.6</v>
      </c>
      <c r="AG233" s="5">
        <v>5.22</v>
      </c>
      <c r="AH233" s="5">
        <v>11.78</v>
      </c>
      <c r="AI233" s="5">
        <v>5.89</v>
      </c>
      <c r="AJ233" s="5"/>
      <c r="AK233" s="5"/>
    </row>
    <row r="234" spans="1:37" x14ac:dyDescent="0.25">
      <c r="A234" t="s">
        <v>484</v>
      </c>
      <c r="B234" t="s">
        <v>485</v>
      </c>
      <c r="C234" t="s">
        <v>21</v>
      </c>
      <c r="D234" t="s">
        <v>17</v>
      </c>
      <c r="E234" s="5">
        <v>1.33</v>
      </c>
      <c r="F234" s="5">
        <v>1.44</v>
      </c>
      <c r="G234" s="5">
        <v>1.4099999666213989</v>
      </c>
      <c r="H234" s="5">
        <v>1.330000042915344</v>
      </c>
      <c r="I234" s="5">
        <v>1.419999957084656</v>
      </c>
      <c r="J234" s="5">
        <v>1.419999957084656</v>
      </c>
      <c r="K234" s="5">
        <v>1.360000014305115</v>
      </c>
      <c r="L234" s="5">
        <v>1.3871428482873098</v>
      </c>
      <c r="M234">
        <v>102.65</v>
      </c>
      <c r="N234">
        <v>32.89</v>
      </c>
      <c r="O234" s="5">
        <v>-1.3200000143051149</v>
      </c>
      <c r="P234">
        <v>0.39</v>
      </c>
      <c r="Q234">
        <v>-0.41</v>
      </c>
      <c r="R234" s="6">
        <v>6490000</v>
      </c>
      <c r="S234" s="6">
        <v>5310000</v>
      </c>
      <c r="T234" s="7">
        <v>1.2222222222222223</v>
      </c>
      <c r="U234" t="s">
        <v>75</v>
      </c>
      <c r="V234">
        <v>0.79</v>
      </c>
      <c r="W234">
        <v>47.75</v>
      </c>
      <c r="X234">
        <v>1.25</v>
      </c>
      <c r="Y234">
        <v>0.96</v>
      </c>
      <c r="Z234">
        <v>13.54</v>
      </c>
      <c r="AA234">
        <v>3.28</v>
      </c>
      <c r="AB234" s="5">
        <v>5.48</v>
      </c>
      <c r="AC234" s="5">
        <v>22.18</v>
      </c>
      <c r="AD234">
        <v>1.67</v>
      </c>
      <c r="AE234" s="5">
        <v>15.02</v>
      </c>
      <c r="AF234" s="5">
        <v>13.75</v>
      </c>
      <c r="AG234" s="5">
        <v>2.16</v>
      </c>
      <c r="AH234" s="5">
        <v>8.14</v>
      </c>
      <c r="AI234" s="5">
        <v>0.04</v>
      </c>
      <c r="AJ234" s="5"/>
      <c r="AK234" s="5"/>
    </row>
    <row r="235" spans="1:37" x14ac:dyDescent="0.25">
      <c r="A235" t="s">
        <v>490</v>
      </c>
      <c r="B235" t="s">
        <v>491</v>
      </c>
      <c r="C235" t="s">
        <v>21</v>
      </c>
      <c r="D235" t="s">
        <v>17</v>
      </c>
      <c r="E235" s="5">
        <v>1.29</v>
      </c>
      <c r="F235" s="5">
        <v>1.31</v>
      </c>
      <c r="G235" s="5">
        <v>1.360000014305115</v>
      </c>
      <c r="H235" s="5">
        <v>1.3400000333786011</v>
      </c>
      <c r="I235" s="5">
        <v>1.330000042915344</v>
      </c>
      <c r="J235" s="5">
        <v>1.320000052452087</v>
      </c>
      <c r="K235" s="5">
        <v>1.309999942779541</v>
      </c>
      <c r="L235" s="5">
        <v>1.3228571551186696</v>
      </c>
      <c r="M235">
        <v>2.09</v>
      </c>
      <c r="N235">
        <v>0.28000000000000003</v>
      </c>
      <c r="O235" s="5">
        <v>3.5600000572204591</v>
      </c>
      <c r="P235">
        <v>0.87</v>
      </c>
      <c r="Q235">
        <v>-0.49</v>
      </c>
      <c r="R235" s="6">
        <v>122600000</v>
      </c>
      <c r="S235" s="6">
        <v>18760000</v>
      </c>
      <c r="T235" s="7">
        <v>6.5351812366737736</v>
      </c>
      <c r="U235" t="s">
        <v>142</v>
      </c>
      <c r="V235">
        <v>1.18</v>
      </c>
      <c r="W235">
        <v>258.63</v>
      </c>
      <c r="X235">
        <v>2.76</v>
      </c>
      <c r="Y235">
        <v>2.2799999999999998</v>
      </c>
      <c r="Z235">
        <v>63.02</v>
      </c>
      <c r="AA235">
        <v>-38.58</v>
      </c>
      <c r="AB235" s="5">
        <v>-8.99</v>
      </c>
      <c r="AC235" s="5">
        <v>-36.200000000000003</v>
      </c>
      <c r="AD235">
        <v>0.4</v>
      </c>
      <c r="AE235" s="5"/>
      <c r="AF235" s="5">
        <v>3.75</v>
      </c>
      <c r="AG235" s="5">
        <v>4.2699999999999996</v>
      </c>
      <c r="AH235" s="5">
        <v>10.02</v>
      </c>
      <c r="AI235" s="5">
        <v>4.87</v>
      </c>
      <c r="AJ235" s="5"/>
      <c r="AK235" s="5"/>
    </row>
    <row r="236" spans="1:37" x14ac:dyDescent="0.25">
      <c r="A236" t="s">
        <v>270</v>
      </c>
      <c r="B236" t="s">
        <v>271</v>
      </c>
      <c r="C236" t="s">
        <v>78</v>
      </c>
      <c r="D236" t="s">
        <v>17</v>
      </c>
      <c r="E236" s="5">
        <v>9.6999999999999993</v>
      </c>
      <c r="F236" s="5">
        <v>9.5399999999999991</v>
      </c>
      <c r="G236" s="5">
        <v>10.02000045776367</v>
      </c>
      <c r="H236" s="5">
        <v>9.7700004577636719</v>
      </c>
      <c r="I236" s="5">
        <v>9.7700004577636719</v>
      </c>
      <c r="J236" s="5">
        <v>9.3299999237060547</v>
      </c>
      <c r="K236" s="5">
        <v>9.6099996566772461</v>
      </c>
      <c r="L236" s="5">
        <v>9.677142993382045</v>
      </c>
      <c r="M236">
        <v>17.170000000000002</v>
      </c>
      <c r="N236">
        <v>3.66</v>
      </c>
      <c r="O236" s="5">
        <v>-6.8699996566772459</v>
      </c>
      <c r="P236">
        <v>0.67</v>
      </c>
      <c r="Q236">
        <v>-0.61</v>
      </c>
      <c r="R236" s="6">
        <v>116520000</v>
      </c>
      <c r="S236" s="6">
        <v>5860000</v>
      </c>
      <c r="T236" s="7">
        <v>19.883959044368602</v>
      </c>
      <c r="U236" t="s">
        <v>41</v>
      </c>
      <c r="V236">
        <v>1.75</v>
      </c>
      <c r="W236">
        <v>101.26</v>
      </c>
      <c r="X236">
        <v>3</v>
      </c>
      <c r="Y236">
        <v>2.15</v>
      </c>
      <c r="Z236">
        <v>36.26</v>
      </c>
      <c r="AA236">
        <v>11.51</v>
      </c>
      <c r="AB236" s="5">
        <v>7.67</v>
      </c>
      <c r="AC236" s="5">
        <v>22.27</v>
      </c>
      <c r="AD236">
        <v>0.77</v>
      </c>
      <c r="AE236" s="5"/>
      <c r="AF236" s="5">
        <v>8.14</v>
      </c>
      <c r="AG236" s="5">
        <v>5.14</v>
      </c>
      <c r="AH236" s="5">
        <v>13.97</v>
      </c>
      <c r="AI236" s="5">
        <v>2.74</v>
      </c>
      <c r="AJ236" s="5"/>
      <c r="AK236" s="5"/>
    </row>
    <row r="237" spans="1:37" x14ac:dyDescent="0.25">
      <c r="A237" t="s">
        <v>94</v>
      </c>
      <c r="B237" t="s">
        <v>95</v>
      </c>
      <c r="C237" t="s">
        <v>21</v>
      </c>
      <c r="D237" t="s">
        <v>17</v>
      </c>
      <c r="E237" s="5">
        <v>52.67</v>
      </c>
      <c r="F237" s="5">
        <v>52.96</v>
      </c>
      <c r="G237" s="5">
        <v>55.400001525878913</v>
      </c>
      <c r="H237" s="5">
        <v>54.479999542236328</v>
      </c>
      <c r="I237" s="5">
        <v>55.740001678466797</v>
      </c>
      <c r="J237" s="5">
        <v>56.580001831054688</v>
      </c>
      <c r="K237" s="5">
        <v>55.560001373291023</v>
      </c>
      <c r="L237" s="5">
        <v>54.770000850132533</v>
      </c>
      <c r="M237">
        <v>54.92</v>
      </c>
      <c r="N237">
        <v>1.02</v>
      </c>
      <c r="O237" s="5">
        <v>-1.2000013732910233</v>
      </c>
      <c r="P237">
        <v>1</v>
      </c>
      <c r="Q237">
        <v>7.0000000000000007E-2</v>
      </c>
      <c r="R237" s="6">
        <v>952000000</v>
      </c>
      <c r="S237" s="6">
        <v>261000000</v>
      </c>
      <c r="T237" s="7">
        <v>3.6475095785440614</v>
      </c>
      <c r="U237" t="s">
        <v>83</v>
      </c>
      <c r="V237">
        <v>0.22</v>
      </c>
      <c r="W237">
        <v>82.09</v>
      </c>
      <c r="X237">
        <v>1.55</v>
      </c>
      <c r="Y237">
        <v>1.29</v>
      </c>
      <c r="Z237">
        <v>36.31</v>
      </c>
      <c r="AA237">
        <v>1.83</v>
      </c>
      <c r="AB237" s="5">
        <v>0.67</v>
      </c>
      <c r="AC237" s="5">
        <v>1.56</v>
      </c>
      <c r="AD237">
        <v>0.36</v>
      </c>
      <c r="AE237" s="5">
        <v>9.43</v>
      </c>
      <c r="AF237" s="5">
        <v>3.97</v>
      </c>
      <c r="AG237" s="5">
        <v>3.31</v>
      </c>
      <c r="AH237" s="5">
        <v>6.92</v>
      </c>
      <c r="AI237" s="5">
        <v>54.36</v>
      </c>
      <c r="AJ237" s="5"/>
      <c r="AK237" s="5"/>
    </row>
    <row r="238" spans="1:37" x14ac:dyDescent="0.25">
      <c r="A238" t="s">
        <v>464</v>
      </c>
      <c r="B238" t="s">
        <v>465</v>
      </c>
      <c r="C238" t="s">
        <v>16</v>
      </c>
      <c r="D238" t="s">
        <v>17</v>
      </c>
      <c r="E238" s="5">
        <v>1.69</v>
      </c>
      <c r="F238" s="5">
        <v>1.62</v>
      </c>
      <c r="G238" s="5">
        <v>1.690000057220459</v>
      </c>
      <c r="H238" s="5">
        <v>1.6499999761581421</v>
      </c>
      <c r="I238" s="5">
        <v>1.610000014305115</v>
      </c>
      <c r="J238" s="5">
        <v>1.529999971389771</v>
      </c>
      <c r="K238" s="5">
        <v>1.549999952316284</v>
      </c>
      <c r="L238" s="5">
        <v>1.6199999959128244</v>
      </c>
      <c r="O238" s="5">
        <v>-3.1099999523162838</v>
      </c>
      <c r="P238">
        <v>0.39</v>
      </c>
      <c r="Q238">
        <v>-0.09</v>
      </c>
      <c r="R238" s="6">
        <v>2089999.9999999998</v>
      </c>
      <c r="S238" s="6">
        <v>80750000</v>
      </c>
      <c r="T238" s="7">
        <v>2.5882352941176467E-2</v>
      </c>
      <c r="U238" t="s">
        <v>226</v>
      </c>
      <c r="V238">
        <v>0.03</v>
      </c>
      <c r="X238">
        <v>0.26</v>
      </c>
      <c r="Y238">
        <v>0.03</v>
      </c>
      <c r="Z238">
        <v>85.23</v>
      </c>
      <c r="AA238">
        <v>-45.23</v>
      </c>
      <c r="AB238" s="5">
        <v>-26.53</v>
      </c>
      <c r="AC238" s="5"/>
      <c r="AD238">
        <v>0.98</v>
      </c>
      <c r="AE238" s="5">
        <v>11.69</v>
      </c>
      <c r="AF238" s="5">
        <v>955</v>
      </c>
      <c r="AG238" s="5">
        <v>2.77</v>
      </c>
      <c r="AH238" s="5">
        <v>13.3</v>
      </c>
      <c r="AI238" s="5">
        <v>-1.56</v>
      </c>
      <c r="AJ238" s="5"/>
      <c r="AK238" s="5"/>
    </row>
    <row r="239" spans="1:37" x14ac:dyDescent="0.25">
      <c r="A239" t="s">
        <v>111</v>
      </c>
      <c r="B239" t="s">
        <v>112</v>
      </c>
      <c r="C239" t="s">
        <v>113</v>
      </c>
      <c r="D239" t="s">
        <v>17</v>
      </c>
      <c r="E239" s="5">
        <v>42.37</v>
      </c>
      <c r="F239" s="5">
        <v>42.65</v>
      </c>
      <c r="G239" s="5">
        <v>42.700000762939453</v>
      </c>
      <c r="H239" s="5">
        <v>42.450000762939453</v>
      </c>
      <c r="I239" s="5">
        <v>42.340000152587891</v>
      </c>
      <c r="J239" s="5">
        <v>40.830001831054688</v>
      </c>
      <c r="K239" s="5">
        <v>41.840000152587891</v>
      </c>
      <c r="L239" s="5">
        <v>42.168571951729909</v>
      </c>
      <c r="M239">
        <v>21.47</v>
      </c>
      <c r="N239">
        <v>4.43</v>
      </c>
      <c r="O239" s="5">
        <v>-32.20000015258789</v>
      </c>
      <c r="P239">
        <v>0.56999999999999995</v>
      </c>
      <c r="Q239">
        <v>-0.37</v>
      </c>
      <c r="R239" s="6">
        <v>1310000</v>
      </c>
      <c r="S239" s="6"/>
      <c r="T239" s="7" t="s">
        <v>602</v>
      </c>
      <c r="U239" t="s">
        <v>114</v>
      </c>
      <c r="V239">
        <v>3.07</v>
      </c>
      <c r="W239">
        <v>5.27</v>
      </c>
      <c r="X239">
        <v>3.19</v>
      </c>
      <c r="Y239">
        <v>3.13</v>
      </c>
      <c r="Z239">
        <v>3.52</v>
      </c>
      <c r="AA239">
        <v>53.14</v>
      </c>
      <c r="AB239" s="5">
        <v>14.24</v>
      </c>
      <c r="AC239" s="5">
        <v>21.8</v>
      </c>
      <c r="AD239">
        <v>0.28000000000000003</v>
      </c>
      <c r="AE239" s="5"/>
      <c r="AF239" s="5">
        <v>21.83</v>
      </c>
      <c r="AG239" s="5">
        <v>4.0199999999999996</v>
      </c>
      <c r="AH239" s="5">
        <v>10.029999999999999</v>
      </c>
      <c r="AI239" s="5">
        <v>9.64</v>
      </c>
      <c r="AJ239" s="5"/>
      <c r="AK239" s="5"/>
    </row>
    <row r="240" spans="1:37" x14ac:dyDescent="0.25">
      <c r="A240" t="s">
        <v>376</v>
      </c>
      <c r="B240" t="s">
        <v>377</v>
      </c>
      <c r="C240" t="s">
        <v>16</v>
      </c>
      <c r="D240" t="s">
        <v>17</v>
      </c>
      <c r="E240" s="5">
        <v>3.18</v>
      </c>
      <c r="F240" s="5">
        <v>3.05</v>
      </c>
      <c r="G240" s="5">
        <v>3.380000114440918</v>
      </c>
      <c r="H240" s="5">
        <v>3.619999885559082</v>
      </c>
      <c r="I240" s="5">
        <v>3.5399999618530269</v>
      </c>
      <c r="J240" s="5">
        <v>3.25</v>
      </c>
      <c r="K240" s="5">
        <v>3.4800000190734859</v>
      </c>
      <c r="L240" s="5">
        <v>3.3571428544180733</v>
      </c>
      <c r="M240">
        <v>0.26</v>
      </c>
      <c r="N240">
        <v>0.56999999999999995</v>
      </c>
      <c r="O240" s="5">
        <v>2.4599999809265145</v>
      </c>
      <c r="P240">
        <v>2.73</v>
      </c>
      <c r="Q240">
        <v>-0.46</v>
      </c>
      <c r="R240" s="6">
        <v>14240000</v>
      </c>
      <c r="S240" s="6">
        <v>30350000</v>
      </c>
      <c r="T240" s="7">
        <v>0.46919275123558485</v>
      </c>
      <c r="U240" t="s">
        <v>41</v>
      </c>
      <c r="V240">
        <v>0.21</v>
      </c>
      <c r="W240">
        <v>1.59</v>
      </c>
      <c r="X240">
        <v>0.63</v>
      </c>
      <c r="Y240">
        <v>0.24</v>
      </c>
      <c r="Z240">
        <v>0.5</v>
      </c>
      <c r="AA240">
        <v>-26.72</v>
      </c>
      <c r="AB240" s="5">
        <v>-30.34</v>
      </c>
      <c r="AC240" s="5">
        <v>-109.81</v>
      </c>
      <c r="AD240">
        <v>1.1399999999999999</v>
      </c>
      <c r="AE240" s="5"/>
      <c r="AF240" s="5">
        <v>71.099999999999994</v>
      </c>
      <c r="AG240" s="5">
        <v>5.51</v>
      </c>
      <c r="AH240" s="5">
        <v>11.44</v>
      </c>
      <c r="AI240" s="5">
        <v>5.94</v>
      </c>
      <c r="AJ240" s="5"/>
      <c r="AK240" s="5"/>
    </row>
    <row r="241" spans="1:37" x14ac:dyDescent="0.25">
      <c r="A241" t="s">
        <v>166</v>
      </c>
      <c r="B241" t="s">
        <v>167</v>
      </c>
      <c r="C241" t="s">
        <v>21</v>
      </c>
      <c r="D241" t="s">
        <v>17</v>
      </c>
      <c r="E241" s="5">
        <v>27.49</v>
      </c>
      <c r="F241" s="5">
        <v>27.12</v>
      </c>
      <c r="G241" s="5">
        <v>27.370000839233398</v>
      </c>
      <c r="H241" s="5">
        <v>27.120000839233398</v>
      </c>
      <c r="I241" s="5">
        <v>26.860000610351559</v>
      </c>
      <c r="J241" s="5">
        <v>26.870000839233398</v>
      </c>
      <c r="K241" s="5">
        <v>26.670000076293949</v>
      </c>
      <c r="L241" s="5">
        <v>27.071429029192242</v>
      </c>
      <c r="M241">
        <v>7.27</v>
      </c>
      <c r="N241">
        <v>53.22</v>
      </c>
      <c r="O241" s="5">
        <v>-26.160000076293947</v>
      </c>
      <c r="P241">
        <v>0.33</v>
      </c>
      <c r="Q241">
        <v>0.1</v>
      </c>
      <c r="R241" s="6">
        <v>498000000</v>
      </c>
      <c r="S241" s="6">
        <v>1160000000</v>
      </c>
      <c r="T241" s="7">
        <v>0.42931034482758623</v>
      </c>
      <c r="U241" t="s">
        <v>142</v>
      </c>
      <c r="V241">
        <v>0.34</v>
      </c>
      <c r="W241">
        <v>365.7</v>
      </c>
      <c r="X241">
        <v>0.88</v>
      </c>
      <c r="Y241">
        <v>0.54</v>
      </c>
      <c r="Z241">
        <v>57.36</v>
      </c>
      <c r="AA241">
        <v>6.63</v>
      </c>
      <c r="AB241" s="5">
        <v>-26.15</v>
      </c>
      <c r="AC241" s="5">
        <v>-350.37</v>
      </c>
      <c r="AD241">
        <v>0.35</v>
      </c>
      <c r="AE241" s="5"/>
      <c r="AF241" s="5">
        <v>8.1199999999999992</v>
      </c>
      <c r="AG241" s="5">
        <v>13.1</v>
      </c>
      <c r="AH241" s="5">
        <v>13.88</v>
      </c>
      <c r="AI241" s="5">
        <v>0.51</v>
      </c>
      <c r="AJ241" s="5"/>
      <c r="AK241" s="5"/>
    </row>
    <row r="242" spans="1:37" x14ac:dyDescent="0.25">
      <c r="A242" t="s">
        <v>436</v>
      </c>
      <c r="B242" t="s">
        <v>437</v>
      </c>
      <c r="C242" t="s">
        <v>38</v>
      </c>
      <c r="D242" t="s">
        <v>17</v>
      </c>
      <c r="E242" s="5">
        <v>1.9</v>
      </c>
      <c r="F242" s="5">
        <v>1.94</v>
      </c>
      <c r="G242" s="5">
        <v>2.0999999046325679</v>
      </c>
      <c r="H242" s="5">
        <v>2.0799999237060551</v>
      </c>
      <c r="I242" s="5">
        <v>2</v>
      </c>
      <c r="J242" s="5">
        <v>2.3599998950958252</v>
      </c>
      <c r="K242" s="5">
        <v>2.4800000190734859</v>
      </c>
      <c r="L242" s="5">
        <v>2.1228571060725621</v>
      </c>
      <c r="N242">
        <v>0.64</v>
      </c>
      <c r="O242" s="5">
        <v>21.049999980926515</v>
      </c>
      <c r="P242">
        <v>1.92</v>
      </c>
      <c r="Q242">
        <v>0.01</v>
      </c>
      <c r="R242" s="6">
        <v>1950000000</v>
      </c>
      <c r="S242" s="6">
        <v>773840000</v>
      </c>
      <c r="T242" s="7">
        <v>2.5199007546779697</v>
      </c>
      <c r="U242" t="s">
        <v>139</v>
      </c>
      <c r="V242">
        <v>0.22</v>
      </c>
      <c r="W242">
        <v>227.76</v>
      </c>
      <c r="X242">
        <v>0.85</v>
      </c>
      <c r="Y242">
        <v>0.46</v>
      </c>
      <c r="Z242">
        <v>52.29</v>
      </c>
      <c r="AA242">
        <v>-9.85</v>
      </c>
      <c r="AB242" s="5">
        <v>-10.25</v>
      </c>
      <c r="AC242" s="5">
        <v>-46.02</v>
      </c>
      <c r="AD242">
        <v>0.26</v>
      </c>
      <c r="AE242" s="5"/>
      <c r="AF242" s="5">
        <v>3.78</v>
      </c>
      <c r="AG242" s="5">
        <v>2.86</v>
      </c>
      <c r="AH242" s="5">
        <v>14.87</v>
      </c>
      <c r="AI242" s="5">
        <v>23.53</v>
      </c>
      <c r="AJ242" s="5"/>
      <c r="AK242" s="5"/>
    </row>
    <row r="243" spans="1:37" x14ac:dyDescent="0.25">
      <c r="A243" t="s">
        <v>36</v>
      </c>
      <c r="B243" t="s">
        <v>37</v>
      </c>
      <c r="C243" t="s">
        <v>38</v>
      </c>
      <c r="D243" t="s">
        <v>17</v>
      </c>
      <c r="E243" s="5">
        <v>180.42</v>
      </c>
      <c r="F243" s="5">
        <v>180.07</v>
      </c>
      <c r="G243" s="5">
        <v>179.32000732421881</v>
      </c>
      <c r="H243" s="5">
        <v>181.5</v>
      </c>
      <c r="I243" s="5">
        <v>181.74000549316409</v>
      </c>
      <c r="J243" s="5">
        <v>181.19000244140631</v>
      </c>
      <c r="K243" s="5">
        <v>182</v>
      </c>
      <c r="L243" s="5">
        <v>180.89143075125557</v>
      </c>
      <c r="M243">
        <v>21.45</v>
      </c>
      <c r="O243" s="5">
        <v>-200.53</v>
      </c>
      <c r="P243">
        <v>0.78</v>
      </c>
      <c r="Q243">
        <v>0.04</v>
      </c>
      <c r="R243" s="6">
        <v>0</v>
      </c>
      <c r="S243" s="6">
        <v>9000000</v>
      </c>
      <c r="T243" s="7">
        <v>0</v>
      </c>
      <c r="U243" t="s">
        <v>25</v>
      </c>
      <c r="V243">
        <v>0.57999999999999996</v>
      </c>
      <c r="X243">
        <v>0.64</v>
      </c>
      <c r="Y243">
        <v>0.57999999999999996</v>
      </c>
      <c r="Z243">
        <v>119.02</v>
      </c>
      <c r="AA243">
        <v>51.36</v>
      </c>
      <c r="AB243" s="5">
        <v>53.18</v>
      </c>
      <c r="AC243" s="5"/>
      <c r="AD243">
        <v>0.96</v>
      </c>
      <c r="AE243" s="5"/>
      <c r="AF243" s="5">
        <v>485.11</v>
      </c>
      <c r="AG243" s="5">
        <v>4.54</v>
      </c>
      <c r="AH243" s="5">
        <v>9.6</v>
      </c>
      <c r="AI243" s="5">
        <v>-18.53</v>
      </c>
      <c r="AJ243" s="5"/>
      <c r="AK243" s="5"/>
    </row>
    <row r="244" spans="1:37" x14ac:dyDescent="0.25">
      <c r="A244" t="s">
        <v>519</v>
      </c>
      <c r="B244" t="s">
        <v>520</v>
      </c>
      <c r="C244" t="s">
        <v>21</v>
      </c>
      <c r="D244" t="s">
        <v>17</v>
      </c>
      <c r="E244" s="5">
        <v>1.1000000000000001</v>
      </c>
      <c r="F244" s="5">
        <v>1.02</v>
      </c>
      <c r="G244" s="5">
        <v>1.0399999618530269</v>
      </c>
      <c r="H244" s="5">
        <v>0.99000000953674316</v>
      </c>
      <c r="I244" s="5">
        <v>0.97399997711181641</v>
      </c>
      <c r="J244" s="5">
        <v>0.93000000715255737</v>
      </c>
      <c r="K244" s="5">
        <v>0.94999998807907104</v>
      </c>
      <c r="L244" s="5">
        <v>1.0005714205333163</v>
      </c>
      <c r="O244" s="5">
        <v>-0.94999998807907104</v>
      </c>
      <c r="P244">
        <v>1.39</v>
      </c>
      <c r="Q244">
        <v>-1.6</v>
      </c>
      <c r="R244" s="6"/>
      <c r="S244" s="6"/>
      <c r="T244" s="7" t="s">
        <v>602</v>
      </c>
      <c r="U244" t="s">
        <v>117</v>
      </c>
      <c r="AB244" s="5"/>
      <c r="AC244" s="5"/>
      <c r="AE244" s="5"/>
      <c r="AF244" s="5"/>
      <c r="AG244" s="5">
        <v>5.0199999999999996</v>
      </c>
      <c r="AH244" s="5">
        <v>18.260000000000002</v>
      </c>
      <c r="AI244" s="5"/>
      <c r="AJ244" s="5">
        <v>1</v>
      </c>
      <c r="AK244" s="5"/>
    </row>
    <row r="245" spans="1:37" x14ac:dyDescent="0.25">
      <c r="A245" t="s">
        <v>118</v>
      </c>
      <c r="B245" t="s">
        <v>119</v>
      </c>
      <c r="C245" t="s">
        <v>21</v>
      </c>
      <c r="D245" t="s">
        <v>17</v>
      </c>
      <c r="E245" s="5">
        <v>41.05</v>
      </c>
      <c r="F245" s="5">
        <v>40.869999999999997</v>
      </c>
      <c r="G245" s="5">
        <v>41.209999084472663</v>
      </c>
      <c r="H245" s="5">
        <v>41.490001678466797</v>
      </c>
      <c r="I245" s="5">
        <v>41.450000762939453</v>
      </c>
      <c r="J245" s="5">
        <v>41.490001678466797</v>
      </c>
      <c r="K245" s="5">
        <v>41.25</v>
      </c>
      <c r="L245" s="5">
        <v>41.258571886335098</v>
      </c>
      <c r="M245">
        <v>9.27</v>
      </c>
      <c r="N245">
        <v>1.8</v>
      </c>
      <c r="O245" s="5">
        <v>-18.399999999999999</v>
      </c>
      <c r="P245">
        <v>0.44</v>
      </c>
      <c r="Q245">
        <v>0.25</v>
      </c>
      <c r="R245" s="6">
        <v>25610000000</v>
      </c>
      <c r="S245" s="6">
        <v>19730000000</v>
      </c>
      <c r="T245" s="7">
        <v>1.2980233147491129</v>
      </c>
      <c r="U245" t="s">
        <v>120</v>
      </c>
      <c r="V245">
        <v>0.04</v>
      </c>
      <c r="W245">
        <v>177.34</v>
      </c>
      <c r="X245">
        <v>0.63</v>
      </c>
      <c r="Y245">
        <v>0.46</v>
      </c>
      <c r="Z245">
        <v>45.62</v>
      </c>
      <c r="AA245">
        <v>14</v>
      </c>
      <c r="AB245" s="5">
        <v>2.96</v>
      </c>
      <c r="AC245" s="5">
        <v>11.76</v>
      </c>
      <c r="AD245">
        <v>0.35</v>
      </c>
      <c r="AE245" s="5">
        <v>28.88</v>
      </c>
      <c r="AF245" s="5">
        <v>5.5</v>
      </c>
      <c r="AG245" s="5">
        <v>3.77</v>
      </c>
      <c r="AH245" s="5">
        <v>7.84</v>
      </c>
      <c r="AI245" s="5">
        <v>22.85</v>
      </c>
      <c r="AJ245" s="5"/>
      <c r="AK245" s="5"/>
    </row>
    <row r="246" spans="1:37" x14ac:dyDescent="0.25">
      <c r="A246" t="s">
        <v>456</v>
      </c>
      <c r="B246" t="s">
        <v>457</v>
      </c>
      <c r="C246" t="s">
        <v>16</v>
      </c>
      <c r="D246" t="s">
        <v>17</v>
      </c>
      <c r="E246" s="5">
        <v>1.84</v>
      </c>
      <c r="F246" s="5">
        <v>1.79</v>
      </c>
      <c r="G246" s="5">
        <v>1.8190000057220459</v>
      </c>
      <c r="H246" s="5">
        <v>1.7749999761581421</v>
      </c>
      <c r="I246" s="5">
        <v>1.7749999761581421</v>
      </c>
      <c r="J246" s="5">
        <v>1.7619999647140501</v>
      </c>
      <c r="K246" s="5">
        <v>1.75</v>
      </c>
      <c r="L246" s="5">
        <v>1.78728570325034</v>
      </c>
      <c r="N246">
        <v>0.88</v>
      </c>
      <c r="O246" s="5">
        <v>0.31999999999999984</v>
      </c>
      <c r="P246">
        <v>0.86</v>
      </c>
      <c r="Q246">
        <v>-0.28000000000000003</v>
      </c>
      <c r="R246" s="6">
        <v>542910</v>
      </c>
      <c r="S246" s="6">
        <v>189200</v>
      </c>
      <c r="T246" s="7">
        <v>2.8695031712473571</v>
      </c>
      <c r="U246" t="s">
        <v>142</v>
      </c>
      <c r="V246">
        <v>2.35</v>
      </c>
      <c r="W246">
        <v>6.62</v>
      </c>
      <c r="X246">
        <v>3.53</v>
      </c>
      <c r="Y246">
        <v>2.54</v>
      </c>
      <c r="Z246">
        <v>4.9000000000000004</v>
      </c>
      <c r="AA246">
        <v>-29.96</v>
      </c>
      <c r="AB246" s="5">
        <v>-16.05</v>
      </c>
      <c r="AC246" s="5">
        <v>-21.72</v>
      </c>
      <c r="AD246">
        <v>0.54</v>
      </c>
      <c r="AE246" s="5"/>
      <c r="AF246" s="5">
        <v>4.8499999999999996</v>
      </c>
      <c r="AG246" s="5">
        <v>2.62</v>
      </c>
      <c r="AH246" s="5">
        <v>7.22</v>
      </c>
      <c r="AI246" s="5">
        <v>2.0699999999999998</v>
      </c>
      <c r="AJ246" s="5"/>
      <c r="AK246" s="5"/>
    </row>
    <row r="247" spans="1:37" x14ac:dyDescent="0.25">
      <c r="A247" t="s">
        <v>295</v>
      </c>
      <c r="B247" t="s">
        <v>296</v>
      </c>
      <c r="C247" t="s">
        <v>21</v>
      </c>
      <c r="D247" t="s">
        <v>17</v>
      </c>
      <c r="E247" s="5">
        <v>7.89</v>
      </c>
      <c r="F247" s="5">
        <v>7.77</v>
      </c>
      <c r="G247" s="5">
        <v>7.7699999809265137</v>
      </c>
      <c r="H247" s="5">
        <v>7.6999998092651367</v>
      </c>
      <c r="I247" s="5">
        <v>7.5799999237060547</v>
      </c>
      <c r="J247" s="5">
        <v>7.3400001525878906</v>
      </c>
      <c r="K247" s="5">
        <v>7.4600000381469727</v>
      </c>
      <c r="L247" s="5">
        <v>7.6442857006617952</v>
      </c>
      <c r="M247">
        <v>6.38</v>
      </c>
      <c r="N247">
        <v>0.56999999999999995</v>
      </c>
      <c r="O247" s="5">
        <v>6.2499999618530282</v>
      </c>
      <c r="P247">
        <v>0.79</v>
      </c>
      <c r="Q247">
        <v>-0.02</v>
      </c>
      <c r="R247" s="6">
        <v>371290000</v>
      </c>
      <c r="S247" s="6">
        <v>150460000</v>
      </c>
      <c r="T247" s="7">
        <v>2.4676990562275689</v>
      </c>
      <c r="U247" t="s">
        <v>48</v>
      </c>
      <c r="V247">
        <v>1.65</v>
      </c>
      <c r="W247">
        <v>77.83</v>
      </c>
      <c r="X247">
        <v>2.34</v>
      </c>
      <c r="Y247">
        <v>1.87</v>
      </c>
      <c r="Z247">
        <v>37.409999999999997</v>
      </c>
      <c r="AA247">
        <v>25.56</v>
      </c>
      <c r="AB247" s="5">
        <v>4.6100000000000003</v>
      </c>
      <c r="AC247" s="5">
        <v>9.99</v>
      </c>
      <c r="AD247">
        <v>0.25</v>
      </c>
      <c r="AE247" s="5"/>
      <c r="AF247" s="5">
        <v>4.25</v>
      </c>
      <c r="AG247" s="5">
        <v>1.89</v>
      </c>
      <c r="AH247" s="5">
        <v>18.16</v>
      </c>
      <c r="AI247" s="5">
        <v>13.71</v>
      </c>
      <c r="AJ247" s="5"/>
      <c r="AK247" s="5"/>
    </row>
    <row r="248" spans="1:37" x14ac:dyDescent="0.25">
      <c r="A248" t="s">
        <v>291</v>
      </c>
      <c r="B248" t="s">
        <v>292</v>
      </c>
      <c r="C248" t="s">
        <v>21</v>
      </c>
      <c r="D248" t="s">
        <v>17</v>
      </c>
      <c r="E248" s="5">
        <v>7.68</v>
      </c>
      <c r="F248" s="5">
        <v>7.5</v>
      </c>
      <c r="G248" s="5">
        <v>8.0500001907348633</v>
      </c>
      <c r="H248" s="5">
        <v>8.2299995422363281</v>
      </c>
      <c r="I248" s="5">
        <v>8.1099996566772461</v>
      </c>
      <c r="J248" s="5">
        <v>7.9699997901916504</v>
      </c>
      <c r="K248" s="5">
        <v>7.7300000190734863</v>
      </c>
      <c r="L248" s="5">
        <v>7.8957141712733678</v>
      </c>
      <c r="N248">
        <v>0.56999999999999995</v>
      </c>
      <c r="O248" s="5">
        <v>6.2799999809265135</v>
      </c>
      <c r="P248">
        <v>0.83</v>
      </c>
      <c r="Q248">
        <v>-0.27</v>
      </c>
      <c r="R248" s="6">
        <v>6170000000</v>
      </c>
      <c r="S248" s="6">
        <v>1150000000</v>
      </c>
      <c r="T248" s="7">
        <v>5.3652173913043475</v>
      </c>
      <c r="U248" t="s">
        <v>48</v>
      </c>
      <c r="V248">
        <v>0.2</v>
      </c>
      <c r="W248">
        <v>115.65</v>
      </c>
      <c r="X248">
        <v>0.76</v>
      </c>
      <c r="Y248">
        <v>0.55000000000000004</v>
      </c>
      <c r="Z248">
        <v>37.909999999999997</v>
      </c>
      <c r="AA248">
        <v>-102.81</v>
      </c>
      <c r="AB248" s="5">
        <v>-9.9499999999999993</v>
      </c>
      <c r="AC248" s="5">
        <v>-29.5</v>
      </c>
      <c r="AD248">
        <v>0.34</v>
      </c>
      <c r="AE248" s="5"/>
      <c r="AF248" s="5">
        <v>6.17</v>
      </c>
      <c r="AG248" s="5">
        <v>5.65</v>
      </c>
      <c r="AH248" s="5">
        <v>10.95</v>
      </c>
      <c r="AI248" s="5">
        <v>14.01</v>
      </c>
      <c r="AJ248" s="5"/>
      <c r="AK248" s="5"/>
    </row>
    <row r="249" spans="1:37" x14ac:dyDescent="0.25">
      <c r="A249" t="s">
        <v>243</v>
      </c>
      <c r="B249" t="s">
        <v>244</v>
      </c>
      <c r="C249" t="s">
        <v>21</v>
      </c>
      <c r="D249" t="s">
        <v>17</v>
      </c>
      <c r="E249" s="5">
        <v>14.02</v>
      </c>
      <c r="F249" s="5">
        <v>13.47</v>
      </c>
      <c r="G249" s="5">
        <v>13.55000019073486</v>
      </c>
      <c r="H249" s="5">
        <v>13.52000045776367</v>
      </c>
      <c r="I249" s="5">
        <v>13.579999923706049</v>
      </c>
      <c r="J249" s="5">
        <v>13.060000419616699</v>
      </c>
      <c r="K249" s="5">
        <v>13.319999694824221</v>
      </c>
      <c r="L249" s="5">
        <v>13.502857240949357</v>
      </c>
      <c r="N249">
        <v>0.04</v>
      </c>
      <c r="O249" s="5">
        <v>328.89000030517576</v>
      </c>
      <c r="P249">
        <v>1.06</v>
      </c>
      <c r="Q249">
        <v>-1.47</v>
      </c>
      <c r="R249" s="6">
        <v>70050000</v>
      </c>
      <c r="S249" s="6">
        <v>127430000</v>
      </c>
      <c r="T249" s="7">
        <v>0.54971356823354001</v>
      </c>
      <c r="U249" t="s">
        <v>117</v>
      </c>
      <c r="V249">
        <v>0.73</v>
      </c>
      <c r="W249">
        <v>1.47</v>
      </c>
      <c r="X249">
        <v>1.56</v>
      </c>
      <c r="Y249">
        <v>0.95</v>
      </c>
      <c r="Z249">
        <v>1.08</v>
      </c>
      <c r="AA249">
        <v>-11.29</v>
      </c>
      <c r="AB249" s="5">
        <v>-7.62</v>
      </c>
      <c r="AC249" s="5">
        <v>-11</v>
      </c>
      <c r="AD249">
        <v>0.68</v>
      </c>
      <c r="AE249" s="5"/>
      <c r="AF249" s="5">
        <v>36.630000000000003</v>
      </c>
      <c r="AG249" s="5">
        <v>4.1399999999999997</v>
      </c>
      <c r="AH249" s="5">
        <v>22.41</v>
      </c>
      <c r="AI249" s="5">
        <v>342.21</v>
      </c>
      <c r="AJ249" s="5"/>
      <c r="AK249" s="5"/>
    </row>
    <row r="250" spans="1:37" x14ac:dyDescent="0.25">
      <c r="A250" t="s">
        <v>579</v>
      </c>
      <c r="B250" t="s">
        <v>580</v>
      </c>
      <c r="C250" t="s">
        <v>132</v>
      </c>
      <c r="D250" t="s">
        <v>17</v>
      </c>
      <c r="E250" s="5">
        <v>0.13</v>
      </c>
      <c r="F250" s="5">
        <v>0.13</v>
      </c>
      <c r="G250" s="5">
        <v>0.12999999523162839</v>
      </c>
      <c r="H250" s="5">
        <v>0.14699999988079071</v>
      </c>
      <c r="I250" s="5">
        <v>0.13400000333786011</v>
      </c>
      <c r="J250" s="5">
        <v>0.119999997317791</v>
      </c>
      <c r="K250" s="5">
        <v>0.119999997317791</v>
      </c>
      <c r="L250" s="5">
        <v>0.13014285615512303</v>
      </c>
      <c r="N250">
        <v>1.2</v>
      </c>
      <c r="O250" s="5">
        <v>-9.9999973177909984E-3</v>
      </c>
      <c r="P250">
        <v>0.87</v>
      </c>
      <c r="Q250">
        <v>-0.28999999999999998</v>
      </c>
      <c r="R250" s="6">
        <v>13190000</v>
      </c>
      <c r="S250" s="6">
        <v>11060000</v>
      </c>
      <c r="T250" s="7">
        <v>1.1925858951175408</v>
      </c>
      <c r="U250" t="s">
        <v>139</v>
      </c>
      <c r="V250">
        <v>0.24</v>
      </c>
      <c r="W250">
        <v>97.64</v>
      </c>
      <c r="X250">
        <v>1.1499999999999999</v>
      </c>
      <c r="Y250">
        <v>0.84</v>
      </c>
      <c r="Z250">
        <v>18.27</v>
      </c>
      <c r="AA250">
        <v>-8.34</v>
      </c>
      <c r="AB250" s="5">
        <v>-26.93</v>
      </c>
      <c r="AC250" s="5"/>
      <c r="AD250">
        <v>3.23</v>
      </c>
      <c r="AE250" s="5">
        <v>59.62</v>
      </c>
      <c r="AF250" s="5">
        <v>7.83</v>
      </c>
      <c r="AG250" s="5">
        <v>4.3</v>
      </c>
      <c r="AH250" s="5">
        <v>-0.23</v>
      </c>
      <c r="AI250" s="5">
        <v>0.11</v>
      </c>
      <c r="AJ250" s="5"/>
      <c r="AK250" s="5"/>
    </row>
    <row r="251" spans="1:37" x14ac:dyDescent="0.25">
      <c r="A251" t="s">
        <v>152</v>
      </c>
      <c r="B251" t="s">
        <v>153</v>
      </c>
      <c r="C251" t="s">
        <v>21</v>
      </c>
      <c r="D251" t="s">
        <v>17</v>
      </c>
      <c r="E251" s="5">
        <v>29.09</v>
      </c>
      <c r="F251" s="5">
        <v>28.94</v>
      </c>
      <c r="G251" s="5">
        <v>29.10000038146973</v>
      </c>
      <c r="H251" s="5">
        <v>29.25</v>
      </c>
      <c r="I251" s="5">
        <v>29.10000038146973</v>
      </c>
      <c r="J251" s="5">
        <v>29.020000457763668</v>
      </c>
      <c r="K251" s="5">
        <v>28.680000305175781</v>
      </c>
      <c r="L251" s="5">
        <v>29.025714503696985</v>
      </c>
      <c r="M251">
        <v>21.77</v>
      </c>
      <c r="N251">
        <v>31.2</v>
      </c>
      <c r="O251" s="5">
        <v>-27.750000305175782</v>
      </c>
      <c r="P251">
        <v>0.99</v>
      </c>
      <c r="Q251">
        <v>-0.46</v>
      </c>
      <c r="R251" s="6">
        <v>1220000000</v>
      </c>
      <c r="S251" s="6">
        <v>200000000</v>
      </c>
      <c r="T251" s="7">
        <v>6.1</v>
      </c>
      <c r="U251" t="s">
        <v>75</v>
      </c>
      <c r="V251">
        <v>0.17</v>
      </c>
      <c r="W251">
        <v>669.76</v>
      </c>
      <c r="X251">
        <v>0.69</v>
      </c>
      <c r="Y251">
        <v>0.51</v>
      </c>
      <c r="Z251">
        <v>48.17</v>
      </c>
      <c r="AA251">
        <v>8.94</v>
      </c>
      <c r="AB251" s="5">
        <v>6.43</v>
      </c>
      <c r="AC251" s="5">
        <v>141.62</v>
      </c>
      <c r="AD251">
        <v>0.75</v>
      </c>
      <c r="AE251" s="5">
        <v>32.17</v>
      </c>
      <c r="AF251" s="5">
        <v>5.47</v>
      </c>
      <c r="AG251" s="5">
        <v>4.3099999999999996</v>
      </c>
      <c r="AH251" s="5">
        <v>10.08</v>
      </c>
      <c r="AI251" s="5">
        <v>0.93</v>
      </c>
      <c r="AJ251" s="5"/>
      <c r="AK251" s="5"/>
    </row>
    <row r="252" spans="1:37" x14ac:dyDescent="0.25">
      <c r="A252" t="s">
        <v>328</v>
      </c>
      <c r="B252" t="s">
        <v>329</v>
      </c>
      <c r="C252" t="s">
        <v>21</v>
      </c>
      <c r="D252" t="s">
        <v>17</v>
      </c>
      <c r="E252" s="5">
        <v>5.59</v>
      </c>
      <c r="F252" s="5">
        <v>5.49</v>
      </c>
      <c r="G252" s="5">
        <v>5.619999885559082</v>
      </c>
      <c r="H252" s="5">
        <v>5.6500000953674316</v>
      </c>
      <c r="I252" s="5">
        <v>5.5799999237060547</v>
      </c>
      <c r="J252" s="5">
        <v>5.5300002098083496</v>
      </c>
      <c r="K252" s="5">
        <v>5.7100000381469727</v>
      </c>
      <c r="L252" s="5">
        <v>5.5957143075125559</v>
      </c>
      <c r="N252">
        <v>2.0099999999999998</v>
      </c>
      <c r="O252" s="5">
        <v>-2.9200000381469726</v>
      </c>
      <c r="P252">
        <v>0.91</v>
      </c>
      <c r="Q252">
        <v>0.36</v>
      </c>
      <c r="R252" s="6">
        <v>37400000</v>
      </c>
      <c r="S252" s="6">
        <v>59300000</v>
      </c>
      <c r="T252" s="7">
        <v>0.63069139966273191</v>
      </c>
      <c r="U252" t="s">
        <v>48</v>
      </c>
      <c r="V252">
        <v>0.12</v>
      </c>
      <c r="W252">
        <v>421.6</v>
      </c>
      <c r="X252">
        <v>0.62</v>
      </c>
      <c r="Y252">
        <v>0.34</v>
      </c>
      <c r="Z252">
        <v>65.459999999999994</v>
      </c>
      <c r="AA252">
        <v>-6.8</v>
      </c>
      <c r="AB252" s="5">
        <v>-11.05</v>
      </c>
      <c r="AC252" s="5">
        <v>-54.59</v>
      </c>
      <c r="AD252">
        <v>0.42</v>
      </c>
      <c r="AE252" s="5"/>
      <c r="AF252" s="5">
        <v>17.18</v>
      </c>
      <c r="AG252" s="5">
        <v>5.26</v>
      </c>
      <c r="AH252" s="5">
        <v>12.52</v>
      </c>
      <c r="AI252" s="5">
        <v>2.79</v>
      </c>
      <c r="AJ252" s="5"/>
      <c r="AK252" s="5"/>
    </row>
    <row r="253" spans="1:37" x14ac:dyDescent="0.25">
      <c r="A253" t="s">
        <v>133</v>
      </c>
      <c r="B253" t="s">
        <v>134</v>
      </c>
      <c r="C253" t="s">
        <v>21</v>
      </c>
      <c r="D253" t="s">
        <v>17</v>
      </c>
      <c r="E253" s="5">
        <v>34.22</v>
      </c>
      <c r="F253" s="5">
        <v>34.11</v>
      </c>
      <c r="G253" s="5">
        <v>34.959999084472663</v>
      </c>
      <c r="H253" s="5">
        <v>34.759998321533203</v>
      </c>
      <c r="I253" s="5">
        <v>34.720001220703132</v>
      </c>
      <c r="J253" s="5">
        <v>34.389999389648438</v>
      </c>
      <c r="K253" s="5">
        <v>34.909999847412109</v>
      </c>
      <c r="L253" s="5">
        <v>34.581428266252793</v>
      </c>
      <c r="M253">
        <v>16.52</v>
      </c>
      <c r="N253">
        <v>3.21</v>
      </c>
      <c r="O253" s="5">
        <v>-24.039999847412112</v>
      </c>
      <c r="P253">
        <v>1</v>
      </c>
      <c r="Q253">
        <v>-0.35</v>
      </c>
      <c r="R253" s="6">
        <v>153870000</v>
      </c>
      <c r="S253" s="6">
        <v>12470000</v>
      </c>
      <c r="T253" s="7">
        <v>12.339214113873297</v>
      </c>
      <c r="U253" t="s">
        <v>18</v>
      </c>
      <c r="V253">
        <v>2.4300000000000002</v>
      </c>
      <c r="W253">
        <v>9.1999999999999993</v>
      </c>
      <c r="X253">
        <v>3.69</v>
      </c>
      <c r="Y253">
        <v>3.41</v>
      </c>
      <c r="Z253">
        <v>7.01</v>
      </c>
      <c r="AA253">
        <v>10.65</v>
      </c>
      <c r="AB253" s="5">
        <v>13.79</v>
      </c>
      <c r="AC253" s="5">
        <v>19.09</v>
      </c>
      <c r="AD253">
        <v>1.38</v>
      </c>
      <c r="AE253" s="5"/>
      <c r="AF253" s="5">
        <v>9.02</v>
      </c>
      <c r="AG253" s="5">
        <v>4.92</v>
      </c>
      <c r="AH253" s="5">
        <v>10.29</v>
      </c>
      <c r="AI253" s="5">
        <v>10.87</v>
      </c>
      <c r="AJ253" s="5"/>
      <c r="AK253" s="5"/>
    </row>
    <row r="254" spans="1:37" x14ac:dyDescent="0.25">
      <c r="A254" t="s">
        <v>494</v>
      </c>
      <c r="B254" t="s">
        <v>495</v>
      </c>
      <c r="C254" t="s">
        <v>16</v>
      </c>
      <c r="D254" t="s">
        <v>17</v>
      </c>
      <c r="E254" s="5">
        <v>1.29</v>
      </c>
      <c r="F254" s="5">
        <v>1.29</v>
      </c>
      <c r="G254" s="5">
        <v>1.330000042915344</v>
      </c>
      <c r="H254" s="5">
        <v>1.3500000238418579</v>
      </c>
      <c r="I254" s="5">
        <v>1.379999995231628</v>
      </c>
      <c r="J254" s="5">
        <v>1.389999985694885</v>
      </c>
      <c r="K254" s="5">
        <v>1.473999977111816</v>
      </c>
      <c r="L254" s="5">
        <v>1.3577142892565046</v>
      </c>
      <c r="N254">
        <v>1.24</v>
      </c>
      <c r="O254" s="5">
        <v>88.606000022888182</v>
      </c>
      <c r="P254">
        <v>0.83</v>
      </c>
      <c r="Q254">
        <v>0.02</v>
      </c>
      <c r="R254" s="6">
        <v>4640000000</v>
      </c>
      <c r="S254" s="6">
        <v>2610000000</v>
      </c>
      <c r="T254" s="7">
        <v>1.7777777777777777</v>
      </c>
      <c r="U254" t="s">
        <v>75</v>
      </c>
      <c r="V254">
        <v>0.99</v>
      </c>
      <c r="W254">
        <v>11</v>
      </c>
      <c r="X254">
        <v>2.5</v>
      </c>
      <c r="Y254">
        <v>2.0499999999999998</v>
      </c>
      <c r="Z254">
        <v>6.84</v>
      </c>
      <c r="AA254">
        <v>-2.76</v>
      </c>
      <c r="AB254" s="5">
        <v>-3.65</v>
      </c>
      <c r="AC254" s="5">
        <v>-11.51</v>
      </c>
      <c r="AD254">
        <v>0.44</v>
      </c>
      <c r="AE254" s="5">
        <v>13430</v>
      </c>
      <c r="AF254" s="5">
        <v>1.0900000000000001</v>
      </c>
      <c r="AG254" s="5">
        <v>9.3699999999999992</v>
      </c>
      <c r="AH254" s="5">
        <v>8.52</v>
      </c>
      <c r="AI254" s="5">
        <v>90.08</v>
      </c>
      <c r="AJ254" s="5"/>
      <c r="AK254" s="5"/>
    </row>
    <row r="255" spans="1:37" x14ac:dyDescent="0.25">
      <c r="A255" t="s">
        <v>137</v>
      </c>
      <c r="B255" t="s">
        <v>138</v>
      </c>
      <c r="C255" t="s">
        <v>21</v>
      </c>
      <c r="D255" t="s">
        <v>17</v>
      </c>
      <c r="E255" s="5">
        <v>35.33</v>
      </c>
      <c r="F255" s="5">
        <v>34.200000000000003</v>
      </c>
      <c r="G255" s="5">
        <v>34.229999542236328</v>
      </c>
      <c r="H255" s="5">
        <v>33.689998626708977</v>
      </c>
      <c r="I255" s="5">
        <v>33.569999694824219</v>
      </c>
      <c r="J255" s="5">
        <v>34.610000610351563</v>
      </c>
      <c r="K255" s="5">
        <v>34.580001831054688</v>
      </c>
      <c r="L255" s="5">
        <v>34.315714329310829</v>
      </c>
      <c r="M255">
        <v>10.199999999999999</v>
      </c>
      <c r="N255">
        <v>0.39</v>
      </c>
      <c r="O255" s="5">
        <v>53.379998168945306</v>
      </c>
      <c r="P255">
        <v>0.62</v>
      </c>
      <c r="Q255">
        <v>0</v>
      </c>
      <c r="R255" s="6">
        <v>126700000</v>
      </c>
      <c r="S255" s="6">
        <v>65690000</v>
      </c>
      <c r="T255" s="7">
        <v>1.9287562794945958</v>
      </c>
      <c r="U255" t="s">
        <v>139</v>
      </c>
      <c r="V255">
        <v>1.01</v>
      </c>
      <c r="W255">
        <v>9.56</v>
      </c>
      <c r="X255">
        <v>1.27</v>
      </c>
      <c r="Y255">
        <v>1.05</v>
      </c>
      <c r="Z255">
        <v>5.99</v>
      </c>
      <c r="AA255">
        <v>8.02</v>
      </c>
      <c r="AB255" s="5">
        <v>3.61</v>
      </c>
      <c r="AC255" s="5">
        <v>7.02</v>
      </c>
      <c r="AD255">
        <v>0.25</v>
      </c>
      <c r="AE255" s="5"/>
      <c r="AF255" s="5">
        <v>18.2</v>
      </c>
      <c r="AG255" s="5">
        <v>2</v>
      </c>
      <c r="AH255" s="5">
        <v>15.53</v>
      </c>
      <c r="AI255" s="5">
        <v>87.96</v>
      </c>
      <c r="AJ255" s="5"/>
      <c r="AK255" s="5"/>
    </row>
    <row r="256" spans="1:37" x14ac:dyDescent="0.25">
      <c r="A256" t="s">
        <v>577</v>
      </c>
      <c r="B256" t="s">
        <v>578</v>
      </c>
      <c r="C256" t="s">
        <v>78</v>
      </c>
      <c r="D256" t="s">
        <v>17</v>
      </c>
      <c r="E256" s="5">
        <v>0.15</v>
      </c>
      <c r="F256" s="5">
        <v>0.15</v>
      </c>
      <c r="G256" s="5">
        <v>0.16099999845027921</v>
      </c>
      <c r="H256" s="5">
        <v>0.15800000727176669</v>
      </c>
      <c r="I256" s="5">
        <v>0.1550000011920929</v>
      </c>
      <c r="J256" s="5">
        <v>0.15000000596046451</v>
      </c>
      <c r="K256" s="5">
        <v>0.1379999965429306</v>
      </c>
      <c r="L256" s="5">
        <v>0.15171428705964768</v>
      </c>
      <c r="O256" s="5">
        <v>-0.55799999654293053</v>
      </c>
      <c r="P256">
        <v>1.81</v>
      </c>
      <c r="Q256">
        <v>1.22</v>
      </c>
      <c r="R256" s="6">
        <v>164460</v>
      </c>
      <c r="S256" s="6">
        <v>15660000</v>
      </c>
      <c r="T256" s="7">
        <v>1.0501915708812261E-2</v>
      </c>
      <c r="U256" t="s">
        <v>418</v>
      </c>
      <c r="V256">
        <v>0.04</v>
      </c>
      <c r="X256">
        <v>0.11</v>
      </c>
      <c r="Y256">
        <v>0.05</v>
      </c>
      <c r="Z256">
        <v>221.85</v>
      </c>
      <c r="AA256">
        <v>-112.97</v>
      </c>
      <c r="AB256" s="5">
        <v>-172.6</v>
      </c>
      <c r="AC256" s="5"/>
      <c r="AD256">
        <v>0.57999999999999996</v>
      </c>
      <c r="AE256" s="5"/>
      <c r="AF256" s="5">
        <v>147.61000000000001</v>
      </c>
      <c r="AG256" s="5">
        <v>5.5</v>
      </c>
      <c r="AH256" s="5">
        <v>10</v>
      </c>
      <c r="AI256" s="5">
        <v>-0.42</v>
      </c>
      <c r="AJ256" s="5"/>
      <c r="AK256" s="5"/>
    </row>
    <row r="257" spans="1:37" x14ac:dyDescent="0.25">
      <c r="A257" t="s">
        <v>486</v>
      </c>
      <c r="B257" t="s">
        <v>487</v>
      </c>
      <c r="C257" t="s">
        <v>16</v>
      </c>
      <c r="D257" t="s">
        <v>17</v>
      </c>
      <c r="E257" s="5">
        <v>1.3</v>
      </c>
      <c r="F257" s="5">
        <v>1.33</v>
      </c>
      <c r="G257" s="5">
        <v>1.3999999761581421</v>
      </c>
      <c r="H257" s="5">
        <v>1.3500000238418579</v>
      </c>
      <c r="I257" s="5">
        <v>1.330000042915344</v>
      </c>
      <c r="J257" s="5">
        <v>1.429999947547913</v>
      </c>
      <c r="K257" s="5">
        <v>1.450000047683716</v>
      </c>
      <c r="L257" s="5">
        <v>1.3700000054495676</v>
      </c>
      <c r="N257">
        <v>0.02</v>
      </c>
      <c r="O257" s="5">
        <v>67.67999995231628</v>
      </c>
      <c r="P257">
        <v>0.45</v>
      </c>
      <c r="Q257">
        <v>0.7</v>
      </c>
      <c r="R257" s="6">
        <v>2550000</v>
      </c>
      <c r="S257" s="6">
        <v>683940</v>
      </c>
      <c r="T257" s="7">
        <v>3.7283972278270023</v>
      </c>
      <c r="U257" t="s">
        <v>12</v>
      </c>
      <c r="V257">
        <v>5.0199999999999996</v>
      </c>
      <c r="W257">
        <v>3.84</v>
      </c>
      <c r="X257">
        <v>6.99</v>
      </c>
      <c r="Y257">
        <v>5.97</v>
      </c>
      <c r="Z257">
        <v>3.31</v>
      </c>
      <c r="AA257">
        <v>-58.33</v>
      </c>
      <c r="AB257" s="5">
        <v>-35.97</v>
      </c>
      <c r="AC257" s="5">
        <v>-47.3</v>
      </c>
      <c r="AD257">
        <v>0.62</v>
      </c>
      <c r="AE257" s="5">
        <v>27.95</v>
      </c>
      <c r="AF257" s="5">
        <v>4.17</v>
      </c>
      <c r="AG257" s="5">
        <v>2.73</v>
      </c>
      <c r="AH257" s="5">
        <v>10.58</v>
      </c>
      <c r="AI257" s="5">
        <v>69.13</v>
      </c>
      <c r="AJ257" s="5"/>
      <c r="AK257" s="5"/>
    </row>
    <row r="258" spans="1:37" x14ac:dyDescent="0.25">
      <c r="A258" t="s">
        <v>107</v>
      </c>
      <c r="B258" t="s">
        <v>108</v>
      </c>
      <c r="C258" t="s">
        <v>21</v>
      </c>
      <c r="D258" t="s">
        <v>17</v>
      </c>
      <c r="E258" s="5">
        <v>45.65</v>
      </c>
      <c r="F258" s="5">
        <v>45.32</v>
      </c>
      <c r="G258" s="5">
        <v>46.450000762939453</v>
      </c>
      <c r="H258" s="5">
        <v>47.099998474121087</v>
      </c>
      <c r="I258" s="5">
        <v>47.069999694824219</v>
      </c>
      <c r="J258" s="5">
        <v>46.849998474121087</v>
      </c>
      <c r="K258" s="5">
        <v>48.25</v>
      </c>
      <c r="L258" s="5">
        <v>46.669999629429405</v>
      </c>
      <c r="M258">
        <v>13.1</v>
      </c>
      <c r="N258">
        <v>1.1100000000000001</v>
      </c>
      <c r="O258" s="5">
        <v>-6.4600000000000009</v>
      </c>
      <c r="P258">
        <v>1.38</v>
      </c>
      <c r="Q258">
        <v>-0.42</v>
      </c>
      <c r="R258" s="6">
        <v>450390000</v>
      </c>
      <c r="S258" s="6">
        <v>367890000</v>
      </c>
      <c r="T258" s="7">
        <v>1.2242518144010437</v>
      </c>
      <c r="U258" t="s">
        <v>48</v>
      </c>
      <c r="V258">
        <v>1.07</v>
      </c>
      <c r="W258">
        <v>53.61</v>
      </c>
      <c r="X258">
        <v>1.91</v>
      </c>
      <c r="Y258">
        <v>1.77</v>
      </c>
      <c r="Z258">
        <v>27.36</v>
      </c>
      <c r="AA258">
        <v>11.51</v>
      </c>
      <c r="AB258" s="5">
        <v>2.2400000000000002</v>
      </c>
      <c r="AC258" s="5">
        <v>4.29</v>
      </c>
      <c r="AD258">
        <v>0.38</v>
      </c>
      <c r="AE258" s="5"/>
      <c r="AF258" s="5">
        <v>3.71</v>
      </c>
      <c r="AG258" s="5">
        <v>4.07</v>
      </c>
      <c r="AH258" s="5">
        <v>12.58</v>
      </c>
      <c r="AI258" s="5">
        <v>41.79</v>
      </c>
      <c r="AJ258" s="5"/>
      <c r="AK258" s="5"/>
    </row>
    <row r="259" spans="1:37" x14ac:dyDescent="0.25">
      <c r="A259" t="s">
        <v>98</v>
      </c>
      <c r="B259" t="s">
        <v>99</v>
      </c>
      <c r="C259" t="s">
        <v>100</v>
      </c>
      <c r="D259" t="s">
        <v>17</v>
      </c>
      <c r="E259" s="5">
        <v>53.11</v>
      </c>
      <c r="F259" s="5">
        <v>51.82</v>
      </c>
      <c r="G259" s="5">
        <v>54.529998779296882</v>
      </c>
      <c r="H259" s="5">
        <v>55.779998779296882</v>
      </c>
      <c r="I259" s="5">
        <v>55.459999084472663</v>
      </c>
      <c r="J259" s="5">
        <v>54.520000457763672</v>
      </c>
      <c r="K259" s="5">
        <v>53.979999542236328</v>
      </c>
      <c r="L259" s="5">
        <v>54.17142809186663</v>
      </c>
      <c r="N259">
        <v>2.8</v>
      </c>
      <c r="O259" s="5">
        <v>-34.529999542236325</v>
      </c>
      <c r="P259">
        <v>2.09</v>
      </c>
      <c r="Q259">
        <v>0.31</v>
      </c>
      <c r="R259" s="6">
        <v>115000000</v>
      </c>
      <c r="S259" s="6">
        <v>39000000</v>
      </c>
      <c r="T259" s="7">
        <v>2.9487179487179489</v>
      </c>
      <c r="U259" t="s">
        <v>18</v>
      </c>
      <c r="V259">
        <v>1.78</v>
      </c>
      <c r="W259">
        <v>40.19</v>
      </c>
      <c r="X259">
        <v>2.12</v>
      </c>
      <c r="Y259">
        <v>1.86</v>
      </c>
      <c r="Z259">
        <v>27.29</v>
      </c>
      <c r="AA259">
        <v>-2.97</v>
      </c>
      <c r="AB259" s="5">
        <v>-2.13</v>
      </c>
      <c r="AC259" s="5">
        <v>-3.14</v>
      </c>
      <c r="AD259">
        <v>0.31</v>
      </c>
      <c r="AE259" s="5"/>
      <c r="AF259" s="5">
        <v>20.2</v>
      </c>
      <c r="AG259" s="5">
        <v>5.43</v>
      </c>
      <c r="AH259" s="5">
        <v>13.99</v>
      </c>
      <c r="AI259" s="5">
        <v>19.45</v>
      </c>
      <c r="AJ259" s="5"/>
      <c r="AK259" s="5"/>
    </row>
    <row r="260" spans="1:37" x14ac:dyDescent="0.25">
      <c r="A260" t="s">
        <v>392</v>
      </c>
      <c r="B260" t="s">
        <v>393</v>
      </c>
      <c r="C260" t="s">
        <v>21</v>
      </c>
      <c r="D260" t="s">
        <v>17</v>
      </c>
      <c r="E260" s="5">
        <v>3.11</v>
      </c>
      <c r="F260" s="5">
        <v>3.08</v>
      </c>
      <c r="G260" s="5">
        <v>3.119999885559082</v>
      </c>
      <c r="H260" s="5">
        <v>3.3199999332427979</v>
      </c>
      <c r="I260" s="5">
        <v>3.25</v>
      </c>
      <c r="J260" s="5">
        <v>3.2000000476837158</v>
      </c>
      <c r="K260" s="5">
        <v>3.2599999904632568</v>
      </c>
      <c r="L260" s="5">
        <v>3.191428550992693</v>
      </c>
      <c r="N260">
        <v>0.46</v>
      </c>
      <c r="O260" s="5">
        <v>12.480000009536743</v>
      </c>
      <c r="P260">
        <v>0.73</v>
      </c>
      <c r="Q260">
        <v>-0.28000000000000003</v>
      </c>
      <c r="R260" s="6">
        <v>664610000</v>
      </c>
      <c r="S260" s="6">
        <v>1040000000</v>
      </c>
      <c r="T260" s="7">
        <v>0.63904807692307697</v>
      </c>
      <c r="U260" t="s">
        <v>226</v>
      </c>
      <c r="V260">
        <v>2.81</v>
      </c>
      <c r="W260">
        <v>0.97</v>
      </c>
      <c r="X260">
        <v>3.28</v>
      </c>
      <c r="Y260">
        <v>3.15</v>
      </c>
      <c r="Z260">
        <v>0.67</v>
      </c>
      <c r="AA260">
        <v>-8.86</v>
      </c>
      <c r="AB260" s="5">
        <v>-14.1</v>
      </c>
      <c r="AC260" s="5">
        <v>-19.87</v>
      </c>
      <c r="AD260">
        <v>0.56999999999999995</v>
      </c>
      <c r="AE260" s="5"/>
      <c r="AF260" s="5">
        <v>5.45</v>
      </c>
      <c r="AG260" s="5">
        <v>2.13</v>
      </c>
      <c r="AH260" s="5">
        <v>14.93</v>
      </c>
      <c r="AI260" s="5">
        <v>15.74</v>
      </c>
      <c r="AJ260" s="5"/>
      <c r="AK26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7EDB-2025-46CB-87E2-A6AE13E93172}">
  <dimension ref="A1:CA260"/>
  <sheetViews>
    <sheetView tabSelected="1" topLeftCell="I1" workbookViewId="0">
      <pane ySplit="1" topLeftCell="A2" activePane="bottomLeft" state="frozen"/>
      <selection activeCell="BH1" sqref="BH1"/>
      <selection pane="bottomLeft" activeCell="P11" sqref="P11"/>
    </sheetView>
  </sheetViews>
  <sheetFormatPr defaultRowHeight="14.3" x14ac:dyDescent="0.25"/>
  <cols>
    <col min="2" max="2" width="26.875" customWidth="1"/>
    <col min="5" max="6" width="9.625" bestFit="1" customWidth="1"/>
    <col min="7" max="11" width="11.875" bestFit="1" customWidth="1"/>
    <col min="47" max="53" width="9.625" style="5" bestFit="1" customWidth="1"/>
    <col min="54" max="58" width="9.125" style="5" bestFit="1" customWidth="1"/>
    <col min="59" max="59" width="13.5" style="5" bestFit="1" customWidth="1"/>
    <col min="60" max="60" width="17.875" style="5" customWidth="1"/>
    <col min="61" max="61" width="14.625" style="5" customWidth="1"/>
    <col min="62" max="62" width="9" style="5"/>
    <col min="63" max="76" width="9.125" style="5" bestFit="1" customWidth="1"/>
  </cols>
  <sheetData>
    <row r="1" spans="1:79" x14ac:dyDescent="0.25">
      <c r="A1" s="1" t="str">
        <f>Sheet1!A1</f>
        <v>Ticker</v>
      </c>
      <c r="B1" s="1" t="str">
        <f>Sheet1!B1</f>
        <v>Name</v>
      </c>
      <c r="C1" s="1" t="str">
        <f>Sheet1!C1</f>
        <v>GICS Sector</v>
      </c>
      <c r="D1" s="1" t="str">
        <f>Sheet1!D1</f>
        <v>BICS L1 Sect Nm</v>
      </c>
      <c r="E1" s="8">
        <f>Sheet1!E1</f>
        <v>45525</v>
      </c>
      <c r="F1" s="8">
        <f>Sheet1!F1</f>
        <v>45526</v>
      </c>
      <c r="G1" s="8">
        <f>Sheet1!G1</f>
        <v>45527</v>
      </c>
      <c r="H1" s="8">
        <f>Sheet1!H1</f>
        <v>45530</v>
      </c>
      <c r="I1" s="8">
        <f>Sheet1!I1</f>
        <v>45531</v>
      </c>
      <c r="J1" s="8">
        <f>Sheet1!J1</f>
        <v>45532</v>
      </c>
      <c r="K1" s="8">
        <f>Sheet1!K1</f>
        <v>45533</v>
      </c>
      <c r="L1" s="1" t="str">
        <f>Sheet1!L1</f>
        <v>7Daverage</v>
      </c>
      <c r="M1" s="1" t="str">
        <f>Sheet1!M1</f>
        <v>P/E</v>
      </c>
      <c r="N1" s="1" t="str">
        <f>Sheet1!N1</f>
        <v>P/B</v>
      </c>
      <c r="O1" s="1" t="str">
        <f>Sheet1!O1</f>
        <v>BVPS</v>
      </c>
      <c r="P1" s="1" t="str">
        <f>Sheet1!P1</f>
        <v>Beta:M-1</v>
      </c>
      <c r="Q1" s="1" t="str">
        <f>Sheet1!Q1</f>
        <v>Alpha:M-1</v>
      </c>
      <c r="R1" s="1" t="str">
        <f>Sheet1!R1</f>
        <v>Accounts &amp; Notes Receivable LF</v>
      </c>
      <c r="S1" s="1" t="str">
        <f>Sheet1!S1</f>
        <v>A/P LF</v>
      </c>
      <c r="T1" s="1" t="str">
        <f>Sheet1!T1</f>
        <v xml:space="preserve">Acc. Rec / pay </v>
      </c>
      <c r="U1" s="1" t="str">
        <f>Sheet1!U1</f>
        <v>Exp Rep Dt</v>
      </c>
      <c r="V1" s="1" t="str">
        <f>Sheet1!V1</f>
        <v>Cash Ratio LF</v>
      </c>
      <c r="W1" s="1" t="str">
        <f>Sheet1!W1</f>
        <v>Debt/Equity LF</v>
      </c>
      <c r="X1" s="1" t="str">
        <f>Sheet1!X1</f>
        <v>Curr Ratio LF</v>
      </c>
      <c r="Y1" s="1" t="str">
        <f>Sheet1!Y1</f>
        <v>Quick Ratio LF</v>
      </c>
      <c r="Z1" s="1" t="str">
        <f>Sheet1!Z1</f>
        <v>Debt/Assets LF</v>
      </c>
      <c r="AA1" s="1" t="str">
        <f>Sheet1!AA1</f>
        <v>PM LF</v>
      </c>
      <c r="AB1" s="1" t="str">
        <f>Sheet1!AB1</f>
        <v>ROA LF</v>
      </c>
      <c r="AC1" s="1" t="str">
        <f>Sheet1!AC1</f>
        <v>ROE LF</v>
      </c>
      <c r="AD1" s="1" t="str">
        <f>Sheet1!AD1</f>
        <v>Ast TO LF</v>
      </c>
      <c r="AE1" s="1" t="str">
        <f>Sheet1!AE1</f>
        <v>Inv Turnover LF</v>
      </c>
      <c r="AF1" s="1" t="str">
        <f>Sheet1!AF1</f>
        <v>A/R Trnovr LF</v>
      </c>
      <c r="AG1" s="1" t="str">
        <f>Sheet1!AG1</f>
        <v>WACC Cost of Debt (After Tax)</v>
      </c>
      <c r="AH1" s="1" t="str">
        <f>Sheet1!AH1</f>
        <v>WACC Cost of Equity</v>
      </c>
      <c r="AI1" s="1" t="str">
        <f>Sheet1!AI1</f>
        <v>Bk Val Per Sh LF</v>
      </c>
      <c r="AJ1" s="1" t="str">
        <f>Sheet1!AJ1</f>
        <v>Void</v>
      </c>
      <c r="AK1" s="1" t="str">
        <f>Sheet1!AK1</f>
        <v>notes</v>
      </c>
      <c r="AO1" t="s">
        <v>604</v>
      </c>
      <c r="AQ1" s="1" t="str">
        <f>A1</f>
        <v>Ticker</v>
      </c>
      <c r="AR1" s="1" t="str">
        <f t="shared" ref="AR1:CA1" si="0">B1</f>
        <v>Name</v>
      </c>
      <c r="AS1" s="1" t="str">
        <f t="shared" si="0"/>
        <v>GICS Sector</v>
      </c>
      <c r="AT1" s="1" t="str">
        <f t="shared" si="0"/>
        <v>BICS L1 Sect Nm</v>
      </c>
      <c r="AU1" s="8">
        <f t="shared" si="0"/>
        <v>45525</v>
      </c>
      <c r="AV1" s="8">
        <f t="shared" si="0"/>
        <v>45526</v>
      </c>
      <c r="AW1" s="8">
        <f t="shared" si="0"/>
        <v>45527</v>
      </c>
      <c r="AX1" s="8">
        <f t="shared" si="0"/>
        <v>45530</v>
      </c>
      <c r="AY1" s="8">
        <f t="shared" si="0"/>
        <v>45531</v>
      </c>
      <c r="AZ1" s="8">
        <f t="shared" si="0"/>
        <v>45532</v>
      </c>
      <c r="BA1" s="8">
        <f t="shared" si="0"/>
        <v>45533</v>
      </c>
      <c r="BB1" s="1" t="str">
        <f t="shared" si="0"/>
        <v>7Daverage</v>
      </c>
      <c r="BC1" s="1" t="str">
        <f t="shared" si="0"/>
        <v>P/E</v>
      </c>
      <c r="BD1" s="1" t="str">
        <f t="shared" si="0"/>
        <v>P/B</v>
      </c>
      <c r="BE1" s="1" t="str">
        <f t="shared" si="0"/>
        <v>BVPS</v>
      </c>
      <c r="BF1" s="1" t="str">
        <f t="shared" si="0"/>
        <v>Beta:M-1</v>
      </c>
      <c r="BG1" s="1" t="str">
        <f t="shared" si="0"/>
        <v>Alpha:M-1</v>
      </c>
      <c r="BH1" s="1" t="str">
        <f t="shared" si="0"/>
        <v>Accounts &amp; Notes Receivable LF</v>
      </c>
      <c r="BI1" s="1" t="str">
        <f t="shared" si="0"/>
        <v>A/P LF</v>
      </c>
      <c r="BJ1" s="1" t="str">
        <f t="shared" si="0"/>
        <v xml:space="preserve">Acc. Rec / pay </v>
      </c>
      <c r="BK1" s="1" t="str">
        <f t="shared" si="0"/>
        <v>Exp Rep Dt</v>
      </c>
      <c r="BL1" s="1" t="str">
        <f t="shared" si="0"/>
        <v>Cash Ratio LF</v>
      </c>
      <c r="BM1" s="1" t="str">
        <f t="shared" si="0"/>
        <v>Debt/Equity LF</v>
      </c>
      <c r="BN1" s="1" t="str">
        <f t="shared" si="0"/>
        <v>Curr Ratio LF</v>
      </c>
      <c r="BO1" s="1" t="str">
        <f t="shared" si="0"/>
        <v>Quick Ratio LF</v>
      </c>
      <c r="BP1" s="1" t="str">
        <f t="shared" si="0"/>
        <v>Debt/Assets LF</v>
      </c>
      <c r="BQ1" s="1" t="str">
        <f t="shared" si="0"/>
        <v>PM LF</v>
      </c>
      <c r="BR1" s="1" t="str">
        <f t="shared" si="0"/>
        <v>ROA LF</v>
      </c>
      <c r="BS1" s="1" t="str">
        <f t="shared" si="0"/>
        <v>ROE LF</v>
      </c>
      <c r="BT1" s="1" t="str">
        <f t="shared" si="0"/>
        <v>Ast TO LF</v>
      </c>
      <c r="BU1" s="1" t="str">
        <f t="shared" si="0"/>
        <v>Inv Turnover LF</v>
      </c>
      <c r="BV1" s="1" t="str">
        <f t="shared" si="0"/>
        <v>A/R Trnovr LF</v>
      </c>
      <c r="BW1" s="1" t="str">
        <f t="shared" si="0"/>
        <v>WACC Cost of Debt (After Tax)</v>
      </c>
      <c r="BX1" s="1" t="str">
        <f t="shared" si="0"/>
        <v>WACC Cost of Equity</v>
      </c>
      <c r="BY1" s="1" t="str">
        <f t="shared" si="0"/>
        <v>Bk Val Per Sh LF</v>
      </c>
      <c r="BZ1" s="1" t="str">
        <f t="shared" si="0"/>
        <v>Void</v>
      </c>
      <c r="CA1" s="1" t="str">
        <f t="shared" si="0"/>
        <v>notes</v>
      </c>
    </row>
    <row r="2" spans="1:79" x14ac:dyDescent="0.25">
      <c r="A2" t="str" cm="1">
        <f t="array" ref="A2:AI260">_xlfn._xlws.FILTER(Sheet1!A1:AI1000, Sheet1!D1:D1000="Communications")</f>
        <v>ABNB US Equity</v>
      </c>
      <c r="B2" t="str">
        <v>AIRBNB INC-CLASS A</v>
      </c>
      <c r="C2" t="str">
        <v>Consumer Discretionary</v>
      </c>
      <c r="D2" t="str">
        <v>Communications</v>
      </c>
      <c r="E2">
        <v>117.68</v>
      </c>
      <c r="F2">
        <v>115.45</v>
      </c>
      <c r="G2">
        <v>116.84999847412109</v>
      </c>
      <c r="H2">
        <v>115.7099990844727</v>
      </c>
      <c r="I2">
        <v>116.7399978637695</v>
      </c>
      <c r="J2">
        <v>117.5299987792969</v>
      </c>
      <c r="K2">
        <v>116.59999847412109</v>
      </c>
      <c r="L2">
        <v>116.6514275251116</v>
      </c>
      <c r="M2">
        <v>15.88</v>
      </c>
      <c r="N2">
        <v>9.4499999999999993</v>
      </c>
      <c r="O2">
        <v>-104.22999847412109</v>
      </c>
      <c r="P2">
        <v>1.4</v>
      </c>
      <c r="Q2">
        <v>-1.0900000000000001</v>
      </c>
      <c r="R2">
        <v>0</v>
      </c>
      <c r="S2">
        <v>0</v>
      </c>
      <c r="T2" t="str">
        <v/>
      </c>
      <c r="U2" t="str">
        <v>11/01/2024</v>
      </c>
      <c r="V2">
        <v>0.71</v>
      </c>
      <c r="W2">
        <v>28.42</v>
      </c>
      <c r="X2">
        <v>1.41</v>
      </c>
      <c r="Y2">
        <v>0.71</v>
      </c>
      <c r="Z2">
        <v>8.64</v>
      </c>
      <c r="AA2">
        <v>20.2</v>
      </c>
      <c r="AB2">
        <v>20.39</v>
      </c>
      <c r="AC2">
        <v>74.180000000000007</v>
      </c>
      <c r="AD2">
        <v>0.44</v>
      </c>
      <c r="AE2">
        <v>0</v>
      </c>
      <c r="AF2">
        <v>0</v>
      </c>
      <c r="AG2">
        <v>4.29</v>
      </c>
      <c r="AH2">
        <v>12.89</v>
      </c>
      <c r="AI2">
        <v>12.37</v>
      </c>
      <c r="AO2">
        <v>0</v>
      </c>
      <c r="AT2" t="s">
        <v>17</v>
      </c>
      <c r="AU2" s="5">
        <f>AVERAGE(E2:E10000)</f>
        <v>43.000038610038615</v>
      </c>
      <c r="AV2" s="5">
        <f>AVERAGE(F2:F10000)</f>
        <v>42.714401544401603</v>
      </c>
      <c r="AW2" s="5">
        <f t="shared" ref="AW2:BA2" si="1">AVERAGE(G2:G10000)</f>
        <v>43.436204825847994</v>
      </c>
      <c r="AX2" s="5">
        <f t="shared" si="1"/>
        <v>43.378821905256466</v>
      </c>
      <c r="AY2" s="5">
        <f t="shared" si="1"/>
        <v>43.731991897908877</v>
      </c>
      <c r="AZ2" s="5">
        <f t="shared" si="1"/>
        <v>43.452482942074653</v>
      </c>
      <c r="BA2" s="5">
        <f t="shared" si="1"/>
        <v>43.56513293251453</v>
      </c>
      <c r="BB2" s="5">
        <f t="shared" ref="BB2" si="2">AVERAGE(L2:L10000)</f>
        <v>43.347893180602874</v>
      </c>
      <c r="BC2" s="5">
        <f t="shared" ref="BC2" si="3">AVERAGE(M2:M10000)</f>
        <v>16.688185328185341</v>
      </c>
      <c r="BD2" s="5">
        <f t="shared" ref="BD2" si="4">AVERAGE(N2:N10000)</f>
        <v>7.6050965250965188</v>
      </c>
      <c r="BE2" s="5">
        <f t="shared" ref="BE2" si="5">AVERAGE(O2:O10000)</f>
        <v>267.59594814856666</v>
      </c>
      <c r="BF2" s="5">
        <f t="shared" ref="BF2" si="6">AVERAGE(P2:P10000)</f>
        <v>1.1008494208494211</v>
      </c>
      <c r="BG2" s="5">
        <f t="shared" ref="BG2" si="7">AVERAGE(Q2:Q10000)</f>
        <v>-0.11138996138996132</v>
      </c>
      <c r="BH2" s="5">
        <f t="shared" ref="BH2" si="8">AVERAGE(R2:R10000)</f>
        <v>1283812212.5868726</v>
      </c>
      <c r="BI2" s="5">
        <f t="shared" ref="BI2:BJ2" si="9">AVERAGE(S2:S10000)</f>
        <v>940339623.97683394</v>
      </c>
      <c r="BJ2" s="5">
        <f t="shared" si="9"/>
        <v>4.4797807283255784</v>
      </c>
      <c r="BL2" s="5">
        <f t="shared" ref="BL2" si="10">AVERAGE(V2:V10000)</f>
        <v>1.3920077220077218</v>
      </c>
      <c r="BM2" s="5">
        <f t="shared" ref="BM2" si="11">AVERAGE(W2:W10000)</f>
        <v>225.56239382239386</v>
      </c>
      <c r="BN2" s="5">
        <f t="shared" ref="BN2" si="12">AVERAGE(X2:X10000)</f>
        <v>2.2661389961389946</v>
      </c>
      <c r="BO2" s="5">
        <f t="shared" ref="BO2" si="13">AVERAGE(Y2:Y10000)</f>
        <v>1.8372972972972954</v>
      </c>
      <c r="BP2" s="5">
        <f t="shared" ref="BP2" si="14">AVERAGE(Z2:Z10000)</f>
        <v>29.027683397683397</v>
      </c>
      <c r="BQ2" s="5">
        <f t="shared" ref="BQ2" si="15">AVERAGE(AA2:AA10000)</f>
        <v>-230.95285714285706</v>
      </c>
      <c r="BR2" s="5">
        <f t="shared" ref="BR2" si="16">AVERAGE(AB2:AB10000)</f>
        <v>-10.550386100386101</v>
      </c>
      <c r="BS2" s="5">
        <f t="shared" ref="BS2" si="17">AVERAGE(AC2:AC10000)</f>
        <v>-19.166486486486477</v>
      </c>
      <c r="BT2" s="5">
        <f t="shared" ref="BT2" si="18">AVERAGE(AD2:AD10000)</f>
        <v>0.6789961389961392</v>
      </c>
      <c r="BU2" s="5">
        <f t="shared" ref="BU2" si="19">AVERAGE(AE2:AE10000)</f>
        <v>77.652046332046339</v>
      </c>
      <c r="BV2" s="5">
        <f t="shared" ref="BV2" si="20">AVERAGE(AF2:AF10000)</f>
        <v>30.125675675675677</v>
      </c>
      <c r="BW2" s="5">
        <f t="shared" ref="BW2" si="21">AVERAGE(AG2:AG10000)</f>
        <v>4.0445945945945923</v>
      </c>
      <c r="BX2" s="5">
        <f t="shared" ref="BX2:BY2" si="22">AVERAGE(AH2:AH10000)</f>
        <v>11.249420849420853</v>
      </c>
      <c r="BY2" s="5">
        <f>AVERAGE(AI2:AI10000)</f>
        <v>311.16108108108119</v>
      </c>
    </row>
    <row r="3" spans="1:79" x14ac:dyDescent="0.25">
      <c r="A3" t="str">
        <v>ADD US Equity</v>
      </c>
      <c r="B3" t="str">
        <v>COLOR STAR TECHNOLOGY CO-A</v>
      </c>
      <c r="C3" t="str">
        <v>Consumer Discretionary</v>
      </c>
      <c r="D3" t="str">
        <v>Communications</v>
      </c>
      <c r="E3">
        <v>0.85</v>
      </c>
      <c r="F3">
        <v>0.95</v>
      </c>
      <c r="G3">
        <v>0.87000000476837158</v>
      </c>
      <c r="H3">
        <v>0.89999997615814209</v>
      </c>
      <c r="I3">
        <v>0.8399999737739563</v>
      </c>
      <c r="J3">
        <v>0.62999999523162842</v>
      </c>
      <c r="K3">
        <v>0.62510001659393311</v>
      </c>
      <c r="L3">
        <v>0.80929999521800444</v>
      </c>
      <c r="M3">
        <v>0</v>
      </c>
      <c r="N3">
        <v>0.01</v>
      </c>
      <c r="O3">
        <v>67.754899983406062</v>
      </c>
      <c r="P3">
        <v>-1.08</v>
      </c>
      <c r="Q3">
        <v>7.68</v>
      </c>
      <c r="R3">
        <v>41430000</v>
      </c>
      <c r="S3">
        <v>8950000</v>
      </c>
      <c r="T3">
        <v>4.6290502793296087</v>
      </c>
      <c r="U3" t="str">
        <v xml:space="preserve"> </v>
      </c>
      <c r="V3">
        <v>0.04</v>
      </c>
      <c r="W3">
        <v>258.5</v>
      </c>
      <c r="X3">
        <v>1.1499999999999999</v>
      </c>
      <c r="Y3">
        <v>0.92</v>
      </c>
      <c r="Z3">
        <v>43.67</v>
      </c>
      <c r="AA3">
        <v>-7.1</v>
      </c>
      <c r="AB3">
        <v>-11.69</v>
      </c>
      <c r="AC3">
        <v>-76.25</v>
      </c>
      <c r="AD3">
        <v>0.68</v>
      </c>
      <c r="AE3">
        <v>96.35</v>
      </c>
      <c r="AF3">
        <v>1</v>
      </c>
      <c r="AG3">
        <v>2.0699999999999998</v>
      </c>
      <c r="AH3">
        <v>9.2200000000000006</v>
      </c>
      <c r="AI3">
        <v>68.38</v>
      </c>
      <c r="AO3">
        <v>5</v>
      </c>
      <c r="AU3" s="5">
        <f>IFERROR(AVERAGEIFS(E$2:E$10000, $L$2:$L$10000, "&lt;=" &amp; $AO3, $L$2:$L$10000, "&gt;" &amp; $AO2), "")</f>
        <v>1.9515517241379317</v>
      </c>
      <c r="AV3" s="5">
        <f t="shared" ref="AV3:BY18" si="23">IFERROR(AVERAGEIFS(F$2:F$10000, $L$2:$L$10000, "&lt;=" &amp; $AO3, $L$2:$L$10000, "&gt;" &amp; $AO2), "")</f>
        <v>1.9336206896551729</v>
      </c>
      <c r="AW3" s="5">
        <f t="shared" si="23"/>
        <v>1.9908793060558623</v>
      </c>
      <c r="AX3" s="5">
        <f t="shared" si="23"/>
        <v>2.0046982769693793</v>
      </c>
      <c r="AY3" s="5">
        <f t="shared" si="23"/>
        <v>1.9750000017470326</v>
      </c>
      <c r="AZ3" s="5">
        <f t="shared" si="23"/>
        <v>1.958560356998752</v>
      </c>
      <c r="BA3" s="5">
        <f t="shared" si="23"/>
        <v>1.9624086283789626</v>
      </c>
      <c r="BB3" s="5">
        <f t="shared" si="23"/>
        <v>1.9681027119918701</v>
      </c>
      <c r="BC3" s="5">
        <f t="shared" si="23"/>
        <v>11.705431034482759</v>
      </c>
      <c r="BD3" s="5">
        <f t="shared" si="23"/>
        <v>1.940344827586207</v>
      </c>
      <c r="BE3" s="5">
        <f t="shared" si="23"/>
        <v>5.02474654403483</v>
      </c>
      <c r="BF3" s="5">
        <f t="shared" si="23"/>
        <v>1.1420689655172416</v>
      </c>
      <c r="BG3" s="5">
        <f t="shared" si="23"/>
        <v>-0.21301724137931038</v>
      </c>
      <c r="BH3" s="5">
        <f t="shared" si="23"/>
        <v>152080653.36206895</v>
      </c>
      <c r="BI3" s="5">
        <f t="shared" si="23"/>
        <v>134214915.43103448</v>
      </c>
      <c r="BJ3" s="5">
        <f t="shared" si="23"/>
        <v>4.3169067533038454</v>
      </c>
      <c r="BK3" s="5" t="str">
        <f t="shared" si="23"/>
        <v/>
      </c>
      <c r="BL3" s="5">
        <f t="shared" si="23"/>
        <v>1.439827586206897</v>
      </c>
      <c r="BM3" s="5">
        <f t="shared" si="23"/>
        <v>180.33456896551729</v>
      </c>
      <c r="BN3" s="5">
        <f t="shared" si="23"/>
        <v>2.4750000000000001</v>
      </c>
      <c r="BO3" s="5">
        <f t="shared" si="23"/>
        <v>1.8928448275862073</v>
      </c>
      <c r="BP3" s="5">
        <f t="shared" si="23"/>
        <v>27.61120689655171</v>
      </c>
      <c r="BQ3" s="5">
        <f t="shared" si="23"/>
        <v>-415.68051724137916</v>
      </c>
      <c r="BR3" s="5">
        <f t="shared" si="23"/>
        <v>-23.036637931034484</v>
      </c>
      <c r="BS3" s="5">
        <f t="shared" si="23"/>
        <v>-32.581810344827588</v>
      </c>
      <c r="BT3" s="5">
        <f t="shared" si="23"/>
        <v>0.72431034482758649</v>
      </c>
      <c r="BU3" s="5">
        <f t="shared" si="23"/>
        <v>145.77094827586208</v>
      </c>
      <c r="BV3" s="5">
        <f t="shared" si="23"/>
        <v>31.857499999999995</v>
      </c>
      <c r="BW3" s="5">
        <f t="shared" si="23"/>
        <v>3.9844827586206888</v>
      </c>
      <c r="BX3" s="5">
        <f t="shared" si="23"/>
        <v>10.747241379310346</v>
      </c>
      <c r="BY3" s="5">
        <f t="shared" si="23"/>
        <v>6.9871551724137948</v>
      </c>
    </row>
    <row r="4" spans="1:79" x14ac:dyDescent="0.25">
      <c r="A4" t="str">
        <v>ADV US Equity</v>
      </c>
      <c r="B4" t="str">
        <v>ADVANTAGE SOLUTIONS INC</v>
      </c>
      <c r="C4" t="str">
        <v>Communication Services</v>
      </c>
      <c r="D4" t="str">
        <v>Communications</v>
      </c>
      <c r="E4">
        <v>3.74</v>
      </c>
      <c r="F4">
        <v>3.62</v>
      </c>
      <c r="G4">
        <v>3.779999971389771</v>
      </c>
      <c r="H4">
        <v>3.7699999809265141</v>
      </c>
      <c r="I4">
        <v>3.7599999904632568</v>
      </c>
      <c r="J4">
        <v>3.8199999332427979</v>
      </c>
      <c r="K4">
        <v>3.8199999332427979</v>
      </c>
      <c r="L4">
        <v>3.7585714013235907</v>
      </c>
      <c r="M4">
        <v>0</v>
      </c>
      <c r="N4">
        <v>1.22</v>
      </c>
      <c r="O4">
        <v>-0.71999993324279776</v>
      </c>
      <c r="P4">
        <v>1.1299999999999999</v>
      </c>
      <c r="Q4">
        <v>-0.03</v>
      </c>
      <c r="R4">
        <v>647400000</v>
      </c>
      <c r="S4">
        <v>204900000</v>
      </c>
      <c r="T4">
        <v>3.1595900439238651</v>
      </c>
      <c r="U4" t="str">
        <v>11/07/2024</v>
      </c>
      <c r="V4">
        <v>0.3</v>
      </c>
      <c r="W4">
        <v>183.06</v>
      </c>
      <c r="X4">
        <v>2.12</v>
      </c>
      <c r="Y4">
        <v>1.57</v>
      </c>
      <c r="Z4">
        <v>50.97</v>
      </c>
      <c r="AA4">
        <v>-11.55</v>
      </c>
      <c r="AB4">
        <v>-2.97</v>
      </c>
      <c r="AC4">
        <v>-10.95</v>
      </c>
      <c r="AD4">
        <v>1.03</v>
      </c>
      <c r="AE4">
        <v>0</v>
      </c>
      <c r="AF4">
        <v>5.37</v>
      </c>
      <c r="AG4">
        <v>6.53</v>
      </c>
      <c r="AH4">
        <v>11.81</v>
      </c>
      <c r="AI4">
        <v>3.1</v>
      </c>
      <c r="AO4">
        <v>10</v>
      </c>
      <c r="AU4" s="5">
        <f>IFERROR(AVERAGEIFS(E$2:E$10000, $L$2:$L$10000, "&lt;=" &amp; $AO4, $L$2:$L$10000, "&gt;" &amp; $AO3), "")</f>
        <v>7.3349999999999982</v>
      </c>
      <c r="AV4" s="5">
        <f t="shared" ref="AV4:AV6" si="24">IFERROR(AVERAGEIFS(F$2:F$10000, $L$2:$L$10000, "&lt;=" &amp; $AO4, $L$2:$L$10000, "&gt;" &amp; $AO3), "")</f>
        <v>7.2223529411764709</v>
      </c>
      <c r="AW4" s="5">
        <f t="shared" ref="AW4:AW6" si="25">IFERROR(AVERAGEIFS(G$2:G$10000, $L$2:$L$10000, "&lt;=" &amp; $AO4, $L$2:$L$10000, "&gt;" &amp; $AO3), "")</f>
        <v>7.1523529221029847</v>
      </c>
      <c r="AX4" s="5">
        <f t="shared" ref="AX4:AX6" si="26">IFERROR(AVERAGEIFS(H$2:H$10000, $L$2:$L$10000, "&lt;=" &amp; $AO4, $L$2:$L$10000, "&gt;" &amp; $AO3), "")</f>
        <v>7.1705882268793442</v>
      </c>
      <c r="AY4" s="5">
        <f t="shared" ref="AY4:AY6" si="27">IFERROR(AVERAGEIFS(I$2:I$10000, $L$2:$L$10000, "&lt;=" &amp; $AO4, $L$2:$L$10000, "&gt;" &amp; $AO3), "")</f>
        <v>7.0702941137201645</v>
      </c>
      <c r="AZ4" s="5">
        <f t="shared" ref="AZ4:AZ6" si="28">IFERROR(AVERAGEIFS(J$2:J$10000, $L$2:$L$10000, "&lt;=" &amp; $AO4, $L$2:$L$10000, "&gt;" &amp; $AO3), "")</f>
        <v>7.0308824006248924</v>
      </c>
      <c r="BA4" s="5">
        <f t="shared" ref="BA4:BA6" si="29">IFERROR(AVERAGEIFS(K$2:K$10000, $L$2:$L$10000, "&lt;=" &amp; $AO4, $L$2:$L$10000, "&gt;" &amp; $AO3), "")</f>
        <v>7.0047058918896843</v>
      </c>
      <c r="BB4" s="5">
        <f t="shared" ref="BB4:BB6" si="30">IFERROR(AVERAGEIFS(L$2:L$10000, $L$2:$L$10000, "&lt;=" &amp; $AO4, $L$2:$L$10000, "&gt;" &amp; $AO3), "")</f>
        <v>7.310840339820925</v>
      </c>
      <c r="BC4" s="5">
        <f t="shared" ref="BC4:BC6" si="31">IFERROR(AVERAGEIFS(M$2:M$10000, $L$2:$L$10000, "&lt;=" &amp; $AO4, $L$2:$L$10000, "&gt;" &amp; $AO3), "")</f>
        <v>8.9932352941176461</v>
      </c>
      <c r="BD4" s="5">
        <f t="shared" ref="BD4:BD6" si="32">IFERROR(AVERAGEIFS(N$2:N$10000, $L$2:$L$10000, "&lt;=" &amp; $AO4, $L$2:$L$10000, "&gt;" &amp; $AO3), "")</f>
        <v>19.544705882352943</v>
      </c>
      <c r="BE4" s="5">
        <f t="shared" ref="BE4:BE6" si="33">IFERROR(AVERAGEIFS(O$2:O$10000, $L$2:$L$10000, "&lt;=" &amp; $AO4, $L$2:$L$10000, "&gt;" &amp; $AO3), "")</f>
        <v>25.291176461051492</v>
      </c>
      <c r="BF4" s="5">
        <f t="shared" ref="BF4:BF6" si="34">IFERROR(AVERAGEIFS(P$2:P$10000, $L$2:$L$10000, "&lt;=" &amp; $AO4, $L$2:$L$10000, "&gt;" &amp; $AO3), "")</f>
        <v>1.1758823529411762</v>
      </c>
      <c r="BG4" s="5">
        <f t="shared" ref="BG4:BG6" si="35">IFERROR(AVERAGEIFS(Q$2:Q$10000, $L$2:$L$10000, "&lt;=" &amp; $AO4, $L$2:$L$10000, "&gt;" &amp; $AO3), "")</f>
        <v>-0.1288235294117647</v>
      </c>
      <c r="BH4" s="5">
        <f t="shared" ref="BH4:BH6" si="36">IFERROR(AVERAGEIFS(R$2:R$10000, $L$2:$L$10000, "&lt;=" &amp; $AO4, $L$2:$L$10000, "&gt;" &amp; $AO3), "")</f>
        <v>373605287.35294116</v>
      </c>
      <c r="BI4" s="5">
        <f t="shared" ref="BI4:BI6" si="37">IFERROR(AVERAGEIFS(S$2:S$10000, $L$2:$L$10000, "&lt;=" &amp; $AO4, $L$2:$L$10000, "&gt;" &amp; $AO3), "")</f>
        <v>141382424.11764705</v>
      </c>
      <c r="BJ4" s="5">
        <f t="shared" ref="BJ4:BJ6" si="38">IFERROR(AVERAGEIFS(T$2:T$10000, $L$2:$L$10000, "&lt;=" &amp; $AO4, $L$2:$L$10000, "&gt;" &amp; $AO3), "")</f>
        <v>6.7674435237331219</v>
      </c>
      <c r="BK4" s="5" t="str">
        <f t="shared" ref="BK4:BK6" si="39">IFERROR(AVERAGEIFS(U$2:U$10000, $L$2:$L$10000, "&lt;=" &amp; $AO4, $L$2:$L$10000, "&gt;" &amp; $AO3), "")</f>
        <v/>
      </c>
      <c r="BL4" s="5">
        <f t="shared" ref="BL4:BL6" si="40">IFERROR(AVERAGEIFS(V$2:V$10000, $L$2:$L$10000, "&lt;=" &amp; $AO4, $L$2:$L$10000, "&gt;" &amp; $AO3), "")</f>
        <v>1.0902941176470586</v>
      </c>
      <c r="BM4" s="5">
        <f t="shared" ref="BM4:BM6" si="41">IFERROR(AVERAGEIFS(W$2:W$10000, $L$2:$L$10000, "&lt;=" &amp; $AO4, $L$2:$L$10000, "&gt;" &amp; $AO3), "")</f>
        <v>660.57352941176487</v>
      </c>
      <c r="BN4" s="5">
        <f t="shared" ref="BN4:BN6" si="42">IFERROR(AVERAGEIFS(X$2:X$10000, $L$2:$L$10000, "&lt;=" &amp; $AO4, $L$2:$L$10000, "&gt;" &amp; $AO3), "")</f>
        <v>1.8752941176470586</v>
      </c>
      <c r="BO4" s="5">
        <f t="shared" ref="BO4:BO6" si="43">IFERROR(AVERAGEIFS(Y$2:Y$10000, $L$2:$L$10000, "&lt;=" &amp; $AO4, $L$2:$L$10000, "&gt;" &amp; $AO3), "")</f>
        <v>1.4902941176470588</v>
      </c>
      <c r="BP4" s="5">
        <f t="shared" ref="BP4:BP6" si="44">IFERROR(AVERAGEIFS(Z$2:Z$10000, $L$2:$L$10000, "&lt;=" &amp; $AO4, $L$2:$L$10000, "&gt;" &amp; $AO3), "")</f>
        <v>35.290294117647065</v>
      </c>
      <c r="BQ4" s="5">
        <f t="shared" ref="BQ4:BQ6" si="45">IFERROR(AVERAGEIFS(AA$2:AA$10000, $L$2:$L$10000, "&lt;=" &amp; $AO4, $L$2:$L$10000, "&gt;" &amp; $AO3), "")</f>
        <v>-64.620294117647063</v>
      </c>
      <c r="BR4" s="5">
        <f t="shared" ref="BR4:BR6" si="46">IFERROR(AVERAGEIFS(AB$2:AB$10000, $L$2:$L$10000, "&lt;=" &amp; $AO4, $L$2:$L$10000, "&gt;" &amp; $AO3), "")</f>
        <v>-4.7361764705882354</v>
      </c>
      <c r="BS4" s="5">
        <f t="shared" ref="BS4:BS6" si="47">IFERROR(AVERAGEIFS(AC$2:AC$10000, $L$2:$L$10000, "&lt;=" &amp; $AO4, $L$2:$L$10000, "&gt;" &amp; $AO3), "")</f>
        <v>-24.573823529411765</v>
      </c>
      <c r="BT4" s="5">
        <f t="shared" ref="BT4:BT6" si="48">IFERROR(AVERAGEIFS(AD$2:AD$10000, $L$2:$L$10000, "&lt;=" &amp; $AO4, $L$2:$L$10000, "&gt;" &amp; $AO3), "")</f>
        <v>0.66941176470588248</v>
      </c>
      <c r="BU4" s="5">
        <f t="shared" ref="BU4:BU6" si="49">IFERROR(AVERAGEIFS(AE$2:AE$10000, $L$2:$L$10000, "&lt;=" &amp; $AO4, $L$2:$L$10000, "&gt;" &amp; $AO3), "")</f>
        <v>0.78</v>
      </c>
      <c r="BV4" s="5">
        <f t="shared" ref="BV4:BV6" si="50">IFERROR(AVERAGEIFS(AF$2:AF$10000, $L$2:$L$10000, "&lt;=" &amp; $AO4, $L$2:$L$10000, "&gt;" &amp; $AO3), "")</f>
        <v>60.757941176470588</v>
      </c>
      <c r="BW4" s="5">
        <f t="shared" ref="BW4:BW6" si="51">IFERROR(AVERAGEIFS(AG$2:AG$10000, $L$2:$L$10000, "&lt;=" &amp; $AO4, $L$2:$L$10000, "&gt;" &amp; $AO3), "")</f>
        <v>4.3914705882352933</v>
      </c>
      <c r="BX4" s="5">
        <f t="shared" ref="BX4:BX6" si="52">IFERROR(AVERAGEIFS(AH$2:AH$10000, $L$2:$L$10000, "&lt;=" &amp; $AO4, $L$2:$L$10000, "&gt;" &amp; $AO3), "")</f>
        <v>12.164411764705884</v>
      </c>
      <c r="BY4" s="5">
        <f t="shared" ref="BY4:BY6" si="53">IFERROR(AVERAGEIFS(AI$2:AI$10000, $L$2:$L$10000, "&lt;=" &amp; $AO4, $L$2:$L$10000, "&gt;" &amp; $AO3), "")</f>
        <v>32.295882352941177</v>
      </c>
    </row>
    <row r="5" spans="1:79" x14ac:dyDescent="0.25">
      <c r="A5" t="str">
        <v>ALLT US Equity</v>
      </c>
      <c r="B5" t="str">
        <v>ALLOT LTD</v>
      </c>
      <c r="C5" t="str">
        <v>Information Technology</v>
      </c>
      <c r="D5" t="str">
        <v>Communications</v>
      </c>
      <c r="E5">
        <v>3.33</v>
      </c>
      <c r="F5">
        <v>3.36</v>
      </c>
      <c r="G5">
        <v>3.4300000667572021</v>
      </c>
      <c r="H5">
        <v>3.4800000190734859</v>
      </c>
      <c r="I5">
        <v>3.2899999618530269</v>
      </c>
      <c r="J5">
        <v>3.2599999904632568</v>
      </c>
      <c r="K5">
        <v>3.2899999618530269</v>
      </c>
      <c r="L5">
        <v>3.3485714285714283</v>
      </c>
      <c r="M5">
        <v>0</v>
      </c>
      <c r="N5">
        <v>2.72</v>
      </c>
      <c r="O5">
        <v>-2.0299999618530267</v>
      </c>
      <c r="P5">
        <v>1.57</v>
      </c>
      <c r="Q5">
        <v>0.19</v>
      </c>
      <c r="R5">
        <v>15020000</v>
      </c>
      <c r="S5">
        <v>709000</v>
      </c>
      <c r="T5">
        <v>21.184767277856135</v>
      </c>
      <c r="U5" t="str">
        <v>08/27/2024</v>
      </c>
      <c r="V5">
        <v>1.45</v>
      </c>
      <c r="W5">
        <v>86.06</v>
      </c>
      <c r="X5">
        <v>2.4300000000000002</v>
      </c>
      <c r="Y5">
        <v>1.87</v>
      </c>
      <c r="Z5">
        <v>31.16</v>
      </c>
      <c r="AA5">
        <v>-11.47</v>
      </c>
      <c r="AB5">
        <v>-32.340000000000003</v>
      </c>
      <c r="AC5">
        <v>-75.84</v>
      </c>
      <c r="AD5">
        <v>0.56000000000000005</v>
      </c>
      <c r="AE5">
        <v>2.79</v>
      </c>
      <c r="AF5">
        <v>3.44</v>
      </c>
      <c r="AG5">
        <v>6.41</v>
      </c>
      <c r="AH5">
        <v>6.68</v>
      </c>
      <c r="AI5">
        <v>1.26</v>
      </c>
      <c r="AO5">
        <v>15</v>
      </c>
      <c r="AU5" s="5">
        <f>IFERROR(AVERAGEIFS(E$2:E$10000, $L$2:$L$10000, "&lt;=" &amp; $AO5, $L$2:$L$10000, "&gt;" &amp; $AO4), "")</f>
        <v>12.598333333333331</v>
      </c>
      <c r="AV5" s="5">
        <f t="shared" si="24"/>
        <v>12.514583333333334</v>
      </c>
      <c r="AW5" s="5">
        <f t="shared" si="25"/>
        <v>12.974166671435038</v>
      </c>
      <c r="AX5" s="5">
        <f t="shared" si="26"/>
        <v>13.017083326975504</v>
      </c>
      <c r="AY5" s="5">
        <f t="shared" si="27"/>
        <v>12.918958306312561</v>
      </c>
      <c r="AZ5" s="5">
        <f t="shared" si="28"/>
        <v>12.544166723887125</v>
      </c>
      <c r="BA5" s="5">
        <f t="shared" si="29"/>
        <v>12.745833317438761</v>
      </c>
      <c r="BB5" s="5">
        <f t="shared" si="30"/>
        <v>12.759017858959377</v>
      </c>
      <c r="BC5" s="5">
        <f t="shared" si="31"/>
        <v>20.227916666666665</v>
      </c>
      <c r="BD5" s="5">
        <f t="shared" si="32"/>
        <v>9.2216666666666658</v>
      </c>
      <c r="BE5" s="5">
        <f t="shared" si="33"/>
        <v>22.92250001589457</v>
      </c>
      <c r="BF5" s="5">
        <f t="shared" si="34"/>
        <v>1.1395833333333332</v>
      </c>
      <c r="BG5" s="5">
        <f t="shared" si="35"/>
        <v>-0.25833333333333336</v>
      </c>
      <c r="BH5" s="5">
        <f t="shared" si="36"/>
        <v>630976666.66666663</v>
      </c>
      <c r="BI5" s="5">
        <f t="shared" si="37"/>
        <v>569700416.66666663</v>
      </c>
      <c r="BJ5" s="5">
        <f t="shared" si="38"/>
        <v>5.7136630395564723</v>
      </c>
      <c r="BK5" s="5" t="str">
        <f t="shared" si="39"/>
        <v/>
      </c>
      <c r="BL5" s="5">
        <f t="shared" si="40"/>
        <v>0.91249999999999998</v>
      </c>
      <c r="BM5" s="5">
        <f t="shared" si="41"/>
        <v>140.09875000000002</v>
      </c>
      <c r="BN5" s="5">
        <f t="shared" si="42"/>
        <v>1.6087500000000003</v>
      </c>
      <c r="BO5" s="5">
        <f t="shared" si="43"/>
        <v>1.3779166666666667</v>
      </c>
      <c r="BP5" s="5">
        <f t="shared" si="44"/>
        <v>26.19541666666667</v>
      </c>
      <c r="BQ5" s="5">
        <f t="shared" si="45"/>
        <v>-0.95125000000000026</v>
      </c>
      <c r="BR5" s="5">
        <f t="shared" si="46"/>
        <v>1.4495833333333337</v>
      </c>
      <c r="BS5" s="5">
        <f t="shared" si="47"/>
        <v>15.848333333333334</v>
      </c>
      <c r="BT5" s="5">
        <f t="shared" si="48"/>
        <v>0.66666666666666663</v>
      </c>
      <c r="BU5" s="5">
        <f t="shared" si="49"/>
        <v>79.852500000000006</v>
      </c>
      <c r="BV5" s="5">
        <f t="shared" si="50"/>
        <v>27.118333333333329</v>
      </c>
      <c r="BW5" s="5">
        <f t="shared" si="51"/>
        <v>3.9025000000000003</v>
      </c>
      <c r="BX5" s="5">
        <f t="shared" si="52"/>
        <v>13.335416666666667</v>
      </c>
      <c r="BY5" s="5">
        <f t="shared" si="53"/>
        <v>35.668333333333329</v>
      </c>
    </row>
    <row r="6" spans="1:79" x14ac:dyDescent="0.25">
      <c r="A6" t="str">
        <v>AMCX US Equity</v>
      </c>
      <c r="B6" t="str">
        <v>AMC NETWORKS INC-A</v>
      </c>
      <c r="C6" t="str">
        <v>Communication Services</v>
      </c>
      <c r="D6" t="str">
        <v>Communications</v>
      </c>
      <c r="E6">
        <v>10.29</v>
      </c>
      <c r="F6">
        <v>10.38</v>
      </c>
      <c r="G6">
        <v>10.430000305175779</v>
      </c>
      <c r="H6">
        <v>10.69999980926514</v>
      </c>
      <c r="I6">
        <v>10.36999988555908</v>
      </c>
      <c r="J6">
        <v>10.159999847412109</v>
      </c>
      <c r="K6" s="5">
        <v>10.39000034332275</v>
      </c>
      <c r="L6">
        <v>10.388571455819266</v>
      </c>
      <c r="M6">
        <v>2.34</v>
      </c>
      <c r="N6">
        <v>0.44</v>
      </c>
      <c r="O6">
        <v>13.49999965667725</v>
      </c>
      <c r="P6">
        <v>1.1000000000000001</v>
      </c>
      <c r="Q6">
        <v>-0.06</v>
      </c>
      <c r="R6">
        <v>643280000</v>
      </c>
      <c r="S6">
        <v>109670000</v>
      </c>
      <c r="T6">
        <v>5.8655967903711135</v>
      </c>
      <c r="U6" t="str">
        <v>11/04/2024</v>
      </c>
      <c r="V6">
        <v>0.99</v>
      </c>
      <c r="W6">
        <v>197.31</v>
      </c>
      <c r="X6">
        <v>2.13</v>
      </c>
      <c r="Y6">
        <v>1.79</v>
      </c>
      <c r="Z6">
        <v>51.11</v>
      </c>
      <c r="AA6">
        <v>-4.67</v>
      </c>
      <c r="AB6">
        <v>1.1299999999999999</v>
      </c>
      <c r="AC6">
        <v>5.65</v>
      </c>
      <c r="AD6">
        <v>0.49</v>
      </c>
      <c r="AE6">
        <v>0</v>
      </c>
      <c r="AF6">
        <v>3.89</v>
      </c>
      <c r="AG6">
        <v>2.74</v>
      </c>
      <c r="AH6">
        <v>13.44</v>
      </c>
      <c r="AI6">
        <v>23.89</v>
      </c>
      <c r="AO6">
        <v>20</v>
      </c>
      <c r="AU6" s="5">
        <f t="shared" ref="AU6:AU69" si="54">IFERROR(AVERAGEIFS(E$2:E$10000, $L$2:$L$10000, "&lt;=" &amp; $AO6, $L$2:$L$10000, "&gt;" &amp; $AO5), "")</f>
        <v>16.257692307692306</v>
      </c>
      <c r="AV6" s="5">
        <f t="shared" si="24"/>
        <v>16.256153846153843</v>
      </c>
      <c r="AW6" s="5">
        <f t="shared" si="25"/>
        <v>18.549230795640213</v>
      </c>
      <c r="AX6" s="5">
        <f t="shared" si="26"/>
        <v>18.770769192622257</v>
      </c>
      <c r="AY6" s="5">
        <f t="shared" si="27"/>
        <v>18.906999954810509</v>
      </c>
      <c r="AZ6" s="5">
        <f t="shared" si="28"/>
        <v>18.413845942570614</v>
      </c>
      <c r="BA6" s="5">
        <f t="shared" si="29"/>
        <v>18.346153846153847</v>
      </c>
      <c r="BB6" s="5">
        <f t="shared" si="30"/>
        <v>17.928692269377656</v>
      </c>
      <c r="BC6" s="5">
        <f t="shared" si="31"/>
        <v>24.335384615384612</v>
      </c>
      <c r="BD6" s="5">
        <f t="shared" si="32"/>
        <v>1.25</v>
      </c>
      <c r="BE6" s="5">
        <f t="shared" si="33"/>
        <v>23.257692307692306</v>
      </c>
      <c r="BF6" s="5">
        <f t="shared" si="34"/>
        <v>0.72923076923076924</v>
      </c>
      <c r="BG6" s="5">
        <f t="shared" si="35"/>
        <v>0.26384615384615384</v>
      </c>
      <c r="BH6" s="5">
        <f t="shared" si="36"/>
        <v>1211529230.7692308</v>
      </c>
      <c r="BI6" s="5">
        <f t="shared" si="37"/>
        <v>2790185384.6153846</v>
      </c>
      <c r="BJ6" s="5">
        <f t="shared" si="38"/>
        <v>3.282442754996834</v>
      </c>
      <c r="BK6" s="5" t="str">
        <f t="shared" si="39"/>
        <v/>
      </c>
      <c r="BL6" s="5">
        <f t="shared" si="40"/>
        <v>0.85769230769230775</v>
      </c>
      <c r="BM6" s="5">
        <f t="shared" si="41"/>
        <v>83.709230769230757</v>
      </c>
      <c r="BN6" s="5">
        <f t="shared" si="42"/>
        <v>1.6238461538461537</v>
      </c>
      <c r="BO6" s="5">
        <f t="shared" si="43"/>
        <v>1.34</v>
      </c>
      <c r="BP6" s="5">
        <f t="shared" si="44"/>
        <v>31.949999999999996</v>
      </c>
      <c r="BQ6" s="5">
        <f t="shared" si="45"/>
        <v>-0.17615384615384638</v>
      </c>
      <c r="BR6" s="5">
        <f t="shared" si="46"/>
        <v>-4.6723076923076921</v>
      </c>
      <c r="BS6" s="5">
        <f t="shared" si="47"/>
        <v>-11.693846153846154</v>
      </c>
      <c r="BT6" s="5">
        <f t="shared" si="48"/>
        <v>0.78923076923076918</v>
      </c>
      <c r="BU6" s="5">
        <f t="shared" si="49"/>
        <v>5.806923076923078</v>
      </c>
      <c r="BV6" s="5">
        <f t="shared" si="50"/>
        <v>13.853076923076923</v>
      </c>
      <c r="BW6" s="5">
        <f t="shared" si="51"/>
        <v>3.686923076923077</v>
      </c>
      <c r="BX6" s="5">
        <f t="shared" si="52"/>
        <v>10.963076923076924</v>
      </c>
      <c r="BY6" s="5">
        <f t="shared" si="53"/>
        <v>41.603846153846156</v>
      </c>
    </row>
    <row r="7" spans="1:79" x14ac:dyDescent="0.25">
      <c r="A7" t="str">
        <v>ANGH US Equity</v>
      </c>
      <c r="B7" t="str">
        <v>ANGHAMI INC</v>
      </c>
      <c r="C7" t="str">
        <v>Communication Services</v>
      </c>
      <c r="D7" t="str">
        <v>Communications</v>
      </c>
      <c r="E7">
        <v>0.85</v>
      </c>
      <c r="F7">
        <v>0.86</v>
      </c>
      <c r="G7">
        <v>0.88099998235702515</v>
      </c>
      <c r="H7">
        <v>0.87000000476837158</v>
      </c>
      <c r="I7">
        <v>0.89999997615814209</v>
      </c>
      <c r="J7">
        <v>0.89999997615814209</v>
      </c>
      <c r="K7">
        <v>0.87699997425079346</v>
      </c>
      <c r="L7">
        <v>0.87685713052749636</v>
      </c>
      <c r="M7">
        <v>0</v>
      </c>
      <c r="N7">
        <v>0</v>
      </c>
      <c r="O7">
        <v>-0.87699997425079346</v>
      </c>
      <c r="P7">
        <v>0.91</v>
      </c>
      <c r="Q7">
        <v>-0.42</v>
      </c>
      <c r="R7">
        <v>0</v>
      </c>
      <c r="S7">
        <v>0</v>
      </c>
      <c r="T7" t="str">
        <v/>
      </c>
      <c r="U7" t="str">
        <v>11/14/2024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8.69</v>
      </c>
      <c r="AI7">
        <v>0</v>
      </c>
      <c r="AO7">
        <v>25</v>
      </c>
      <c r="AU7" s="5">
        <f t="shared" si="54"/>
        <v>24.212857142857143</v>
      </c>
      <c r="AV7" s="5">
        <f t="shared" ref="AV7:AV14" si="55">IFERROR(AVERAGEIFS(F$2:F$10000, $L$2:$L$10000, "&lt;=" &amp; $AO7, $L$2:$L$10000, "&gt;" &amp; $AO6), "")</f>
        <v>21.844285714285714</v>
      </c>
      <c r="AW7" s="5">
        <f t="shared" ref="AW7:AW14" si="56">IFERROR(AVERAGEIFS(G$2:G$10000, $L$2:$L$10000, "&lt;=" &amp; $AO7, $L$2:$L$10000, "&gt;" &amp; $AO6), "")</f>
        <v>22.26571410042899</v>
      </c>
      <c r="AX7" s="5">
        <f t="shared" ref="AX7:AX14" si="57">IFERROR(AVERAGEIFS(H$2:H$10000, $L$2:$L$10000, "&lt;=" &amp; $AO7, $L$2:$L$10000, "&gt;" &amp; $AO6), "")</f>
        <v>22.577142987932479</v>
      </c>
      <c r="AY7" s="5">
        <f t="shared" ref="AY7:AY14" si="58">IFERROR(AVERAGEIFS(I$2:I$10000, $L$2:$L$10000, "&lt;=" &amp; $AO7, $L$2:$L$10000, "&gt;" &amp; $AO6), "")</f>
        <v>22.291428429739817</v>
      </c>
      <c r="AZ7" s="5">
        <f t="shared" ref="AZ7:AZ14" si="59">IFERROR(AVERAGEIFS(J$2:J$10000, $L$2:$L$10000, "&lt;=" &amp; $AO7, $L$2:$L$10000, "&gt;" &amp; $AO6), "")</f>
        <v>22.204285757882253</v>
      </c>
      <c r="BA7" s="5">
        <f t="shared" ref="BA7:BA14" si="60">IFERROR(AVERAGEIFS(K$2:K$10000, $L$2:$L$10000, "&lt;=" &amp; $AO7, $L$2:$L$10000, "&gt;" &amp; $AO6), "")</f>
        <v>22.282857349940709</v>
      </c>
      <c r="BB7" s="5">
        <f t="shared" ref="BB7:BB14" si="61">IFERROR(AVERAGEIFS(L$2:L$10000, $L$2:$L$10000, "&lt;=" &amp; $AO7, $L$2:$L$10000, "&gt;" &amp; $AO6), "")</f>
        <v>22.525510211866727</v>
      </c>
      <c r="BC7" s="5">
        <f t="shared" ref="BC7:BC14" si="62">IFERROR(AVERAGEIFS(M$2:M$10000, $L$2:$L$10000, "&lt;=" &amp; $AO7, $L$2:$L$10000, "&gt;" &amp; $AO6), "")</f>
        <v>1.8142857142857143</v>
      </c>
      <c r="BD7" s="5">
        <f t="shared" ref="BD7:BD14" si="63">IFERROR(AVERAGEIFS(N$2:N$10000, $L$2:$L$10000, "&lt;=" &amp; $AO7, $L$2:$L$10000, "&gt;" &amp; $AO6), "")</f>
        <v>3.1614285714285719</v>
      </c>
      <c r="BE7" s="5">
        <f t="shared" ref="BE7:BE14" si="64">IFERROR(AVERAGEIFS(O$2:O$10000, $L$2:$L$10000, "&lt;=" &amp; $AO7, $L$2:$L$10000, "&gt;" &amp; $AO6), "")</f>
        <v>151.11999979291642</v>
      </c>
      <c r="BF7" s="5">
        <f t="shared" ref="BF7:BF14" si="65">IFERROR(AVERAGEIFS(P$2:P$10000, $L$2:$L$10000, "&lt;=" &amp; $AO7, $L$2:$L$10000, "&gt;" &amp; $AO6), "")</f>
        <v>0.92142857142857149</v>
      </c>
      <c r="BG7" s="5">
        <f t="shared" ref="BG7:BG14" si="66">IFERROR(AVERAGEIFS(Q$2:Q$10000, $L$2:$L$10000, "&lt;=" &amp; $AO7, $L$2:$L$10000, "&gt;" &amp; $AO6), "")</f>
        <v>-0.29428571428571437</v>
      </c>
      <c r="BH7" s="5">
        <f t="shared" ref="BH7:BH14" si="67">IFERROR(AVERAGEIFS(R$2:R$10000, $L$2:$L$10000, "&lt;=" &amp; $AO7, $L$2:$L$10000, "&gt;" &amp; $AO6), "")</f>
        <v>488573928.5714286</v>
      </c>
      <c r="BI7" s="5">
        <f t="shared" ref="BI7:BI14" si="68">IFERROR(AVERAGEIFS(S$2:S$10000, $L$2:$L$10000, "&lt;=" &amp; $AO7, $L$2:$L$10000, "&gt;" &amp; $AO6), "")</f>
        <v>240034285.7142857</v>
      </c>
      <c r="BJ7" s="5">
        <f t="shared" ref="BJ7:BJ14" si="69">IFERROR(AVERAGEIFS(T$2:T$10000, $L$2:$L$10000, "&lt;=" &amp; $AO7, $L$2:$L$10000, "&gt;" &amp; $AO6), "")</f>
        <v>1.6048225147009902</v>
      </c>
      <c r="BK7" s="5" t="str">
        <f t="shared" ref="BK7:BK14" si="70">IFERROR(AVERAGEIFS(U$2:U$10000, $L$2:$L$10000, "&lt;=" &amp; $AO7, $L$2:$L$10000, "&gt;" &amp; $AO6), "")</f>
        <v/>
      </c>
      <c r="BL7" s="5">
        <f t="shared" ref="BL7:BL14" si="71">IFERROR(AVERAGEIFS(V$2:V$10000, $L$2:$L$10000, "&lt;=" &amp; $AO7, $L$2:$L$10000, "&gt;" &amp; $AO6), "")</f>
        <v>4.4514285714285711</v>
      </c>
      <c r="BM7" s="5">
        <f t="shared" ref="BM7:BM14" si="72">IFERROR(AVERAGEIFS(W$2:W$10000, $L$2:$L$10000, "&lt;=" &amp; $AO7, $L$2:$L$10000, "&gt;" &amp; $AO6), "")</f>
        <v>23.99285714285714</v>
      </c>
      <c r="BN7" s="5">
        <f t="shared" ref="BN7:BN14" si="73">IFERROR(AVERAGEIFS(X$2:X$10000, $L$2:$L$10000, "&lt;=" &amp; $AO7, $L$2:$L$10000, "&gt;" &amp; $AO6), "")</f>
        <v>5.1971428571428575</v>
      </c>
      <c r="BO7" s="5">
        <f t="shared" ref="BO7:BO14" si="74">IFERROR(AVERAGEIFS(Y$2:Y$10000, $L$2:$L$10000, "&lt;=" &amp; $AO7, $L$2:$L$10000, "&gt;" &amp; $AO6), "")</f>
        <v>4.7971428571428572</v>
      </c>
      <c r="BP7" s="5">
        <f t="shared" ref="BP7:BP14" si="75">IFERROR(AVERAGEIFS(Z$2:Z$10000, $L$2:$L$10000, "&lt;=" &amp; $AO7, $L$2:$L$10000, "&gt;" &amp; $AO6), "")</f>
        <v>19.105714285714289</v>
      </c>
      <c r="BQ7" s="5">
        <f t="shared" ref="BQ7:BQ14" si="76">IFERROR(AVERAGEIFS(AA$2:AA$10000, $L$2:$L$10000, "&lt;=" &amp; $AO7, $L$2:$L$10000, "&gt;" &amp; $AO6), "")</f>
        <v>-277.40999999999997</v>
      </c>
      <c r="BR7" s="5">
        <f t="shared" ref="BR7:BR14" si="77">IFERROR(AVERAGEIFS(AB$2:AB$10000, $L$2:$L$10000, "&lt;=" &amp; $AO7, $L$2:$L$10000, "&gt;" &amp; $AO6), "")</f>
        <v>-18.580000000000002</v>
      </c>
      <c r="BS7" s="5">
        <f t="shared" ref="BS7:BS14" si="78">IFERROR(AVERAGEIFS(AC$2:AC$10000, $L$2:$L$10000, "&lt;=" &amp; $AO7, $L$2:$L$10000, "&gt;" &amp; $AO6), "")</f>
        <v>-19.728571428571431</v>
      </c>
      <c r="BT7" s="5">
        <f t="shared" ref="BT7:BT14" si="79">IFERROR(AVERAGEIFS(AD$2:AD$10000, $L$2:$L$10000, "&lt;=" &amp; $AO7, $L$2:$L$10000, "&gt;" &amp; $AO6), "")</f>
        <v>0.61571428571428566</v>
      </c>
      <c r="BU7" s="5">
        <f t="shared" ref="BU7:BU14" si="80">IFERROR(AVERAGEIFS(AE$2:AE$10000, $L$2:$L$10000, "&lt;=" &amp; $AO7, $L$2:$L$10000, "&gt;" &amp; $AO6), "")</f>
        <v>10.932857142857143</v>
      </c>
      <c r="BV7" s="5">
        <f t="shared" ref="BV7:BV14" si="81">IFERROR(AVERAGEIFS(AF$2:AF$10000, $L$2:$L$10000, "&lt;=" &amp; $AO7, $L$2:$L$10000, "&gt;" &amp; $AO6), "")</f>
        <v>10.084285714285715</v>
      </c>
      <c r="BW7" s="5">
        <f t="shared" ref="BW7:BW14" si="82">IFERROR(AVERAGEIFS(AG$2:AG$10000, $L$2:$L$10000, "&lt;=" &amp; $AO7, $L$2:$L$10000, "&gt;" &amp; $AO6), "")</f>
        <v>2.9942857142857138</v>
      </c>
      <c r="BX7" s="5">
        <f t="shared" ref="BX7:BX14" si="83">IFERROR(AVERAGEIFS(AH$2:AH$10000, $L$2:$L$10000, "&lt;=" &amp; $AO7, $L$2:$L$10000, "&gt;" &amp; $AO6), "")</f>
        <v>9.7000000000000011</v>
      </c>
      <c r="BY7" s="5">
        <f t="shared" ref="BY7:BY14" si="84">IFERROR(AVERAGEIFS(AI$2:AI$10000, $L$2:$L$10000, "&lt;=" &amp; $AO7, $L$2:$L$10000, "&gt;" &amp; $AO6), "")</f>
        <v>173.40285714285713</v>
      </c>
    </row>
    <row r="8" spans="1:79" x14ac:dyDescent="0.25">
      <c r="A8" t="str">
        <v>ANGI US Equity</v>
      </c>
      <c r="B8" t="str">
        <v>ANGI INC</v>
      </c>
      <c r="C8" t="str">
        <v>Communication Services</v>
      </c>
      <c r="D8" t="str">
        <v>Communications</v>
      </c>
      <c r="E8">
        <v>2.59</v>
      </c>
      <c r="F8">
        <v>2.59</v>
      </c>
      <c r="G8">
        <v>2.6800000667572021</v>
      </c>
      <c r="H8">
        <v>2.6400001049041748</v>
      </c>
      <c r="I8">
        <v>2.5999999046325679</v>
      </c>
      <c r="J8">
        <v>2.6400001049041748</v>
      </c>
      <c r="K8">
        <v>2.660000085830688</v>
      </c>
      <c r="L8">
        <v>2.6285714667184013</v>
      </c>
      <c r="M8">
        <v>268</v>
      </c>
      <c r="N8">
        <v>1.29</v>
      </c>
      <c r="O8">
        <v>-0.58000008583068796</v>
      </c>
      <c r="P8">
        <v>1.0900000000000001</v>
      </c>
      <c r="Q8">
        <v>0.62</v>
      </c>
      <c r="R8">
        <v>66330000</v>
      </c>
      <c r="S8">
        <v>20940000</v>
      </c>
      <c r="T8">
        <v>3.1676217765042982</v>
      </c>
      <c r="U8" t="str">
        <v>11/07/2024</v>
      </c>
      <c r="V8">
        <v>1.48</v>
      </c>
      <c r="W8">
        <v>47.55</v>
      </c>
      <c r="X8">
        <v>1.98</v>
      </c>
      <c r="Y8">
        <v>1.73</v>
      </c>
      <c r="Z8">
        <v>26.8</v>
      </c>
      <c r="AA8">
        <v>1.19</v>
      </c>
      <c r="AB8">
        <v>-0.47</v>
      </c>
      <c r="AC8">
        <v>-0.85</v>
      </c>
      <c r="AD8">
        <v>0.69</v>
      </c>
      <c r="AE8">
        <v>0</v>
      </c>
      <c r="AF8">
        <v>17.86</v>
      </c>
      <c r="AG8">
        <v>2.61</v>
      </c>
      <c r="AH8">
        <v>13.88</v>
      </c>
      <c r="AI8">
        <v>2.08</v>
      </c>
      <c r="AO8">
        <v>30</v>
      </c>
      <c r="AU8" s="5">
        <f t="shared" si="54"/>
        <v>27.340833333333332</v>
      </c>
      <c r="AV8" s="5">
        <f t="shared" si="55"/>
        <v>27.145</v>
      </c>
      <c r="AW8" s="5">
        <f t="shared" si="56"/>
        <v>27.648333549499512</v>
      </c>
      <c r="AX8" s="5">
        <f t="shared" si="57"/>
        <v>27.703333377838135</v>
      </c>
      <c r="AY8" s="5">
        <f t="shared" si="58"/>
        <v>27.546666940053303</v>
      </c>
      <c r="AZ8" s="5">
        <f t="shared" si="59"/>
        <v>27.159167130788166</v>
      </c>
      <c r="BA8" s="5">
        <f t="shared" si="60"/>
        <v>27.369166692097981</v>
      </c>
      <c r="BB8" s="5">
        <f t="shared" si="61"/>
        <v>27.416071574801489</v>
      </c>
      <c r="BC8" s="5">
        <f t="shared" si="62"/>
        <v>39.277499999999996</v>
      </c>
      <c r="BD8" s="5">
        <f t="shared" si="63"/>
        <v>9.4391666666666669</v>
      </c>
      <c r="BE8" s="5">
        <f t="shared" si="64"/>
        <v>-15.820000025431318</v>
      </c>
      <c r="BF8" s="5">
        <f t="shared" si="65"/>
        <v>0.93083333333333351</v>
      </c>
      <c r="BG8" s="5">
        <f t="shared" si="66"/>
        <v>5.5000000000000014E-2</v>
      </c>
      <c r="BH8" s="5">
        <f t="shared" si="67"/>
        <v>443219166.66666669</v>
      </c>
      <c r="BI8" s="5">
        <f t="shared" si="68"/>
        <v>282000000</v>
      </c>
      <c r="BJ8" s="5">
        <f t="shared" si="69"/>
        <v>3.149219599417727</v>
      </c>
      <c r="BK8" s="5" t="str">
        <f t="shared" si="70"/>
        <v/>
      </c>
      <c r="BL8" s="5">
        <f t="shared" si="71"/>
        <v>1.3683333333333334</v>
      </c>
      <c r="BM8" s="5">
        <f t="shared" si="72"/>
        <v>185.49583333333337</v>
      </c>
      <c r="BN8" s="5">
        <f t="shared" si="73"/>
        <v>2.1425000000000001</v>
      </c>
      <c r="BO8" s="5">
        <f t="shared" si="74"/>
        <v>1.7550000000000001</v>
      </c>
      <c r="BP8" s="5">
        <f t="shared" si="75"/>
        <v>41.289166666666674</v>
      </c>
      <c r="BQ8" s="5">
        <f t="shared" si="76"/>
        <v>1.7999999999999996</v>
      </c>
      <c r="BR8" s="5">
        <f t="shared" si="77"/>
        <v>-1.1783333333333335</v>
      </c>
      <c r="BS8" s="5">
        <f t="shared" si="78"/>
        <v>-15.765833333333333</v>
      </c>
      <c r="BT8" s="5">
        <f t="shared" si="79"/>
        <v>0.47666666666666657</v>
      </c>
      <c r="BU8" s="5">
        <f t="shared" si="80"/>
        <v>39.016666666666666</v>
      </c>
      <c r="BV8" s="5">
        <f t="shared" si="81"/>
        <v>8.7774999999999999</v>
      </c>
      <c r="BW8" s="5">
        <f t="shared" si="82"/>
        <v>4.8341666666666674</v>
      </c>
      <c r="BX8" s="5">
        <f t="shared" si="83"/>
        <v>10.395</v>
      </c>
      <c r="BY8" s="5">
        <f t="shared" si="84"/>
        <v>11.549166666666666</v>
      </c>
    </row>
    <row r="9" spans="1:79" x14ac:dyDescent="0.25">
      <c r="A9" t="str">
        <v>ANTE US Equity</v>
      </c>
      <c r="B9" t="str">
        <v>AIRNET TECHNOLOGY INC-ADR</v>
      </c>
      <c r="C9" t="str">
        <v>Communication Services</v>
      </c>
      <c r="D9" t="str">
        <v>Communications</v>
      </c>
      <c r="E9">
        <v>0.33</v>
      </c>
      <c r="F9">
        <v>0.31</v>
      </c>
      <c r="G9">
        <v>0.30000001192092901</v>
      </c>
      <c r="H9">
        <v>0.2800000011920929</v>
      </c>
      <c r="I9" s="5">
        <v>0.27000001072883612</v>
      </c>
      <c r="J9">
        <v>0.25999999046325678</v>
      </c>
      <c r="K9">
        <v>0.2671000063419342</v>
      </c>
      <c r="L9">
        <v>0.2881571458067213</v>
      </c>
      <c r="M9">
        <v>0</v>
      </c>
      <c r="N9">
        <v>0</v>
      </c>
      <c r="O9">
        <v>-0.2671000063419342</v>
      </c>
      <c r="P9">
        <v>-2.12</v>
      </c>
      <c r="Q9">
        <v>-0.31</v>
      </c>
      <c r="R9">
        <v>0</v>
      </c>
      <c r="S9">
        <v>0</v>
      </c>
      <c r="T9" t="str">
        <v/>
      </c>
      <c r="U9" t="str">
        <v>08/28/2024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2.06</v>
      </c>
      <c r="AH9">
        <v>5.73</v>
      </c>
      <c r="AI9">
        <v>0</v>
      </c>
      <c r="AO9">
        <v>35</v>
      </c>
      <c r="AU9" s="5">
        <f t="shared" si="54"/>
        <v>33.681428571428569</v>
      </c>
      <c r="AV9" s="5">
        <f t="shared" si="55"/>
        <v>32.834285714285713</v>
      </c>
      <c r="AW9" s="5">
        <f t="shared" si="56"/>
        <v>33.245714460100444</v>
      </c>
      <c r="AX9" s="5">
        <f t="shared" si="57"/>
        <v>33.207142693655832</v>
      </c>
      <c r="AY9" s="5">
        <f t="shared" si="58"/>
        <v>32.744286400931223</v>
      </c>
      <c r="AZ9" s="5">
        <f t="shared" si="59"/>
        <v>32.354286193847656</v>
      </c>
      <c r="BA9" s="5">
        <f t="shared" si="60"/>
        <v>32.777143478393555</v>
      </c>
      <c r="BB9" s="5">
        <f t="shared" si="61"/>
        <v>32.977755358949004</v>
      </c>
      <c r="BC9" s="5">
        <f t="shared" si="62"/>
        <v>29.125714285714285</v>
      </c>
      <c r="BD9" s="5">
        <f t="shared" si="63"/>
        <v>11.044285714285712</v>
      </c>
      <c r="BE9" s="5">
        <f t="shared" si="64"/>
        <v>-9.227143478393554</v>
      </c>
      <c r="BF9" s="5">
        <f t="shared" si="65"/>
        <v>1.3885714285714283</v>
      </c>
      <c r="BG9" s="5">
        <f t="shared" si="66"/>
        <v>0.33714285714285719</v>
      </c>
      <c r="BH9" s="5">
        <f t="shared" si="67"/>
        <v>826757142.85714281</v>
      </c>
      <c r="BI9" s="5">
        <f t="shared" si="68"/>
        <v>1031901428.5714285</v>
      </c>
      <c r="BJ9" s="5">
        <f t="shared" si="69"/>
        <v>4.9771463822004902</v>
      </c>
      <c r="BK9" s="5" t="str">
        <f t="shared" si="70"/>
        <v/>
      </c>
      <c r="BL9" s="5">
        <f t="shared" si="71"/>
        <v>2.4600000000000004</v>
      </c>
      <c r="BM9" s="5">
        <f t="shared" si="72"/>
        <v>34.895714285714284</v>
      </c>
      <c r="BN9" s="5">
        <f t="shared" si="73"/>
        <v>3.3899999999999997</v>
      </c>
      <c r="BO9" s="5">
        <f t="shared" si="74"/>
        <v>3.0371428571428569</v>
      </c>
      <c r="BP9" s="5">
        <f t="shared" si="75"/>
        <v>13.165714285714285</v>
      </c>
      <c r="BQ9" s="5">
        <f t="shared" si="76"/>
        <v>-1146.3242857142857</v>
      </c>
      <c r="BR9" s="5">
        <f t="shared" si="77"/>
        <v>0.71285714285714263</v>
      </c>
      <c r="BS9" s="5">
        <f t="shared" si="78"/>
        <v>-4.1914285714285731</v>
      </c>
      <c r="BT9" s="5">
        <f t="shared" si="79"/>
        <v>0.71571428571428564</v>
      </c>
      <c r="BU9" s="5">
        <f t="shared" si="80"/>
        <v>0.33714285714285713</v>
      </c>
      <c r="BV9" s="5">
        <f t="shared" si="81"/>
        <v>7.5114285714285716</v>
      </c>
      <c r="BW9" s="5">
        <f t="shared" si="82"/>
        <v>4.0600000000000005</v>
      </c>
      <c r="BX9" s="5">
        <f t="shared" si="83"/>
        <v>12.411428571428573</v>
      </c>
      <c r="BY9" s="5">
        <f t="shared" si="84"/>
        <v>23.55</v>
      </c>
    </row>
    <row r="10" spans="1:79" x14ac:dyDescent="0.25">
      <c r="A10" t="str">
        <v>APLD US Equity</v>
      </c>
      <c r="B10" t="str">
        <v>APPLIED DIGITAL CORP</v>
      </c>
      <c r="C10" t="str">
        <v>Information Technology</v>
      </c>
      <c r="D10" t="str">
        <v>Communications</v>
      </c>
      <c r="E10">
        <v>4.1900000000000004</v>
      </c>
      <c r="F10">
        <v>4.09</v>
      </c>
      <c r="G10">
        <v>4.5500001907348633</v>
      </c>
      <c r="H10">
        <v>4.9200000762939453</v>
      </c>
      <c r="I10">
        <v>4.7300000190734863</v>
      </c>
      <c r="J10">
        <v>4.4099998474121094</v>
      </c>
      <c r="K10">
        <v>3.8199999332427979</v>
      </c>
      <c r="L10">
        <v>4.3871428666796008</v>
      </c>
      <c r="M10">
        <v>0</v>
      </c>
      <c r="N10">
        <v>4.7</v>
      </c>
      <c r="O10">
        <v>-2.8499999332427981</v>
      </c>
      <c r="P10">
        <v>2.82</v>
      </c>
      <c r="Q10">
        <v>-0.48</v>
      </c>
      <c r="R10">
        <v>225000</v>
      </c>
      <c r="S10">
        <v>93920000</v>
      </c>
      <c r="T10">
        <v>2.3956558773424192E-3</v>
      </c>
      <c r="U10" t="str">
        <v>08/28/2024</v>
      </c>
      <c r="V10">
        <v>0.01</v>
      </c>
      <c r="W10">
        <v>248.39</v>
      </c>
      <c r="X10">
        <v>0.3</v>
      </c>
      <c r="Y10">
        <v>0.01</v>
      </c>
      <c r="Z10">
        <v>45.76</v>
      </c>
      <c r="AA10">
        <v>-144.96</v>
      </c>
      <c r="AB10">
        <v>-20.92</v>
      </c>
      <c r="AC10">
        <v>-99.25</v>
      </c>
      <c r="AD10">
        <v>0.34</v>
      </c>
      <c r="AE10">
        <v>0</v>
      </c>
      <c r="AF10">
        <v>937.54</v>
      </c>
      <c r="AG10">
        <v>5.36</v>
      </c>
      <c r="AH10">
        <v>16.86</v>
      </c>
      <c r="AI10">
        <v>0.97</v>
      </c>
      <c r="AO10">
        <v>40</v>
      </c>
      <c r="AU10" s="5">
        <f t="shared" si="54"/>
        <v>36.825000000000003</v>
      </c>
      <c r="AV10" s="5">
        <f t="shared" si="55"/>
        <v>36.882499999999993</v>
      </c>
      <c r="AW10" s="5">
        <f t="shared" si="56"/>
        <v>37.69749927520752</v>
      </c>
      <c r="AX10" s="5">
        <f t="shared" si="57"/>
        <v>37.979999542236328</v>
      </c>
      <c r="AY10" s="5">
        <f t="shared" si="58"/>
        <v>37.730000495910645</v>
      </c>
      <c r="AZ10" s="5">
        <f t="shared" si="59"/>
        <v>37.505000114440918</v>
      </c>
      <c r="BA10" s="5">
        <f t="shared" si="60"/>
        <v>37.642499923706055</v>
      </c>
      <c r="BB10" s="5">
        <f t="shared" si="61"/>
        <v>37.466071335928781</v>
      </c>
      <c r="BC10" s="5">
        <f t="shared" si="62"/>
        <v>12.670000000000002</v>
      </c>
      <c r="BD10" s="5">
        <f t="shared" si="63"/>
        <v>2.3650000000000002</v>
      </c>
      <c r="BE10" s="5">
        <f t="shared" si="64"/>
        <v>-27.422499923706056</v>
      </c>
      <c r="BF10" s="5">
        <f t="shared" si="65"/>
        <v>1.0274999999999999</v>
      </c>
      <c r="BG10" s="5">
        <f t="shared" si="66"/>
        <v>0.1075</v>
      </c>
      <c r="BH10" s="5">
        <f t="shared" si="67"/>
        <v>3605310000</v>
      </c>
      <c r="BI10" s="5">
        <f t="shared" si="68"/>
        <v>24550000</v>
      </c>
      <c r="BJ10" s="5">
        <f t="shared" si="69"/>
        <v>12.011687358309116</v>
      </c>
      <c r="BK10" s="5" t="str">
        <f t="shared" si="70"/>
        <v/>
      </c>
      <c r="BL10" s="5">
        <f t="shared" si="71"/>
        <v>1.0924999999999998</v>
      </c>
      <c r="BM10" s="5">
        <f t="shared" si="72"/>
        <v>29.96</v>
      </c>
      <c r="BN10" s="5">
        <f t="shared" si="73"/>
        <v>2.0225</v>
      </c>
      <c r="BO10" s="5">
        <f t="shared" si="74"/>
        <v>1.6749999999999998</v>
      </c>
      <c r="BP10" s="5">
        <f t="shared" si="75"/>
        <v>31.765000000000001</v>
      </c>
      <c r="BQ10" s="5">
        <f t="shared" si="76"/>
        <v>9.48</v>
      </c>
      <c r="BR10" s="5">
        <f t="shared" si="77"/>
        <v>-3.8150000000000004</v>
      </c>
      <c r="BS10" s="5">
        <f t="shared" si="78"/>
        <v>-17.147500000000001</v>
      </c>
      <c r="BT10" s="5">
        <f t="shared" si="79"/>
        <v>1.0999999999999999</v>
      </c>
      <c r="BU10" s="5">
        <f t="shared" si="80"/>
        <v>0</v>
      </c>
      <c r="BV10" s="5">
        <f t="shared" si="81"/>
        <v>11.9175</v>
      </c>
      <c r="BW10" s="5">
        <f t="shared" si="82"/>
        <v>4.4049999999999994</v>
      </c>
      <c r="BX10" s="5">
        <f t="shared" si="83"/>
        <v>9.7325000000000017</v>
      </c>
      <c r="BY10" s="5">
        <f t="shared" si="84"/>
        <v>10.220000000000001</v>
      </c>
    </row>
    <row r="11" spans="1:79" x14ac:dyDescent="0.25">
      <c r="A11" t="str">
        <v>APP US Equity</v>
      </c>
      <c r="B11" t="str">
        <v>APPLOVIN CORP-CLASS A</v>
      </c>
      <c r="C11" t="str">
        <v>Information Technology</v>
      </c>
      <c r="D11" t="str">
        <v>Communications</v>
      </c>
      <c r="E11">
        <v>90.89</v>
      </c>
      <c r="F11">
        <v>89</v>
      </c>
      <c r="G11">
        <v>90.199996948242188</v>
      </c>
      <c r="H11">
        <v>89.889999389648438</v>
      </c>
      <c r="I11">
        <v>90.300003051757813</v>
      </c>
      <c r="J11">
        <v>88</v>
      </c>
      <c r="K11">
        <v>91.610000610351563</v>
      </c>
      <c r="L11">
        <v>89.984285714285718</v>
      </c>
      <c r="M11">
        <v>38.01</v>
      </c>
      <c r="N11">
        <v>36.99</v>
      </c>
      <c r="O11">
        <v>-89.170000610351565</v>
      </c>
      <c r="P11">
        <v>2.13</v>
      </c>
      <c r="Q11">
        <v>0.24</v>
      </c>
      <c r="R11">
        <v>1070000000.0000001</v>
      </c>
      <c r="S11">
        <v>387510000</v>
      </c>
      <c r="T11">
        <v>2.7612190653144437</v>
      </c>
      <c r="U11" t="str">
        <v>11/08/2024</v>
      </c>
      <c r="V11">
        <v>0.63</v>
      </c>
      <c r="W11">
        <v>431.71</v>
      </c>
      <c r="X11">
        <v>2.2799999999999998</v>
      </c>
      <c r="Y11">
        <v>2.1</v>
      </c>
      <c r="Z11">
        <v>66.760000000000005</v>
      </c>
      <c r="AA11">
        <v>28.7</v>
      </c>
      <c r="AB11">
        <v>15.38</v>
      </c>
      <c r="AC11">
        <v>70.66</v>
      </c>
      <c r="AD11">
        <v>0.74</v>
      </c>
      <c r="AE11">
        <v>0</v>
      </c>
      <c r="AF11">
        <v>4.54</v>
      </c>
      <c r="AG11">
        <v>5.45</v>
      </c>
      <c r="AH11">
        <v>15.3</v>
      </c>
      <c r="AI11">
        <v>2.44</v>
      </c>
      <c r="AO11">
        <v>50</v>
      </c>
      <c r="AU11" s="5">
        <f t="shared" si="54"/>
        <v>44.19</v>
      </c>
      <c r="AV11" s="5">
        <f t="shared" si="55"/>
        <v>44.112499999999997</v>
      </c>
      <c r="AW11" s="5">
        <f t="shared" si="56"/>
        <v>44.634999752044678</v>
      </c>
      <c r="AX11" s="5">
        <f t="shared" si="57"/>
        <v>44.68250036239624</v>
      </c>
      <c r="AY11" s="5">
        <f t="shared" si="58"/>
        <v>44.820000648498535</v>
      </c>
      <c r="AZ11" s="5">
        <f t="shared" si="59"/>
        <v>44.408750534057617</v>
      </c>
      <c r="BA11" s="5">
        <f t="shared" si="60"/>
        <v>44.482499599456787</v>
      </c>
      <c r="BB11" s="5">
        <f t="shared" si="61"/>
        <v>44.4758929852077</v>
      </c>
      <c r="BC11" s="5">
        <f t="shared" si="62"/>
        <v>11.504999999999999</v>
      </c>
      <c r="BD11" s="5">
        <f t="shared" si="63"/>
        <v>31.143750000000004</v>
      </c>
      <c r="BE11" s="5">
        <f t="shared" si="64"/>
        <v>3.1950004005432113</v>
      </c>
      <c r="BF11" s="5">
        <f t="shared" si="65"/>
        <v>0.94125000000000014</v>
      </c>
      <c r="BG11" s="5">
        <f t="shared" si="66"/>
        <v>4.7500000000000021E-2</v>
      </c>
      <c r="BH11" s="5">
        <f t="shared" si="67"/>
        <v>5234811250</v>
      </c>
      <c r="BI11" s="5">
        <f t="shared" si="68"/>
        <v>4866133750</v>
      </c>
      <c r="BJ11" s="5">
        <f t="shared" si="69"/>
        <v>2.2750697404011331</v>
      </c>
      <c r="BK11" s="5" t="str">
        <f t="shared" si="70"/>
        <v/>
      </c>
      <c r="BL11" s="5">
        <f t="shared" si="71"/>
        <v>0.98</v>
      </c>
      <c r="BM11" s="5">
        <f t="shared" si="72"/>
        <v>244.80999999999997</v>
      </c>
      <c r="BN11" s="5">
        <f t="shared" si="73"/>
        <v>1.5337499999999999</v>
      </c>
      <c r="BO11" s="5">
        <f t="shared" si="74"/>
        <v>1.3625</v>
      </c>
      <c r="BP11" s="5">
        <f t="shared" si="75"/>
        <v>24.741250000000001</v>
      </c>
      <c r="BQ11" s="5">
        <f t="shared" si="76"/>
        <v>11.355</v>
      </c>
      <c r="BR11" s="5">
        <f t="shared" si="77"/>
        <v>1.7562499999999999</v>
      </c>
      <c r="BS11" s="5">
        <f t="shared" si="78"/>
        <v>-85.012500000000017</v>
      </c>
      <c r="BT11" s="5">
        <f t="shared" si="79"/>
        <v>0.43875000000000003</v>
      </c>
      <c r="BU11" s="5">
        <f t="shared" si="80"/>
        <v>3.61</v>
      </c>
      <c r="BV11" s="5">
        <f t="shared" si="81"/>
        <v>7.6662500000000007</v>
      </c>
      <c r="BW11" s="5">
        <f t="shared" si="82"/>
        <v>4.0012499999999998</v>
      </c>
      <c r="BX11" s="5">
        <f t="shared" si="83"/>
        <v>10.465</v>
      </c>
      <c r="BY11" s="5">
        <f t="shared" si="84"/>
        <v>47.677500000000002</v>
      </c>
    </row>
    <row r="12" spans="1:79" x14ac:dyDescent="0.25">
      <c r="A12" t="str">
        <v>AREN US Equity</v>
      </c>
      <c r="B12" t="str">
        <v>ARENA GROUP HOLDINGS INC/THE</v>
      </c>
      <c r="C12" t="str">
        <v>Communication Services</v>
      </c>
      <c r="D12" t="str">
        <v>Communications</v>
      </c>
      <c r="E12">
        <v>0.93</v>
      </c>
      <c r="F12">
        <v>0.92</v>
      </c>
      <c r="G12">
        <v>1</v>
      </c>
      <c r="H12">
        <v>1</v>
      </c>
      <c r="I12">
        <v>0.93000000715255737</v>
      </c>
      <c r="J12">
        <v>0.85000002384185791</v>
      </c>
      <c r="K12">
        <v>0.89200001955032349</v>
      </c>
      <c r="L12">
        <v>0.93171429293496266</v>
      </c>
      <c r="M12">
        <v>0</v>
      </c>
      <c r="N12">
        <v>0</v>
      </c>
      <c r="O12">
        <v>-3.3620000195503237</v>
      </c>
      <c r="P12">
        <v>1.28</v>
      </c>
      <c r="Q12">
        <v>0.45</v>
      </c>
      <c r="R12">
        <v>44810000</v>
      </c>
      <c r="S12">
        <v>10360000</v>
      </c>
      <c r="T12">
        <v>4.3252895752895757</v>
      </c>
      <c r="U12" t="str">
        <v>11/14/2024</v>
      </c>
      <c r="V12">
        <v>0.04</v>
      </c>
      <c r="W12">
        <v>0</v>
      </c>
      <c r="X12">
        <v>0.38</v>
      </c>
      <c r="Y12">
        <v>0.23</v>
      </c>
      <c r="Z12">
        <v>70.459999999999994</v>
      </c>
      <c r="AA12">
        <v>-22.76</v>
      </c>
      <c r="AB12">
        <v>-28.32</v>
      </c>
      <c r="AC12">
        <v>0</v>
      </c>
      <c r="AD12">
        <v>1.24</v>
      </c>
      <c r="AE12">
        <v>0</v>
      </c>
      <c r="AF12">
        <v>6.2</v>
      </c>
      <c r="AG12">
        <v>5.51</v>
      </c>
      <c r="AH12">
        <v>10.19</v>
      </c>
      <c r="AI12">
        <v>-2.4700000000000002</v>
      </c>
      <c r="AO12">
        <v>70</v>
      </c>
      <c r="AU12" s="5">
        <f t="shared" si="54"/>
        <v>57.013750000000002</v>
      </c>
      <c r="AV12" s="5">
        <f t="shared" si="55"/>
        <v>56.442499999999995</v>
      </c>
      <c r="AW12" s="5">
        <f t="shared" si="56"/>
        <v>58.788124561309814</v>
      </c>
      <c r="AX12" s="5">
        <f t="shared" si="57"/>
        <v>58.751248836517334</v>
      </c>
      <c r="AY12" s="5">
        <f t="shared" si="58"/>
        <v>59.15749979019165</v>
      </c>
      <c r="AZ12" s="5">
        <f t="shared" si="59"/>
        <v>58.122499942779541</v>
      </c>
      <c r="BA12" s="5">
        <f t="shared" si="60"/>
        <v>58.435000896453857</v>
      </c>
      <c r="BB12" s="5">
        <f t="shared" si="61"/>
        <v>58.101517718178883</v>
      </c>
      <c r="BC12" s="5">
        <f t="shared" si="62"/>
        <v>13.08</v>
      </c>
      <c r="BD12" s="5">
        <f t="shared" si="63"/>
        <v>2.6187499999999999</v>
      </c>
      <c r="BE12" s="5">
        <f t="shared" si="64"/>
        <v>9122.573749103547</v>
      </c>
      <c r="BF12" s="5">
        <f t="shared" si="65"/>
        <v>1.33375</v>
      </c>
      <c r="BG12" s="5">
        <f t="shared" si="66"/>
        <v>-6.7500000000000004E-2</v>
      </c>
      <c r="BH12" s="5">
        <f t="shared" si="67"/>
        <v>9119170000</v>
      </c>
      <c r="BI12" s="5">
        <f t="shared" si="68"/>
        <v>7531157500</v>
      </c>
      <c r="BJ12" s="5">
        <f t="shared" si="69"/>
        <v>2.9431644724926227</v>
      </c>
      <c r="BK12" s="5" t="str">
        <f t="shared" si="70"/>
        <v/>
      </c>
      <c r="BL12" s="5">
        <f t="shared" si="71"/>
        <v>2.8462499999999999</v>
      </c>
      <c r="BM12" s="5">
        <f t="shared" si="72"/>
        <v>27.125</v>
      </c>
      <c r="BN12" s="5">
        <f t="shared" si="73"/>
        <v>3.8187500000000001</v>
      </c>
      <c r="BO12" s="5">
        <f t="shared" si="74"/>
        <v>3.5737499999999995</v>
      </c>
      <c r="BP12" s="5">
        <f t="shared" si="75"/>
        <v>15.213750000000001</v>
      </c>
      <c r="BQ12" s="5">
        <f t="shared" si="76"/>
        <v>9.5937499999999982</v>
      </c>
      <c r="BR12" s="5">
        <f t="shared" si="77"/>
        <v>1.9912500000000004</v>
      </c>
      <c r="BS12" s="5">
        <f t="shared" si="78"/>
        <v>2.4899999999999998</v>
      </c>
      <c r="BT12" s="5">
        <f t="shared" si="79"/>
        <v>0.495</v>
      </c>
      <c r="BU12" s="5">
        <f t="shared" si="80"/>
        <v>3.9824999999999999</v>
      </c>
      <c r="BV12" s="5">
        <f t="shared" si="81"/>
        <v>7.99</v>
      </c>
      <c r="BW12" s="5">
        <f t="shared" si="82"/>
        <v>3.42875</v>
      </c>
      <c r="BX12" s="5">
        <f t="shared" si="83"/>
        <v>12.891250000000001</v>
      </c>
      <c r="BY12" s="5">
        <f t="shared" si="84"/>
        <v>9181.0087500000009</v>
      </c>
    </row>
    <row r="13" spans="1:79" x14ac:dyDescent="0.25">
      <c r="A13" t="str">
        <v>ASNS US Equity</v>
      </c>
      <c r="B13" t="str">
        <v>ACTELIS NETWORKS INC</v>
      </c>
      <c r="C13" t="str">
        <v>Information Technology</v>
      </c>
      <c r="D13" t="str">
        <v>Communications</v>
      </c>
      <c r="E13">
        <v>1.46</v>
      </c>
      <c r="F13">
        <v>1.55</v>
      </c>
      <c r="G13">
        <v>1.5900000333786011</v>
      </c>
      <c r="H13">
        <v>1.639999985694885</v>
      </c>
      <c r="I13">
        <v>1.7300000190734861</v>
      </c>
      <c r="J13">
        <v>1.679999947547913</v>
      </c>
      <c r="K13">
        <v>1.799999952316284</v>
      </c>
      <c r="L13">
        <v>1.6357142768587385</v>
      </c>
      <c r="M13">
        <v>0</v>
      </c>
      <c r="N13">
        <v>12.33</v>
      </c>
      <c r="O13">
        <v>-1.6699999523162838</v>
      </c>
      <c r="P13">
        <v>1.93</v>
      </c>
      <c r="Q13">
        <v>0.3</v>
      </c>
      <c r="R13">
        <v>664000</v>
      </c>
      <c r="S13">
        <v>1770000</v>
      </c>
      <c r="T13">
        <v>0.37514124293785311</v>
      </c>
      <c r="U13" t="str">
        <v>11/14/2024</v>
      </c>
      <c r="V13">
        <v>0.12</v>
      </c>
      <c r="W13">
        <v>1389.69</v>
      </c>
      <c r="X13">
        <v>0.86</v>
      </c>
      <c r="Y13">
        <v>0.21</v>
      </c>
      <c r="Z13">
        <v>48.04</v>
      </c>
      <c r="AA13">
        <v>-112.13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5.34</v>
      </c>
      <c r="AH13">
        <v>16.8</v>
      </c>
      <c r="AI13">
        <v>0.13</v>
      </c>
      <c r="AO13">
        <v>100</v>
      </c>
      <c r="AU13" s="5">
        <f t="shared" si="54"/>
        <v>86.583333333333343</v>
      </c>
      <c r="AV13" s="5">
        <f t="shared" si="55"/>
        <v>84.207777777777764</v>
      </c>
      <c r="AW13" s="5">
        <f t="shared" si="56"/>
        <v>84.963333129882813</v>
      </c>
      <c r="AX13" s="5">
        <f t="shared" si="57"/>
        <v>84.631111145019531</v>
      </c>
      <c r="AY13" s="5">
        <f t="shared" si="58"/>
        <v>84.671111212836365</v>
      </c>
      <c r="AZ13" s="5">
        <f t="shared" si="59"/>
        <v>83.126666598849823</v>
      </c>
      <c r="BA13" s="5">
        <f t="shared" si="60"/>
        <v>83.778888278537323</v>
      </c>
      <c r="BB13" s="5">
        <f t="shared" si="61"/>
        <v>84.566031639462437</v>
      </c>
      <c r="BC13" s="5">
        <f t="shared" si="62"/>
        <v>35.421111111111109</v>
      </c>
      <c r="BD13" s="5">
        <f t="shared" si="63"/>
        <v>8.9911111111111115</v>
      </c>
      <c r="BE13" s="5">
        <f t="shared" si="64"/>
        <v>51.426667277018247</v>
      </c>
      <c r="BF13" s="5">
        <f t="shared" si="65"/>
        <v>1.1466666666666667</v>
      </c>
      <c r="BG13" s="5">
        <f t="shared" si="66"/>
        <v>2.2222222222222213E-2</v>
      </c>
      <c r="BH13" s="5">
        <f t="shared" si="67"/>
        <v>4902768888.8888893</v>
      </c>
      <c r="BI13" s="5">
        <f t="shared" si="68"/>
        <v>3718777777.7777777</v>
      </c>
      <c r="BJ13" s="5">
        <f t="shared" si="69"/>
        <v>2.6556694676271726</v>
      </c>
      <c r="BK13" s="5" t="str">
        <f t="shared" si="70"/>
        <v/>
      </c>
      <c r="BL13" s="5">
        <f t="shared" si="71"/>
        <v>1.1744444444444444</v>
      </c>
      <c r="BM13" s="5">
        <f t="shared" si="72"/>
        <v>145.16222222222217</v>
      </c>
      <c r="BN13" s="5">
        <f t="shared" si="73"/>
        <v>1.9033333333333333</v>
      </c>
      <c r="BO13" s="5">
        <f t="shared" si="74"/>
        <v>1.6066666666666667</v>
      </c>
      <c r="BP13" s="5">
        <f t="shared" si="75"/>
        <v>30.36</v>
      </c>
      <c r="BQ13" s="5">
        <f t="shared" si="76"/>
        <v>10.997777777777777</v>
      </c>
      <c r="BR13" s="5">
        <f t="shared" si="77"/>
        <v>7.5333333333333332</v>
      </c>
      <c r="BS13" s="5">
        <f t="shared" si="78"/>
        <v>22.68333333333333</v>
      </c>
      <c r="BT13" s="5">
        <f t="shared" si="79"/>
        <v>0.55222222222222217</v>
      </c>
      <c r="BU13" s="5">
        <f t="shared" si="80"/>
        <v>47.645555555555546</v>
      </c>
      <c r="BV13" s="5">
        <f t="shared" si="81"/>
        <v>11.194444444444443</v>
      </c>
      <c r="BW13" s="5">
        <f t="shared" si="82"/>
        <v>3.98</v>
      </c>
      <c r="BX13" s="5">
        <f t="shared" si="83"/>
        <v>10.584444444444445</v>
      </c>
      <c r="BY13" s="5">
        <f t="shared" si="84"/>
        <v>135.20555555555558</v>
      </c>
    </row>
    <row r="14" spans="1:79" x14ac:dyDescent="0.25">
      <c r="A14" t="str">
        <v>ASST US Equity</v>
      </c>
      <c r="B14" t="str">
        <v>ASSET ENTITIES INC-B</v>
      </c>
      <c r="C14" t="str">
        <v>Communication Services</v>
      </c>
      <c r="D14" t="str">
        <v>Communications</v>
      </c>
      <c r="E14">
        <v>1.06</v>
      </c>
      <c r="F14">
        <v>1.06</v>
      </c>
      <c r="G14">
        <v>1.080000042915344</v>
      </c>
      <c r="H14">
        <v>1.860000014305115</v>
      </c>
      <c r="I14">
        <v>1.940000057220459</v>
      </c>
      <c r="J14">
        <v>2.7699999809265141</v>
      </c>
      <c r="K14">
        <v>1.950000047683716</v>
      </c>
      <c r="L14">
        <v>1.6742857347215927</v>
      </c>
      <c r="M14">
        <v>0</v>
      </c>
      <c r="N14">
        <v>1.07</v>
      </c>
      <c r="O14">
        <v>-0.94000004768371603</v>
      </c>
      <c r="P14">
        <v>1.22</v>
      </c>
      <c r="Q14">
        <v>-1.59</v>
      </c>
      <c r="R14">
        <v>0</v>
      </c>
      <c r="S14">
        <v>0</v>
      </c>
      <c r="T14" t="str">
        <v/>
      </c>
      <c r="U14" t="str">
        <v>11/14/2024</v>
      </c>
      <c r="V14">
        <v>19.05</v>
      </c>
      <c r="W14">
        <v>0</v>
      </c>
      <c r="X14">
        <v>19.3</v>
      </c>
      <c r="Y14">
        <v>19.05</v>
      </c>
      <c r="Z14">
        <v>0</v>
      </c>
      <c r="AA14">
        <v>-1779.97</v>
      </c>
      <c r="AB14">
        <v>-285.95999999999998</v>
      </c>
      <c r="AC14">
        <v>-320.62</v>
      </c>
      <c r="AD14">
        <v>0.16</v>
      </c>
      <c r="AE14">
        <v>0</v>
      </c>
      <c r="AF14">
        <v>0</v>
      </c>
      <c r="AG14">
        <v>0</v>
      </c>
      <c r="AH14">
        <v>9.9600000000000009</v>
      </c>
      <c r="AI14">
        <v>1.01</v>
      </c>
      <c r="AO14">
        <v>10000000</v>
      </c>
      <c r="AU14" s="5">
        <f t="shared" si="54"/>
        <v>451.64705882352933</v>
      </c>
      <c r="AV14" s="5">
        <f t="shared" si="55"/>
        <v>450.7741176470588</v>
      </c>
      <c r="AW14" s="5">
        <f t="shared" si="56"/>
        <v>456.47823872285733</v>
      </c>
      <c r="AX14" s="5">
        <f t="shared" si="57"/>
        <v>455.19646364099839</v>
      </c>
      <c r="AY14" s="5">
        <f t="shared" si="58"/>
        <v>461.21528760124653</v>
      </c>
      <c r="AZ14" s="5">
        <f t="shared" si="59"/>
        <v>460.07529808493223</v>
      </c>
      <c r="BA14" s="5">
        <f t="shared" si="60"/>
        <v>460.67058967141543</v>
      </c>
      <c r="BB14" s="5">
        <f t="shared" si="61"/>
        <v>456.57957917029114</v>
      </c>
      <c r="BC14" s="5">
        <f t="shared" si="62"/>
        <v>35.455882352941181</v>
      </c>
      <c r="BD14" s="5">
        <f t="shared" si="63"/>
        <v>15.844705882352942</v>
      </c>
      <c r="BE14" s="5">
        <f t="shared" si="64"/>
        <v>-420.62470731847424</v>
      </c>
      <c r="BF14" s="5">
        <f t="shared" si="65"/>
        <v>0.93294117647058827</v>
      </c>
      <c r="BG14" s="5">
        <f t="shared" si="66"/>
        <v>9.2941176470588235E-2</v>
      </c>
      <c r="BH14" s="5">
        <f t="shared" si="67"/>
        <v>4903891176.4705887</v>
      </c>
      <c r="BI14" s="5">
        <f t="shared" si="68"/>
        <v>1658454705.8823528</v>
      </c>
      <c r="BJ14" s="5">
        <f t="shared" si="69"/>
        <v>2.7924450731907271</v>
      </c>
      <c r="BK14" s="5" t="str">
        <f t="shared" si="70"/>
        <v/>
      </c>
      <c r="BL14" s="5">
        <f t="shared" si="71"/>
        <v>0.76705882352941168</v>
      </c>
      <c r="BM14" s="5">
        <f t="shared" si="72"/>
        <v>255.98882352941175</v>
      </c>
      <c r="BN14" s="5">
        <f t="shared" si="73"/>
        <v>1.3229411764705881</v>
      </c>
      <c r="BO14" s="5">
        <f t="shared" si="74"/>
        <v>1.0929411764705881</v>
      </c>
      <c r="BP14" s="5">
        <f t="shared" si="75"/>
        <v>37.061764705882354</v>
      </c>
      <c r="BQ14" s="5">
        <f t="shared" si="76"/>
        <v>15.553529411764707</v>
      </c>
      <c r="BR14" s="5">
        <f t="shared" si="77"/>
        <v>10.786470588235296</v>
      </c>
      <c r="BS14" s="5">
        <f t="shared" si="78"/>
        <v>17.87</v>
      </c>
      <c r="BT14" s="5">
        <f t="shared" si="79"/>
        <v>0.64352941176470613</v>
      </c>
      <c r="BU14" s="5">
        <f t="shared" si="80"/>
        <v>8.6670588235294126</v>
      </c>
      <c r="BV14" s="5">
        <f t="shared" si="81"/>
        <v>41.659411764705887</v>
      </c>
      <c r="BW14" s="5">
        <f t="shared" si="82"/>
        <v>4.3635294117647065</v>
      </c>
      <c r="BX14" s="5">
        <f t="shared" si="83"/>
        <v>11.188235294117648</v>
      </c>
      <c r="BY14" s="5">
        <f t="shared" si="84"/>
        <v>40.045882352941184</v>
      </c>
    </row>
    <row r="15" spans="1:79" x14ac:dyDescent="0.25">
      <c r="A15" t="str">
        <v>ASTS US Equity</v>
      </c>
      <c r="B15" t="str">
        <v>AST SPACEMOBILE INC</v>
      </c>
      <c r="C15" t="str">
        <v>Communication Services</v>
      </c>
      <c r="D15" t="str">
        <v>Communications</v>
      </c>
      <c r="E15">
        <v>36.44</v>
      </c>
      <c r="F15">
        <v>34.14</v>
      </c>
      <c r="G15">
        <v>32.860000610351563</v>
      </c>
      <c r="H15">
        <v>33.779998779296882</v>
      </c>
      <c r="I15">
        <v>31.110000610351559</v>
      </c>
      <c r="J15">
        <v>27.870000839233398</v>
      </c>
      <c r="K15">
        <v>29.25</v>
      </c>
      <c r="L15">
        <v>32.207142977033342</v>
      </c>
      <c r="M15">
        <v>0</v>
      </c>
      <c r="N15">
        <v>60.33</v>
      </c>
      <c r="O15">
        <v>-28.71</v>
      </c>
      <c r="P15">
        <v>3.81</v>
      </c>
      <c r="Q15">
        <v>4.29</v>
      </c>
      <c r="R15">
        <v>0</v>
      </c>
      <c r="S15">
        <v>12180000</v>
      </c>
      <c r="T15">
        <v>0</v>
      </c>
      <c r="U15" t="str">
        <v>11/14/2024</v>
      </c>
      <c r="V15">
        <v>5.77</v>
      </c>
      <c r="W15">
        <v>87.76</v>
      </c>
      <c r="X15">
        <v>6.38</v>
      </c>
      <c r="Y15">
        <v>5.77</v>
      </c>
      <c r="Z15">
        <v>36.619999999999997</v>
      </c>
      <c r="AA15">
        <v>-8061.11</v>
      </c>
      <c r="AB15">
        <v>-29.37</v>
      </c>
      <c r="AC15">
        <v>-99.58</v>
      </c>
      <c r="AD15">
        <v>0</v>
      </c>
      <c r="AE15">
        <v>0</v>
      </c>
      <c r="AF15">
        <v>0</v>
      </c>
      <c r="AG15">
        <v>5.26</v>
      </c>
      <c r="AH15">
        <v>14.61</v>
      </c>
      <c r="AI15">
        <v>0.54</v>
      </c>
      <c r="AU15" s="5" t="str">
        <f t="shared" si="54"/>
        <v/>
      </c>
    </row>
    <row r="16" spans="1:79" x14ac:dyDescent="0.25">
      <c r="A16" t="str">
        <v>ATHM US Equity</v>
      </c>
      <c r="B16" t="str">
        <v>AUTOHOME INC-ADR</v>
      </c>
      <c r="C16" t="str">
        <v>Communication Services</v>
      </c>
      <c r="D16" t="str">
        <v>Communications</v>
      </c>
      <c r="E16">
        <v>23.91</v>
      </c>
      <c r="F16">
        <v>24.31</v>
      </c>
      <c r="G16">
        <v>24.260000228881839</v>
      </c>
      <c r="H16">
        <v>24.75</v>
      </c>
      <c r="I16">
        <v>24.75</v>
      </c>
      <c r="J16">
        <v>24.479999542236332</v>
      </c>
      <c r="K16">
        <v>25.030000686645511</v>
      </c>
      <c r="L16">
        <v>24.498571493966239</v>
      </c>
      <c r="M16">
        <v>10.78</v>
      </c>
      <c r="N16">
        <v>0.81</v>
      </c>
      <c r="O16">
        <v>188.2999993133545</v>
      </c>
      <c r="P16">
        <v>0.7</v>
      </c>
      <c r="Q16">
        <v>-0.11</v>
      </c>
      <c r="R16">
        <v>1350000000</v>
      </c>
      <c r="S16">
        <v>0</v>
      </c>
      <c r="T16" t="str">
        <v/>
      </c>
      <c r="U16" t="str">
        <v>11/01/2024</v>
      </c>
      <c r="V16">
        <v>5.4</v>
      </c>
      <c r="W16">
        <v>0</v>
      </c>
      <c r="X16">
        <v>5.84</v>
      </c>
      <c r="Y16">
        <v>5.71</v>
      </c>
      <c r="Z16">
        <v>0</v>
      </c>
      <c r="AA16">
        <v>28.02</v>
      </c>
      <c r="AB16">
        <v>6.21</v>
      </c>
      <c r="AC16">
        <v>7.26</v>
      </c>
      <c r="AD16">
        <v>0.24</v>
      </c>
      <c r="AE16">
        <v>0</v>
      </c>
      <c r="AF16">
        <v>5.12</v>
      </c>
      <c r="AG16">
        <v>0</v>
      </c>
      <c r="AH16">
        <v>14.62</v>
      </c>
      <c r="AI16">
        <v>213.33</v>
      </c>
      <c r="AO16">
        <v>0</v>
      </c>
      <c r="AU16" s="5" t="str">
        <f t="shared" si="54"/>
        <v/>
      </c>
    </row>
    <row r="17" spans="1:79" x14ac:dyDescent="0.25">
      <c r="A17" t="str">
        <v>ATNI US Equity</v>
      </c>
      <c r="B17" t="str">
        <v>ATN INTERNATIONAL INC</v>
      </c>
      <c r="C17" t="str">
        <v>Communication Services</v>
      </c>
      <c r="D17" t="str">
        <v>Communications</v>
      </c>
      <c r="E17">
        <v>26.22</v>
      </c>
      <c r="F17">
        <v>25.84</v>
      </c>
      <c r="G17">
        <v>26.819999694824219</v>
      </c>
      <c r="H17">
        <v>26.719999313354489</v>
      </c>
      <c r="I17">
        <v>26.530000686645511</v>
      </c>
      <c r="J17">
        <v>26.45000076293945</v>
      </c>
      <c r="K17">
        <v>26.870000839233398</v>
      </c>
      <c r="L17">
        <v>26.492857328142438</v>
      </c>
      <c r="M17">
        <v>0</v>
      </c>
      <c r="N17">
        <v>0.77</v>
      </c>
      <c r="O17">
        <v>7.979999160766603</v>
      </c>
      <c r="P17">
        <v>1.07</v>
      </c>
      <c r="Q17">
        <v>0.72</v>
      </c>
      <c r="R17">
        <v>98320000</v>
      </c>
      <c r="S17">
        <v>0</v>
      </c>
      <c r="T17" t="str">
        <v/>
      </c>
      <c r="U17" t="str">
        <v>10/25/2024</v>
      </c>
      <c r="V17">
        <v>0.22</v>
      </c>
      <c r="W17">
        <v>88.68</v>
      </c>
      <c r="X17">
        <v>1.1000000000000001</v>
      </c>
      <c r="Y17">
        <v>0.59</v>
      </c>
      <c r="Z17">
        <v>35.630000000000003</v>
      </c>
      <c r="AA17">
        <v>4.91</v>
      </c>
      <c r="AB17">
        <v>-0.38</v>
      </c>
      <c r="AC17">
        <v>-1.98</v>
      </c>
      <c r="AD17">
        <v>0.43</v>
      </c>
      <c r="AE17">
        <v>19.05</v>
      </c>
      <c r="AF17">
        <v>7.7</v>
      </c>
      <c r="AG17">
        <v>5.18</v>
      </c>
      <c r="AH17">
        <v>8.4700000000000006</v>
      </c>
      <c r="AI17">
        <v>34.85</v>
      </c>
      <c r="AO17">
        <v>1</v>
      </c>
      <c r="AU17" s="5">
        <f t="shared" si="54"/>
        <v>0.5575</v>
      </c>
      <c r="AV17" s="5">
        <f t="shared" ref="AV17:AV80" si="85">IFERROR(AVERAGEIFS(F$2:F$10000, $L$2:$L$10000, "&lt;=" &amp; $AO17, $L$2:$L$10000, "&gt;" &amp; $AO16), "")</f>
        <v>0.56107142857142855</v>
      </c>
      <c r="AW17" s="5">
        <f t="shared" ref="AW17:AW80" si="86">IFERROR(AVERAGEIFS(G$2:G$10000, $L$2:$L$10000, "&lt;=" &amp; $AO17, $L$2:$L$10000, "&gt;" &amp; $AO16), "")</f>
        <v>0.5629285725631884</v>
      </c>
      <c r="AX17" s="5">
        <f t="shared" ref="AX17:AX80" si="87">IFERROR(AVERAGEIFS(H$2:H$10000, $L$2:$L$10000, "&lt;=" &amp; $AO17, $L$2:$L$10000, "&gt;" &amp; $AO16), "")</f>
        <v>0.57589285474802765</v>
      </c>
      <c r="AY17" s="5">
        <f t="shared" ref="AY17:AY80" si="88">IFERROR(AVERAGEIFS(I$2:I$10000, $L$2:$L$10000, "&lt;=" &amp; $AO17, $L$2:$L$10000, "&gt;" &amp; $AO16), "")</f>
        <v>0.57660714643342159</v>
      </c>
      <c r="AZ17" s="5">
        <f t="shared" ref="AZ17:AZ80" si="89">IFERROR(AVERAGEIFS(J$2:J$10000, $L$2:$L$10000, "&lt;=" &amp; $AO17, $L$2:$L$10000, "&gt;" &amp; $AO16), "")</f>
        <v>0.5551785728228944</v>
      </c>
      <c r="BA17" s="5">
        <f t="shared" ref="BA17:BA80" si="90">IFERROR(AVERAGEIFS(K$2:K$10000, $L$2:$L$10000, "&lt;=" &amp; $AO17, $L$2:$L$10000, "&gt;" &amp; $AO16), "")</f>
        <v>0.55508571836565224</v>
      </c>
      <c r="BB17" s="5">
        <f t="shared" ref="BB17:BB80" si="91">IFERROR(AVERAGEIFS(L$2:L$10000, $L$2:$L$10000, "&lt;=" &amp; $AO17, $L$2:$L$10000, "&gt;" &amp; $AO16), "")</f>
        <v>0.56346632764351612</v>
      </c>
      <c r="BC17" s="5">
        <f t="shared" ref="BC17:BC80" si="92">IFERROR(AVERAGEIFS(M$2:M$10000, $L$2:$L$10000, "&lt;=" &amp; $AO17, $L$2:$L$10000, "&gt;" &amp; $AO16), "")</f>
        <v>0.48464285714285715</v>
      </c>
      <c r="BD17" s="5">
        <f t="shared" ref="BD17:BD80" si="93">IFERROR(AVERAGEIFS(N$2:N$10000, $L$2:$L$10000, "&lt;=" &amp; $AO17, $L$2:$L$10000, "&gt;" &amp; $AO16), "")</f>
        <v>1.2514285714285716</v>
      </c>
      <c r="BE17" s="5">
        <f t="shared" ref="BE17:BE80" si="94">IFERROR(AVERAGEIFS(O$2:O$10000, $L$2:$L$10000, "&lt;=" &amp; $AO17, $L$2:$L$10000, "&gt;" &amp; $AO16), "")</f>
        <v>3.5359857102057761</v>
      </c>
      <c r="BF17" s="5">
        <f t="shared" ref="BF17:BF80" si="95">IFERROR(AVERAGEIFS(P$2:P$10000, $L$2:$L$10000, "&lt;=" &amp; $AO17, $L$2:$L$10000, "&gt;" &amp; $AO16), "")</f>
        <v>0.80178571428571421</v>
      </c>
      <c r="BG17" s="5">
        <f t="shared" ref="BG17:BG80" si="96">IFERROR(AVERAGEIFS(Q$2:Q$10000, $L$2:$L$10000, "&lt;=" &amp; $AO17, $L$2:$L$10000, "&gt;" &amp; $AO16), "")</f>
        <v>-0.25642857142857145</v>
      </c>
      <c r="BH17" s="5">
        <f t="shared" ref="BH17:BH80" si="97">IFERROR(AVERAGEIFS(R$2:R$10000, $L$2:$L$10000, "&lt;=" &amp; $AO17, $L$2:$L$10000, "&gt;" &amp; $AO16), "")</f>
        <v>15844925.714285715</v>
      </c>
      <c r="BI17" s="5">
        <f t="shared" ref="BI17:BI80" si="98">IFERROR(AVERAGEIFS(S$2:S$10000, $L$2:$L$10000, "&lt;=" &amp; $AO17, $L$2:$L$10000, "&gt;" &amp; $AO16), "")</f>
        <v>7244740.7142857146</v>
      </c>
      <c r="BJ17" s="5">
        <f t="shared" ref="BJ17:BJ80" si="99">IFERROR(AVERAGEIFS(T$2:T$10000, $L$2:$L$10000, "&lt;=" &amp; $AO17, $L$2:$L$10000, "&gt;" &amp; $AO16), "")</f>
        <v>4.4160239097381124</v>
      </c>
      <c r="BK17" s="5" t="str">
        <f t="shared" ref="BK17:BK80" si="100">IFERROR(AVERAGEIFS(U$2:U$10000, $L$2:$L$10000, "&lt;=" &amp; $AO17, $L$2:$L$10000, "&gt;" &amp; $AO16), "")</f>
        <v/>
      </c>
      <c r="BL17" s="5">
        <f t="shared" ref="BL17:BL80" si="101">IFERROR(AVERAGEIFS(V$2:V$10000, $L$2:$L$10000, "&lt;=" &amp; $AO17, $L$2:$L$10000, "&gt;" &amp; $AO16), "")</f>
        <v>0.62714285714285711</v>
      </c>
      <c r="BM17" s="5">
        <f t="shared" ref="BM17:BM80" si="102">IFERROR(AVERAGEIFS(W$2:W$10000, $L$2:$L$10000, "&lt;=" &amp; $AO17, $L$2:$L$10000, "&gt;" &amp; $AO16), "")</f>
        <v>277.06285714285713</v>
      </c>
      <c r="BN17" s="5">
        <f t="shared" ref="BN17:BN80" si="103">IFERROR(AVERAGEIFS(X$2:X$10000, $L$2:$L$10000, "&lt;=" &amp; $AO17, $L$2:$L$10000, "&gt;" &amp; $AO16), "")</f>
        <v>1.5407142857142855</v>
      </c>
      <c r="BO17" s="5">
        <f t="shared" ref="BO17:BO80" si="104">IFERROR(AVERAGEIFS(Y$2:Y$10000, $L$2:$L$10000, "&lt;=" &amp; $AO17, $L$2:$L$10000, "&gt;" &amp; $AO16), "")</f>
        <v>0.97250000000000003</v>
      </c>
      <c r="BP17" s="5">
        <f t="shared" ref="BP17:BP80" si="105">IFERROR(AVERAGEIFS(Z$2:Z$10000, $L$2:$L$10000, "&lt;=" &amp; $AO17, $L$2:$L$10000, "&gt;" &amp; $AO16), "")</f>
        <v>33.869642857142864</v>
      </c>
      <c r="BQ17" s="5">
        <f t="shared" ref="BQ17:BQ80" si="106">IFERROR(AVERAGEIFS(AA$2:AA$10000, $L$2:$L$10000, "&lt;=" &amp; $AO17, $L$2:$L$10000, "&gt;" &amp; $AO16), "")</f>
        <v>-332.46071428571423</v>
      </c>
      <c r="BR17" s="5">
        <f t="shared" ref="BR17:BR80" si="107">IFERROR(AVERAGEIFS(AB$2:AB$10000, $L$2:$L$10000, "&lt;=" &amp; $AO17, $L$2:$L$10000, "&gt;" &amp; $AO16), "")</f>
        <v>-40.277142857142856</v>
      </c>
      <c r="BS17" s="5">
        <f t="shared" ref="BS17:BS80" si="108">IFERROR(AVERAGEIFS(AC$2:AC$10000, $L$2:$L$10000, "&lt;=" &amp; $AO17, $L$2:$L$10000, "&gt;" &amp; $AO16), "")</f>
        <v>-34.663571428571423</v>
      </c>
      <c r="BT17" s="5">
        <f t="shared" ref="BT17:BT80" si="109">IFERROR(AVERAGEIFS(AD$2:AD$10000, $L$2:$L$10000, "&lt;=" &amp; $AO17, $L$2:$L$10000, "&gt;" &amp; $AO16), "")</f>
        <v>0.77249999999999996</v>
      </c>
      <c r="BU17" s="5">
        <f t="shared" ref="BU17:BU80" si="110">IFERROR(AVERAGEIFS(AE$2:AE$10000, $L$2:$L$10000, "&lt;=" &amp; $AO17, $L$2:$L$10000, "&gt;" &amp; $AO16), "")</f>
        <v>81.835714285714289</v>
      </c>
      <c r="BV17" s="5">
        <f t="shared" ref="BV17:BV80" si="111">IFERROR(AVERAGEIFS(AF$2:AF$10000, $L$2:$L$10000, "&lt;=" &amp; $AO17, $L$2:$L$10000, "&gt;" &amp; $AO16), "")</f>
        <v>12.337857142857144</v>
      </c>
      <c r="BW17" s="5">
        <f t="shared" ref="BW17:BW80" si="112">IFERROR(AVERAGEIFS(AG$2:AG$10000, $L$2:$L$10000, "&lt;=" &amp; $AO17, $L$2:$L$10000, "&gt;" &amp; $AO16), "")</f>
        <v>3.6564285714285716</v>
      </c>
      <c r="BX17" s="5">
        <f t="shared" ref="BX17:BY80" si="113">IFERROR(AVERAGEIFS(AH$2:AH$10000, $L$2:$L$10000, "&lt;=" &amp; $AO17, $L$2:$L$10000, "&gt;" &amp; $AO16), "")</f>
        <v>8.83357142857143</v>
      </c>
      <c r="BY17" s="5">
        <f t="shared" ref="BY17:BY80" si="114">IFERROR(AVERAGEIFS(AI$2:AI$10000, $L$2:$L$10000, "&lt;=" &amp; $AO17, $L$2:$L$10000, "&gt;" &amp; $AO16), "")</f>
        <v>4.0910714285714285</v>
      </c>
      <c r="BZ17" s="5"/>
      <c r="CA17" s="5"/>
    </row>
    <row r="18" spans="1:79" x14ac:dyDescent="0.25">
      <c r="A18" t="str">
        <v>ATUS US Equity</v>
      </c>
      <c r="B18" t="str">
        <v>ALTICE USA INC- A</v>
      </c>
      <c r="C18" t="str">
        <v>Communication Services</v>
      </c>
      <c r="D18" t="str">
        <v>Communications</v>
      </c>
      <c r="E18">
        <v>1.82</v>
      </c>
      <c r="F18">
        <v>1.85</v>
      </c>
      <c r="G18">
        <v>1.8400000333786011</v>
      </c>
      <c r="H18">
        <v>1.879999995231628</v>
      </c>
      <c r="I18">
        <v>1.9099999666213989</v>
      </c>
      <c r="J18">
        <v>1.8500000238418579</v>
      </c>
      <c r="K18">
        <v>1.860000014305115</v>
      </c>
      <c r="L18">
        <v>1.8585714333398002</v>
      </c>
      <c r="M18">
        <v>12.42</v>
      </c>
      <c r="N18">
        <v>0</v>
      </c>
      <c r="O18">
        <v>-2.7300000143051149</v>
      </c>
      <c r="P18">
        <v>1.77</v>
      </c>
      <c r="Q18">
        <v>0.17</v>
      </c>
      <c r="R18">
        <v>319900000</v>
      </c>
      <c r="S18">
        <v>966680000</v>
      </c>
      <c r="T18">
        <v>0.33092646997972441</v>
      </c>
      <c r="U18" t="str">
        <v>11/01/2024</v>
      </c>
      <c r="V18">
        <v>0.17</v>
      </c>
      <c r="W18">
        <v>0</v>
      </c>
      <c r="X18">
        <v>0.46</v>
      </c>
      <c r="Y18">
        <v>0.31</v>
      </c>
      <c r="Z18">
        <v>79.510000000000005</v>
      </c>
      <c r="AA18">
        <v>0.69</v>
      </c>
      <c r="AB18">
        <v>-0.18</v>
      </c>
      <c r="AC18">
        <v>0</v>
      </c>
      <c r="AD18">
        <v>0.28000000000000003</v>
      </c>
      <c r="AE18">
        <v>0</v>
      </c>
      <c r="AF18">
        <v>27.92</v>
      </c>
      <c r="AG18">
        <v>2.76</v>
      </c>
      <c r="AH18">
        <v>15.82</v>
      </c>
      <c r="AI18">
        <v>-0.87</v>
      </c>
      <c r="AO18">
        <v>2</v>
      </c>
      <c r="AU18" s="5">
        <f t="shared" si="54"/>
        <v>1.4646153846153847</v>
      </c>
      <c r="AV18" s="5">
        <f t="shared" si="85"/>
        <v>1.4492307692307698</v>
      </c>
      <c r="AW18" s="5">
        <f t="shared" si="86"/>
        <v>1.4808974357751699</v>
      </c>
      <c r="AX18" s="5">
        <f t="shared" si="87"/>
        <v>1.4924358985362909</v>
      </c>
      <c r="AY18" s="5">
        <f t="shared" si="88"/>
        <v>1.4796153750175085</v>
      </c>
      <c r="AZ18" s="5">
        <f t="shared" si="89"/>
        <v>1.4903076963546951</v>
      </c>
      <c r="BA18" s="5">
        <f t="shared" si="90"/>
        <v>1.4783333310714135</v>
      </c>
      <c r="BB18" s="5">
        <f t="shared" si="91"/>
        <v>1.4764908415144617</v>
      </c>
      <c r="BC18" s="5">
        <f t="shared" si="92"/>
        <v>24.655641025641028</v>
      </c>
      <c r="BD18" s="5">
        <f t="shared" si="93"/>
        <v>2.1623076923076927</v>
      </c>
      <c r="BE18" s="5">
        <f t="shared" si="94"/>
        <v>6.2680769253388418</v>
      </c>
      <c r="BF18" s="5">
        <f t="shared" si="95"/>
        <v>1.1828205128205129</v>
      </c>
      <c r="BG18" s="5">
        <f t="shared" si="96"/>
        <v>-0.39974358974358976</v>
      </c>
      <c r="BH18" s="5">
        <f t="shared" si="97"/>
        <v>211932309.48717949</v>
      </c>
      <c r="BI18" s="5">
        <f t="shared" si="98"/>
        <v>113904780</v>
      </c>
      <c r="BJ18" s="5">
        <f t="shared" si="99"/>
        <v>6.1934872779988579</v>
      </c>
      <c r="BK18" s="5" t="str">
        <f t="shared" si="100"/>
        <v/>
      </c>
      <c r="BL18" s="5">
        <f t="shared" si="101"/>
        <v>1.6797435897435902</v>
      </c>
      <c r="BM18" s="5">
        <f t="shared" si="102"/>
        <v>185.49974358974356</v>
      </c>
      <c r="BN18" s="5">
        <f t="shared" si="103"/>
        <v>2.8953846153846157</v>
      </c>
      <c r="BO18" s="5">
        <f t="shared" si="104"/>
        <v>2.1484615384615386</v>
      </c>
      <c r="BP18" s="5">
        <f t="shared" si="105"/>
        <v>25.236666666666661</v>
      </c>
      <c r="BQ18" s="5">
        <f t="shared" si="106"/>
        <v>-931.21179487179472</v>
      </c>
      <c r="BR18" s="5">
        <f t="shared" si="107"/>
        <v>-17.169487179487174</v>
      </c>
      <c r="BS18" s="5">
        <f t="shared" si="108"/>
        <v>-20.158205128205129</v>
      </c>
      <c r="BT18" s="5">
        <f t="shared" si="109"/>
        <v>0.72666666666666679</v>
      </c>
      <c r="BU18" s="5">
        <f t="shared" si="110"/>
        <v>371.60230769230776</v>
      </c>
      <c r="BV18" s="5">
        <f t="shared" si="111"/>
        <v>36.55974358974359</v>
      </c>
      <c r="BW18" s="5">
        <f t="shared" si="112"/>
        <v>3.7907692307692309</v>
      </c>
      <c r="BX18" s="5">
        <f t="shared" si="113"/>
        <v>11.401538461538461</v>
      </c>
      <c r="BY18" s="5">
        <f t="shared" si="114"/>
        <v>7.7464102564102557</v>
      </c>
      <c r="BZ18" s="5"/>
      <c r="CA18" s="5"/>
    </row>
    <row r="19" spans="1:79" x14ac:dyDescent="0.25">
      <c r="A19" t="str">
        <v>BAOS US Equity</v>
      </c>
      <c r="B19" t="str">
        <v>BAOSHENG MEDIA GROUP HOLDING</v>
      </c>
      <c r="C19" t="str">
        <v>Communication Services</v>
      </c>
      <c r="D19" t="str">
        <v>Communications</v>
      </c>
      <c r="E19">
        <v>2.14</v>
      </c>
      <c r="F19">
        <v>2.12</v>
      </c>
      <c r="G19">
        <v>2.529999971389771</v>
      </c>
      <c r="H19">
        <v>2.440000057220459</v>
      </c>
      <c r="I19">
        <v>2.4000000953674321</v>
      </c>
      <c r="J19">
        <v>2.4300000667572021</v>
      </c>
      <c r="K19">
        <v>2.4300000667572021</v>
      </c>
      <c r="L19">
        <v>2.3557143224988661</v>
      </c>
      <c r="M19">
        <v>0</v>
      </c>
      <c r="N19">
        <v>0.06</v>
      </c>
      <c r="O19">
        <v>36.779999933242799</v>
      </c>
      <c r="P19">
        <v>1</v>
      </c>
      <c r="Q19">
        <v>0.56999999999999995</v>
      </c>
      <c r="R19">
        <v>65150000.000000007</v>
      </c>
      <c r="S19">
        <v>35380000</v>
      </c>
      <c r="T19">
        <v>1.8414358394573207</v>
      </c>
      <c r="U19" t="str">
        <v xml:space="preserve"> </v>
      </c>
      <c r="V19">
        <v>0.13</v>
      </c>
      <c r="W19">
        <v>4.5199999999999996</v>
      </c>
      <c r="X19">
        <v>1.78</v>
      </c>
      <c r="Y19">
        <v>1.39</v>
      </c>
      <c r="Z19">
        <v>2.02</v>
      </c>
      <c r="AA19">
        <v>36.61</v>
      </c>
      <c r="AB19">
        <v>7.8</v>
      </c>
      <c r="AC19">
        <v>18.809999999999999</v>
      </c>
      <c r="AD19">
        <v>0.13</v>
      </c>
      <c r="AE19">
        <v>0</v>
      </c>
      <c r="AF19">
        <v>0.2</v>
      </c>
      <c r="AG19">
        <v>2.04</v>
      </c>
      <c r="AH19">
        <v>10.66</v>
      </c>
      <c r="AI19">
        <v>39.21</v>
      </c>
      <c r="AO19">
        <v>3</v>
      </c>
      <c r="AU19" s="5">
        <f t="shared" si="54"/>
        <v>2.4227272727272724</v>
      </c>
      <c r="AV19" s="5">
        <f t="shared" si="85"/>
        <v>2.3686363636363645</v>
      </c>
      <c r="AW19" s="5">
        <f t="shared" si="86"/>
        <v>2.4309090809388594</v>
      </c>
      <c r="AX19" s="5">
        <f t="shared" si="87"/>
        <v>2.417954542420127</v>
      </c>
      <c r="AY19" s="5">
        <f t="shared" si="88"/>
        <v>2.3568181883205068</v>
      </c>
      <c r="AZ19" s="5">
        <f t="shared" si="89"/>
        <v>2.3666363846171987</v>
      </c>
      <c r="BA19" s="5">
        <f t="shared" si="90"/>
        <v>2.376000003381209</v>
      </c>
      <c r="BB19" s="5">
        <f t="shared" si="91"/>
        <v>2.3913831194345061</v>
      </c>
      <c r="BC19" s="5">
        <f t="shared" si="92"/>
        <v>14.487272727272726</v>
      </c>
      <c r="BD19" s="5">
        <f t="shared" si="93"/>
        <v>1.6245454545454547</v>
      </c>
      <c r="BE19" s="5">
        <f t="shared" si="94"/>
        <v>6.1549090875278827</v>
      </c>
      <c r="BF19" s="5">
        <f t="shared" si="95"/>
        <v>1.2740909090909087</v>
      </c>
      <c r="BG19" s="5">
        <f t="shared" si="96"/>
        <v>-5.0454545454545439E-2</v>
      </c>
      <c r="BH19" s="5">
        <f t="shared" si="97"/>
        <v>248547274.54545453</v>
      </c>
      <c r="BI19" s="5">
        <f t="shared" si="98"/>
        <v>321266812.27272725</v>
      </c>
      <c r="BJ19" s="5">
        <f t="shared" si="99"/>
        <v>3.2932534424790889</v>
      </c>
      <c r="BK19" s="5" t="str">
        <f t="shared" si="100"/>
        <v/>
      </c>
      <c r="BL19" s="5">
        <f t="shared" si="101"/>
        <v>2.3350000000000004</v>
      </c>
      <c r="BM19" s="5">
        <f t="shared" si="102"/>
        <v>73.155000000000001</v>
      </c>
      <c r="BN19" s="5">
        <f t="shared" si="103"/>
        <v>3.5745454545454538</v>
      </c>
      <c r="BO19" s="5">
        <f t="shared" si="104"/>
        <v>2.9677272727272723</v>
      </c>
      <c r="BP19" s="5">
        <f t="shared" si="105"/>
        <v>23.608636363636364</v>
      </c>
      <c r="BQ19" s="5">
        <f t="shared" si="106"/>
        <v>-77.574090909090899</v>
      </c>
      <c r="BR19" s="5">
        <f t="shared" si="107"/>
        <v>-23.26227272727273</v>
      </c>
      <c r="BS19" s="5">
        <f t="shared" si="108"/>
        <v>-42.730909090909094</v>
      </c>
      <c r="BT19" s="5">
        <f t="shared" si="109"/>
        <v>0.65727272727272723</v>
      </c>
      <c r="BU19" s="5">
        <f t="shared" si="110"/>
        <v>0.90409090909090917</v>
      </c>
      <c r="BV19" s="5">
        <f t="shared" si="111"/>
        <v>16.117272727272727</v>
      </c>
      <c r="BW19" s="5">
        <f t="shared" si="112"/>
        <v>3.8731818181818181</v>
      </c>
      <c r="BX19" s="5">
        <f t="shared" si="113"/>
        <v>11.428636363636365</v>
      </c>
      <c r="BY19" s="5">
        <f t="shared" si="114"/>
        <v>8.530909090909093</v>
      </c>
      <c r="BZ19" s="5"/>
      <c r="CA19" s="5"/>
    </row>
    <row r="20" spans="1:79" x14ac:dyDescent="0.25">
      <c r="A20" t="str">
        <v>BBGI US Equity</v>
      </c>
      <c r="B20" t="str">
        <v>BEASLEY BROADCAST GRP INC -A</v>
      </c>
      <c r="C20" t="str">
        <v>Communication Services</v>
      </c>
      <c r="D20" t="str">
        <v>Communications</v>
      </c>
      <c r="E20">
        <v>0.65</v>
      </c>
      <c r="F20">
        <v>0.66</v>
      </c>
      <c r="G20">
        <v>0.67000001668930054</v>
      </c>
      <c r="H20">
        <v>0.67000001668930054</v>
      </c>
      <c r="I20">
        <v>0.6600000262260437</v>
      </c>
      <c r="J20">
        <v>0.63999998569488525</v>
      </c>
      <c r="K20">
        <v>0.63999998569488525</v>
      </c>
      <c r="L20">
        <v>0.6557142901420594</v>
      </c>
      <c r="M20">
        <v>0</v>
      </c>
      <c r="N20">
        <v>0.14000000000000001</v>
      </c>
      <c r="O20">
        <v>4.2500000143051144</v>
      </c>
      <c r="P20">
        <v>0.13</v>
      </c>
      <c r="Q20">
        <v>0.47</v>
      </c>
      <c r="R20">
        <v>47180000</v>
      </c>
      <c r="S20">
        <v>13740000</v>
      </c>
      <c r="T20">
        <v>3.4337700145560408</v>
      </c>
      <c r="U20" t="str">
        <v>11/01/2024</v>
      </c>
      <c r="V20">
        <v>0.67</v>
      </c>
      <c r="W20">
        <v>204.43</v>
      </c>
      <c r="X20">
        <v>1.77</v>
      </c>
      <c r="Y20">
        <v>1.61</v>
      </c>
      <c r="Z20">
        <v>53.17</v>
      </c>
      <c r="AA20">
        <v>-0.46</v>
      </c>
      <c r="AB20">
        <v>-9.66</v>
      </c>
      <c r="AC20">
        <v>-34.229999999999997</v>
      </c>
      <c r="AD20">
        <v>0.38</v>
      </c>
      <c r="AE20">
        <v>0</v>
      </c>
      <c r="AF20">
        <v>4.7</v>
      </c>
      <c r="AG20">
        <v>6.9</v>
      </c>
      <c r="AH20">
        <v>8.25</v>
      </c>
      <c r="AI20">
        <v>4.8899999999999997</v>
      </c>
      <c r="AO20">
        <v>4</v>
      </c>
      <c r="AU20" s="5">
        <f t="shared" si="54"/>
        <v>3.3550000000000004</v>
      </c>
      <c r="AV20" s="5">
        <f t="shared" si="85"/>
        <v>3.2762500000000001</v>
      </c>
      <c r="AW20" s="5">
        <f t="shared" si="86"/>
        <v>3.393750011920929</v>
      </c>
      <c r="AX20" s="5">
        <f t="shared" si="87"/>
        <v>3.4299999922513962</v>
      </c>
      <c r="AY20" s="5">
        <f t="shared" si="88"/>
        <v>3.4018750041723251</v>
      </c>
      <c r="AZ20" s="5">
        <f t="shared" si="89"/>
        <v>3.3150000125169754</v>
      </c>
      <c r="BA20" s="5">
        <f t="shared" si="90"/>
        <v>3.3412500321865082</v>
      </c>
      <c r="BB20" s="5">
        <f t="shared" si="91"/>
        <v>3.3590178647211619</v>
      </c>
      <c r="BC20" s="5">
        <f t="shared" si="92"/>
        <v>3.3037499999999995</v>
      </c>
      <c r="BD20" s="5">
        <f t="shared" si="93"/>
        <v>2.2487499999999994</v>
      </c>
      <c r="BE20" s="5">
        <f t="shared" si="94"/>
        <v>5.9312499678134927</v>
      </c>
      <c r="BF20" s="5">
        <f t="shared" si="95"/>
        <v>1.2524999999999999</v>
      </c>
      <c r="BG20" s="5">
        <f t="shared" si="96"/>
        <v>-0.27562500000000006</v>
      </c>
      <c r="BH20" s="5">
        <f t="shared" si="97"/>
        <v>194850625</v>
      </c>
      <c r="BI20" s="5">
        <f t="shared" si="98"/>
        <v>207145562.5</v>
      </c>
      <c r="BJ20" s="5">
        <f t="shared" si="99"/>
        <v>3.9807702905178508</v>
      </c>
      <c r="BK20" s="5" t="str">
        <f t="shared" si="100"/>
        <v/>
      </c>
      <c r="BL20" s="5">
        <f t="shared" si="101"/>
        <v>1.1393749999999998</v>
      </c>
      <c r="BM20" s="5">
        <f t="shared" si="102"/>
        <v>140.04187500000003</v>
      </c>
      <c r="BN20" s="5">
        <f t="shared" si="103"/>
        <v>1.8743749999999999</v>
      </c>
      <c r="BO20" s="5">
        <f t="shared" si="104"/>
        <v>1.5956249999999998</v>
      </c>
      <c r="BP20" s="5">
        <f t="shared" si="105"/>
        <v>25.537500000000001</v>
      </c>
      <c r="BQ20" s="5">
        <f t="shared" si="106"/>
        <v>-40.153125000000003</v>
      </c>
      <c r="BR20" s="5">
        <f t="shared" si="107"/>
        <v>-16.876875000000002</v>
      </c>
      <c r="BS20" s="5">
        <f t="shared" si="108"/>
        <v>-40.095624999999998</v>
      </c>
      <c r="BT20" s="5">
        <f t="shared" si="109"/>
        <v>0.69562500000000016</v>
      </c>
      <c r="BU20" s="5">
        <f t="shared" si="110"/>
        <v>2.5362499999999999</v>
      </c>
      <c r="BV20" s="5">
        <f t="shared" si="111"/>
        <v>15.297499999999999</v>
      </c>
      <c r="BW20" s="5">
        <f t="shared" si="112"/>
        <v>4.3531249999999995</v>
      </c>
      <c r="BX20" s="5">
        <f t="shared" si="113"/>
        <v>11.28</v>
      </c>
      <c r="BY20" s="5">
        <f t="shared" si="114"/>
        <v>9.2725000000000026</v>
      </c>
      <c r="BZ20" s="5"/>
      <c r="CA20" s="5"/>
    </row>
    <row r="21" spans="1:79" x14ac:dyDescent="0.25">
      <c r="A21" t="str">
        <v>BHAT US Equity</v>
      </c>
      <c r="B21" t="str">
        <v>BLUE HAT INTERACTIVE ENTERTA</v>
      </c>
      <c r="C21" t="str">
        <v>Communication Services</v>
      </c>
      <c r="D21" t="str">
        <v>Communications</v>
      </c>
      <c r="E21">
        <v>0.52</v>
      </c>
      <c r="F21">
        <v>0.51</v>
      </c>
      <c r="G21">
        <v>0.52899998426437378</v>
      </c>
      <c r="H21">
        <v>0.54699999094009399</v>
      </c>
      <c r="I21">
        <v>0.61000001430511475</v>
      </c>
      <c r="J21">
        <v>0.61000001430511475</v>
      </c>
      <c r="K21">
        <v>0.50220000743865967</v>
      </c>
      <c r="L21">
        <v>0.54688571589333679</v>
      </c>
      <c r="M21">
        <v>0</v>
      </c>
      <c r="N21">
        <v>0.76</v>
      </c>
      <c r="O21">
        <v>0.19779999256134029</v>
      </c>
      <c r="P21">
        <v>2.09</v>
      </c>
      <c r="Q21">
        <v>-2.1800000000000002</v>
      </c>
      <c r="R21">
        <v>15160000</v>
      </c>
      <c r="S21">
        <v>318730</v>
      </c>
      <c r="T21">
        <v>47.563768707056127</v>
      </c>
      <c r="U21" t="str">
        <v>08/28/2024</v>
      </c>
      <c r="V21">
        <v>7.0000000000000007E-2</v>
      </c>
      <c r="W21">
        <v>8.58</v>
      </c>
      <c r="X21">
        <v>6.93</v>
      </c>
      <c r="Y21">
        <v>2.75</v>
      </c>
      <c r="Z21">
        <v>7.08</v>
      </c>
      <c r="AA21">
        <v>-26.19</v>
      </c>
      <c r="AB21">
        <v>-46.2</v>
      </c>
      <c r="AC21">
        <v>-73.19</v>
      </c>
      <c r="AD21">
        <v>1.76</v>
      </c>
      <c r="AE21">
        <v>8.27</v>
      </c>
      <c r="AF21">
        <v>6.06</v>
      </c>
      <c r="AG21">
        <v>2.86</v>
      </c>
      <c r="AH21">
        <v>7.79</v>
      </c>
      <c r="AI21">
        <v>0.7</v>
      </c>
      <c r="AO21">
        <v>5</v>
      </c>
      <c r="AU21" s="5">
        <f t="shared" si="54"/>
        <v>4.2427272727272731</v>
      </c>
      <c r="AV21" s="5">
        <f t="shared" si="85"/>
        <v>4.3218181818181813</v>
      </c>
      <c r="AW21" s="5">
        <f t="shared" si="86"/>
        <v>4.5131817730990322</v>
      </c>
      <c r="AX21" s="5">
        <f t="shared" si="87"/>
        <v>4.5581818493929775</v>
      </c>
      <c r="AY21" s="5">
        <f t="shared" si="88"/>
        <v>4.4518182060935283</v>
      </c>
      <c r="AZ21" s="5">
        <f t="shared" si="89"/>
        <v>4.4018182321028272</v>
      </c>
      <c r="BA21" s="5">
        <f t="shared" si="90"/>
        <v>4.4281818433241407</v>
      </c>
      <c r="BB21" s="5">
        <f t="shared" si="91"/>
        <v>4.4168181940797098</v>
      </c>
      <c r="BC21" s="5">
        <f t="shared" si="92"/>
        <v>1.01</v>
      </c>
      <c r="BD21" s="5">
        <f t="shared" si="93"/>
        <v>3.0899999999999994</v>
      </c>
      <c r="BE21" s="5">
        <f t="shared" si="94"/>
        <v>0.82727270213040383</v>
      </c>
      <c r="BF21" s="5">
        <f t="shared" si="95"/>
        <v>1.4390909090909092</v>
      </c>
      <c r="BG21" s="5">
        <f t="shared" si="96"/>
        <v>0.3254545454545455</v>
      </c>
      <c r="BH21" s="5">
        <f t="shared" si="97"/>
        <v>31517069.09090909</v>
      </c>
      <c r="BI21" s="5">
        <f t="shared" si="98"/>
        <v>49235650.909090906</v>
      </c>
      <c r="BJ21" s="5">
        <f t="shared" si="99"/>
        <v>1.325766038652233</v>
      </c>
      <c r="BK21" s="5" t="str">
        <f t="shared" si="100"/>
        <v/>
      </c>
      <c r="BL21" s="5">
        <f t="shared" si="101"/>
        <v>1.3045454545454545</v>
      </c>
      <c r="BM21" s="5">
        <f t="shared" si="102"/>
        <v>188.7709090909091</v>
      </c>
      <c r="BN21" s="5">
        <f t="shared" si="103"/>
        <v>2.0372727272727271</v>
      </c>
      <c r="BO21" s="5">
        <f t="shared" si="104"/>
        <v>1.6118181818181818</v>
      </c>
      <c r="BP21" s="5">
        <f t="shared" si="105"/>
        <v>31.120909090909091</v>
      </c>
      <c r="BQ21" s="5">
        <f t="shared" si="106"/>
        <v>-22.154545454545456</v>
      </c>
      <c r="BR21" s="5">
        <f t="shared" si="107"/>
        <v>-8.461818181818181</v>
      </c>
      <c r="BS21" s="5">
        <f t="shared" si="108"/>
        <v>-40.102727272727272</v>
      </c>
      <c r="BT21" s="5">
        <f t="shared" si="109"/>
        <v>0.76909090909090916</v>
      </c>
      <c r="BU21" s="5">
        <f t="shared" si="110"/>
        <v>5.9154545454545451</v>
      </c>
      <c r="BV21" s="5">
        <f t="shared" si="111"/>
        <v>120.43999999999997</v>
      </c>
      <c r="BW21" s="5">
        <f t="shared" si="112"/>
        <v>5.1927272727272733</v>
      </c>
      <c r="BX21" s="5">
        <f t="shared" si="113"/>
        <v>11.16090909090909</v>
      </c>
      <c r="BY21" s="5">
        <f t="shared" si="114"/>
        <v>5.2554545454545449</v>
      </c>
      <c r="BZ21" s="5"/>
      <c r="CA21" s="5"/>
    </row>
    <row r="22" spans="1:79" x14ac:dyDescent="0.25">
      <c r="A22" t="str">
        <v>BIDU US Equity</v>
      </c>
      <c r="B22" t="str">
        <v>BAIDU INC - SPON ADR</v>
      </c>
      <c r="C22" t="str">
        <v>Communication Services</v>
      </c>
      <c r="D22" t="str">
        <v>Communications</v>
      </c>
      <c r="E22">
        <v>89.74</v>
      </c>
      <c r="F22">
        <v>85.79</v>
      </c>
      <c r="G22">
        <v>85.699996948242188</v>
      </c>
      <c r="H22">
        <v>86.220001220703125</v>
      </c>
      <c r="I22">
        <v>84.819999694824219</v>
      </c>
      <c r="J22">
        <v>82.360000610351563</v>
      </c>
      <c r="K22">
        <v>83.819999694824219</v>
      </c>
      <c r="L22">
        <v>85.492856881277902</v>
      </c>
      <c r="M22">
        <v>10.26</v>
      </c>
      <c r="N22">
        <v>0.69</v>
      </c>
      <c r="O22">
        <v>802.92000030517579</v>
      </c>
      <c r="P22">
        <v>1.1399999999999999</v>
      </c>
      <c r="Q22">
        <v>-0.28999999999999998</v>
      </c>
      <c r="R22">
        <v>11110000000</v>
      </c>
      <c r="S22">
        <v>0</v>
      </c>
      <c r="T22" t="str">
        <v/>
      </c>
      <c r="U22" t="str">
        <v>11/21/2024</v>
      </c>
      <c r="V22">
        <v>1.86</v>
      </c>
      <c r="W22">
        <v>30.34</v>
      </c>
      <c r="X22">
        <v>2.3199999999999998</v>
      </c>
      <c r="Y22">
        <v>2</v>
      </c>
      <c r="Z22">
        <v>19.93</v>
      </c>
      <c r="AA22">
        <v>16.170000000000002</v>
      </c>
      <c r="AB22">
        <v>4.92</v>
      </c>
      <c r="AC22">
        <v>8.2799999999999994</v>
      </c>
      <c r="AD22">
        <v>0.33</v>
      </c>
      <c r="AE22">
        <v>0</v>
      </c>
      <c r="AF22">
        <v>11.86</v>
      </c>
      <c r="AG22">
        <v>2.36</v>
      </c>
      <c r="AH22">
        <v>16.78</v>
      </c>
      <c r="AI22">
        <v>886.74</v>
      </c>
      <c r="AO22">
        <v>6</v>
      </c>
      <c r="AU22" s="5">
        <f t="shared" si="54"/>
        <v>5.4499999999999993</v>
      </c>
      <c r="AV22" s="5">
        <f t="shared" si="85"/>
        <v>5.3377777777777773</v>
      </c>
      <c r="AW22" s="5">
        <f t="shared" si="86"/>
        <v>5.4722221692403155</v>
      </c>
      <c r="AX22" s="5">
        <f t="shared" si="87"/>
        <v>5.5922221607632103</v>
      </c>
      <c r="AY22" s="5">
        <f t="shared" si="88"/>
        <v>5.3688888549804688</v>
      </c>
      <c r="AZ22" s="5">
        <f t="shared" si="89"/>
        <v>5.3311111132303877</v>
      </c>
      <c r="BA22" s="5">
        <f t="shared" si="90"/>
        <v>5.2766667471991644</v>
      </c>
      <c r="BB22" s="5">
        <f t="shared" si="91"/>
        <v>5.4041269747416187</v>
      </c>
      <c r="BC22" s="5">
        <f t="shared" si="92"/>
        <v>0.42888888888888888</v>
      </c>
      <c r="BD22" s="5">
        <f t="shared" si="93"/>
        <v>5.1311111111111103</v>
      </c>
      <c r="BE22" s="5">
        <f t="shared" si="94"/>
        <v>92.676666586134161</v>
      </c>
      <c r="BF22" s="5">
        <f t="shared" si="95"/>
        <v>1.2811111111111111</v>
      </c>
      <c r="BG22" s="5">
        <f t="shared" si="96"/>
        <v>0.32888888888888884</v>
      </c>
      <c r="BH22" s="5">
        <f t="shared" si="97"/>
        <v>216922285.55555555</v>
      </c>
      <c r="BI22" s="5">
        <f t="shared" si="98"/>
        <v>161405824.44444445</v>
      </c>
      <c r="BJ22" s="5">
        <f t="shared" si="99"/>
        <v>12.478715924555653</v>
      </c>
      <c r="BK22" s="5" t="str">
        <f t="shared" si="100"/>
        <v/>
      </c>
      <c r="BL22" s="5">
        <f t="shared" si="101"/>
        <v>0.77555555555555555</v>
      </c>
      <c r="BM22" s="5">
        <f t="shared" si="102"/>
        <v>579.62444444444441</v>
      </c>
      <c r="BN22" s="5">
        <f t="shared" si="103"/>
        <v>1.3155555555555556</v>
      </c>
      <c r="BO22" s="5">
        <f t="shared" si="104"/>
        <v>1.0900000000000001</v>
      </c>
      <c r="BP22" s="5">
        <f t="shared" si="105"/>
        <v>32.102222222222224</v>
      </c>
      <c r="BQ22" s="5">
        <f t="shared" si="106"/>
        <v>-24.376666666666669</v>
      </c>
      <c r="BR22" s="5">
        <f t="shared" si="107"/>
        <v>-18.174444444444447</v>
      </c>
      <c r="BS22" s="5">
        <f t="shared" si="108"/>
        <v>-43.112222222222222</v>
      </c>
      <c r="BT22" s="5">
        <f t="shared" si="109"/>
        <v>0.76666666666666672</v>
      </c>
      <c r="BU22" s="5">
        <f t="shared" si="110"/>
        <v>1.5955555555555554</v>
      </c>
      <c r="BV22" s="5">
        <f t="shared" si="111"/>
        <v>11.474444444444442</v>
      </c>
      <c r="BW22" s="5">
        <f t="shared" si="112"/>
        <v>3.9766666666666666</v>
      </c>
      <c r="BX22" s="5">
        <f t="shared" si="113"/>
        <v>11.332222222222221</v>
      </c>
      <c r="BY22" s="5">
        <f t="shared" si="114"/>
        <v>97.953333333333319</v>
      </c>
      <c r="BZ22" s="5"/>
      <c r="CA22" s="5"/>
    </row>
    <row r="23" spans="1:79" x14ac:dyDescent="0.25">
      <c r="A23" t="str">
        <v>BILI US Equity</v>
      </c>
      <c r="B23" t="str">
        <v>BILIBILI INC-SPONSORED ADR</v>
      </c>
      <c r="C23" t="str">
        <v>Communication Services</v>
      </c>
      <c r="D23" t="str">
        <v>Communications</v>
      </c>
      <c r="E23">
        <v>14.02</v>
      </c>
      <c r="F23">
        <v>12.96</v>
      </c>
      <c r="G23">
        <v>14.939999580383301</v>
      </c>
      <c r="H23">
        <v>14.260000228881839</v>
      </c>
      <c r="I23">
        <v>14.47000026702881</v>
      </c>
      <c r="J23">
        <v>13.659999847412109</v>
      </c>
      <c r="K23">
        <v>14.22999954223633</v>
      </c>
      <c r="L23">
        <v>14.077142780848913</v>
      </c>
      <c r="M23">
        <v>0</v>
      </c>
      <c r="N23">
        <v>2.64</v>
      </c>
      <c r="O23">
        <v>26.020000457763672</v>
      </c>
      <c r="P23">
        <v>0.78</v>
      </c>
      <c r="Q23">
        <v>0.08</v>
      </c>
      <c r="R23">
        <v>1610000000</v>
      </c>
      <c r="S23">
        <v>4570000000</v>
      </c>
      <c r="T23">
        <v>0.35229759299781183</v>
      </c>
      <c r="U23" t="str">
        <v>11/29/2024</v>
      </c>
      <c r="V23">
        <v>0.51</v>
      </c>
      <c r="W23">
        <v>35.69</v>
      </c>
      <c r="X23">
        <v>1.02</v>
      </c>
      <c r="Y23">
        <v>0.6</v>
      </c>
      <c r="Z23">
        <v>15.48</v>
      </c>
      <c r="AA23">
        <v>-9.93</v>
      </c>
      <c r="AB23">
        <v>-12.1</v>
      </c>
      <c r="AC23">
        <v>-26.6</v>
      </c>
      <c r="AD23">
        <v>0.72</v>
      </c>
      <c r="AE23">
        <v>0</v>
      </c>
      <c r="AF23">
        <v>16.11</v>
      </c>
      <c r="AG23">
        <v>2.0699999999999998</v>
      </c>
      <c r="AH23">
        <v>23.99</v>
      </c>
      <c r="AI23">
        <v>40.25</v>
      </c>
      <c r="AO23">
        <v>7</v>
      </c>
      <c r="AU23" s="5">
        <f t="shared" si="54"/>
        <v>6.6275000000000004</v>
      </c>
      <c r="AV23" s="5">
        <f t="shared" si="85"/>
        <v>6.57</v>
      </c>
      <c r="AW23" s="5">
        <f t="shared" si="86"/>
        <v>6.6775000095367432</v>
      </c>
      <c r="AX23" s="5">
        <f t="shared" si="87"/>
        <v>6.6749999523162842</v>
      </c>
      <c r="AY23" s="5">
        <f t="shared" si="88"/>
        <v>6.5225000381469727</v>
      </c>
      <c r="AZ23" s="5">
        <f t="shared" si="89"/>
        <v>6.4475001096725464</v>
      </c>
      <c r="BA23" s="5">
        <f t="shared" si="90"/>
        <v>6.5000001192092896</v>
      </c>
      <c r="BB23" s="5">
        <f t="shared" si="91"/>
        <v>6.5742857469831186</v>
      </c>
      <c r="BC23" s="5">
        <f t="shared" si="92"/>
        <v>4.4950000000000001</v>
      </c>
      <c r="BD23" s="5">
        <f t="shared" si="93"/>
        <v>0.90749999999999997</v>
      </c>
      <c r="BE23" s="5">
        <f t="shared" si="94"/>
        <v>15.54749988079071</v>
      </c>
      <c r="BF23" s="5">
        <f t="shared" si="95"/>
        <v>0.83750000000000002</v>
      </c>
      <c r="BG23" s="5">
        <f t="shared" si="96"/>
        <v>-9.0000000000000011E-2</v>
      </c>
      <c r="BH23" s="5">
        <f t="shared" si="97"/>
        <v>86790000</v>
      </c>
      <c r="BI23" s="5">
        <f t="shared" si="98"/>
        <v>158222500</v>
      </c>
      <c r="BJ23" s="5">
        <f t="shared" si="99"/>
        <v>5.4146798147152042</v>
      </c>
      <c r="BK23" s="5" t="str">
        <f t="shared" si="100"/>
        <v/>
      </c>
      <c r="BL23" s="5">
        <f t="shared" si="101"/>
        <v>2.2450000000000001</v>
      </c>
      <c r="BM23" s="5">
        <f t="shared" si="102"/>
        <v>34.22</v>
      </c>
      <c r="BN23" s="5">
        <f t="shared" si="103"/>
        <v>2.9950000000000001</v>
      </c>
      <c r="BO23" s="5">
        <f t="shared" si="104"/>
        <v>2.6875</v>
      </c>
      <c r="BP23" s="5">
        <f t="shared" si="105"/>
        <v>18.907499999999999</v>
      </c>
      <c r="BQ23" s="5">
        <f t="shared" si="106"/>
        <v>24.3675</v>
      </c>
      <c r="BR23" s="5">
        <f t="shared" si="107"/>
        <v>11.622499999999999</v>
      </c>
      <c r="BS23" s="5">
        <f t="shared" si="108"/>
        <v>-7.5474999999999994</v>
      </c>
      <c r="BT23" s="5">
        <f t="shared" si="109"/>
        <v>0.495</v>
      </c>
      <c r="BU23" s="5">
        <f t="shared" si="110"/>
        <v>0</v>
      </c>
      <c r="BV23" s="5">
        <f t="shared" si="111"/>
        <v>24.987500000000001</v>
      </c>
      <c r="BW23" s="5">
        <f t="shared" si="112"/>
        <v>4.76</v>
      </c>
      <c r="BX23" s="5">
        <f t="shared" si="113"/>
        <v>16.022500000000001</v>
      </c>
      <c r="BY23" s="5">
        <f t="shared" si="114"/>
        <v>22.047499999999996</v>
      </c>
      <c r="BZ23" s="5"/>
      <c r="CA23" s="5"/>
    </row>
    <row r="24" spans="1:79" x14ac:dyDescent="0.25">
      <c r="A24" t="str">
        <v>BKNG US Equity</v>
      </c>
      <c r="B24" t="str">
        <v>BOOKING HOLDINGS INC</v>
      </c>
      <c r="C24" t="str">
        <v>Consumer Discretionary</v>
      </c>
      <c r="D24" t="str">
        <v>Communications</v>
      </c>
      <c r="E24">
        <v>3738</v>
      </c>
      <c r="F24">
        <v>3768.09</v>
      </c>
      <c r="G24">
        <v>3830.580078125</v>
      </c>
      <c r="H24">
        <v>3797.889892578125</v>
      </c>
      <c r="I24">
        <v>3881.449951171875</v>
      </c>
      <c r="J24">
        <v>3898.239990234375</v>
      </c>
      <c r="K24">
        <v>3890.81005859375</v>
      </c>
      <c r="L24">
        <v>3829.294281529018</v>
      </c>
      <c r="M24">
        <v>23.82</v>
      </c>
      <c r="N24">
        <v>0</v>
      </c>
      <c r="O24">
        <v>-4017.9400585937501</v>
      </c>
      <c r="P24">
        <v>1.1299999999999999</v>
      </c>
      <c r="Q24">
        <v>-0.15</v>
      </c>
      <c r="R24">
        <v>3810000000</v>
      </c>
      <c r="S24">
        <v>3930000000</v>
      </c>
      <c r="T24">
        <v>0.96946564885496178</v>
      </c>
      <c r="U24" t="str">
        <v>11/01/2024</v>
      </c>
      <c r="V24">
        <v>0.9</v>
      </c>
      <c r="W24">
        <v>0</v>
      </c>
      <c r="X24">
        <v>1.17</v>
      </c>
      <c r="Y24">
        <v>1.1100000000000001</v>
      </c>
      <c r="Z24">
        <v>60.74</v>
      </c>
      <c r="AA24">
        <v>25.96</v>
      </c>
      <c r="AB24">
        <v>18.260000000000002</v>
      </c>
      <c r="AC24">
        <v>0</v>
      </c>
      <c r="AD24">
        <v>0.81</v>
      </c>
      <c r="AE24">
        <v>0</v>
      </c>
      <c r="AF24">
        <v>6.77</v>
      </c>
      <c r="AG24">
        <v>4.0199999999999996</v>
      </c>
      <c r="AH24">
        <v>11.29</v>
      </c>
      <c r="AI24">
        <v>-127.13</v>
      </c>
      <c r="AO24">
        <v>8</v>
      </c>
      <c r="AU24" s="5">
        <f t="shared" si="54"/>
        <v>7.4279999999999999</v>
      </c>
      <c r="AV24" s="5">
        <f t="shared" si="85"/>
        <v>7.3519999999999994</v>
      </c>
      <c r="AW24" s="5">
        <f t="shared" si="86"/>
        <v>7.5900000095367428</v>
      </c>
      <c r="AX24" s="5">
        <f t="shared" si="87"/>
        <v>7.6439999580383304</v>
      </c>
      <c r="AY24" s="5">
        <f t="shared" si="88"/>
        <v>7.5660000324249266</v>
      </c>
      <c r="AZ24" s="5">
        <f t="shared" si="89"/>
        <v>7.3860000133514401</v>
      </c>
      <c r="BA24" s="5">
        <f t="shared" si="90"/>
        <v>7.3980000019073486</v>
      </c>
      <c r="BB24" s="5">
        <f t="shared" si="91"/>
        <v>7.4805714307512563</v>
      </c>
      <c r="BC24" s="5">
        <f t="shared" si="92"/>
        <v>13.786000000000001</v>
      </c>
      <c r="BD24" s="5">
        <f t="shared" si="93"/>
        <v>39.403000000000006</v>
      </c>
      <c r="BE24" s="5">
        <f t="shared" si="94"/>
        <v>-3.7230000019073488</v>
      </c>
      <c r="BF24" s="5">
        <f t="shared" si="95"/>
        <v>1.006</v>
      </c>
      <c r="BG24" s="5">
        <f t="shared" si="96"/>
        <v>-0.50599999999999989</v>
      </c>
      <c r="BH24" s="5">
        <f t="shared" si="97"/>
        <v>760377607</v>
      </c>
      <c r="BI24" s="5">
        <f t="shared" si="98"/>
        <v>179521000</v>
      </c>
      <c r="BJ24" s="5">
        <f t="shared" si="99"/>
        <v>3.673798003664476</v>
      </c>
      <c r="BK24" s="5" t="str">
        <f t="shared" si="100"/>
        <v/>
      </c>
      <c r="BL24" s="5">
        <f t="shared" si="101"/>
        <v>0.6319999999999999</v>
      </c>
      <c r="BM24" s="5">
        <f t="shared" si="102"/>
        <v>196.84300000000002</v>
      </c>
      <c r="BN24" s="5">
        <f t="shared" si="103"/>
        <v>1.56</v>
      </c>
      <c r="BO24" s="5">
        <f t="shared" si="104"/>
        <v>1.02</v>
      </c>
      <c r="BP24" s="5">
        <f t="shared" si="105"/>
        <v>36.344999999999992</v>
      </c>
      <c r="BQ24" s="5">
        <f t="shared" si="106"/>
        <v>-11.67</v>
      </c>
      <c r="BR24" s="5">
        <f t="shared" si="107"/>
        <v>-1.7480000000000004</v>
      </c>
      <c r="BS24" s="5">
        <f t="shared" si="108"/>
        <v>6.9869999999999992</v>
      </c>
      <c r="BT24" s="5">
        <f t="shared" si="109"/>
        <v>0.55899999999999994</v>
      </c>
      <c r="BU24" s="5">
        <f t="shared" si="110"/>
        <v>0.20499999999999999</v>
      </c>
      <c r="BV24" s="5">
        <f t="shared" si="111"/>
        <v>178.46799999999999</v>
      </c>
      <c r="BW24" s="5">
        <f t="shared" si="112"/>
        <v>3.8109999999999999</v>
      </c>
      <c r="BX24" s="5">
        <f t="shared" si="113"/>
        <v>11.858999999999998</v>
      </c>
      <c r="BY24" s="5">
        <f t="shared" si="114"/>
        <v>3.6749999999999998</v>
      </c>
      <c r="BZ24" s="5"/>
      <c r="CA24" s="5"/>
    </row>
    <row r="25" spans="1:79" x14ac:dyDescent="0.25">
      <c r="A25" t="str">
        <v>BKSY US Equity</v>
      </c>
      <c r="B25" t="str">
        <v>BLACKSKY TECHNOLOGY INC</v>
      </c>
      <c r="C25" t="str">
        <v>Industrials</v>
      </c>
      <c r="D25" t="str">
        <v>Communications</v>
      </c>
      <c r="E25">
        <v>1.22</v>
      </c>
      <c r="F25">
        <v>1.19</v>
      </c>
      <c r="G25">
        <v>1.309999942779541</v>
      </c>
      <c r="H25">
        <v>1.2300000190734861</v>
      </c>
      <c r="I25">
        <v>1.2100000381469731</v>
      </c>
      <c r="J25">
        <v>1.200000047683716</v>
      </c>
      <c r="K25">
        <v>1.169999957084656</v>
      </c>
      <c r="L25">
        <v>1.2185714292526246</v>
      </c>
      <c r="M25">
        <v>0</v>
      </c>
      <c r="N25">
        <v>2.5099999999999998</v>
      </c>
      <c r="O25">
        <v>-0.64999995708465597</v>
      </c>
      <c r="P25">
        <v>2.41</v>
      </c>
      <c r="Q25">
        <v>0.6</v>
      </c>
      <c r="R25">
        <v>8220000.0000000009</v>
      </c>
      <c r="S25">
        <v>11480000</v>
      </c>
      <c r="T25">
        <v>0.71602787456446004</v>
      </c>
      <c r="U25" t="str">
        <v>11/08/2024</v>
      </c>
      <c r="V25">
        <v>2.1</v>
      </c>
      <c r="W25">
        <v>150.85</v>
      </c>
      <c r="X25">
        <v>4.1900000000000004</v>
      </c>
      <c r="Y25">
        <v>2.5099999999999998</v>
      </c>
      <c r="Z25">
        <v>51.47</v>
      </c>
      <c r="AA25">
        <v>-37.68</v>
      </c>
      <c r="AB25">
        <v>-12.55</v>
      </c>
      <c r="AC25">
        <v>-34.380000000000003</v>
      </c>
      <c r="AD25">
        <v>0.47</v>
      </c>
      <c r="AE25">
        <v>0</v>
      </c>
      <c r="AF25">
        <v>13.59</v>
      </c>
      <c r="AG25">
        <v>5.26</v>
      </c>
      <c r="AH25">
        <v>12.35</v>
      </c>
      <c r="AI25">
        <v>0.52</v>
      </c>
      <c r="AO25">
        <v>9</v>
      </c>
      <c r="AU25" s="5">
        <f t="shared" si="54"/>
        <v>8.52</v>
      </c>
      <c r="AV25" s="5">
        <f t="shared" si="85"/>
        <v>8.4820000000000011</v>
      </c>
      <c r="AW25" s="5">
        <f t="shared" si="86"/>
        <v>6.9739999771118164</v>
      </c>
      <c r="AX25" s="5">
        <f t="shared" si="87"/>
        <v>6.7940000534057621</v>
      </c>
      <c r="AY25" s="5">
        <f t="shared" si="88"/>
        <v>6.7619998931884764</v>
      </c>
      <c r="AZ25" s="5">
        <f t="shared" si="89"/>
        <v>6.7760000228881836</v>
      </c>
      <c r="BA25" s="5">
        <f t="shared" si="90"/>
        <v>6.7619999885559086</v>
      </c>
      <c r="BB25" s="5">
        <f t="shared" si="91"/>
        <v>8.4514285621643062</v>
      </c>
      <c r="BC25" s="5">
        <f t="shared" si="92"/>
        <v>25.780000000000008</v>
      </c>
      <c r="BD25" s="5">
        <f t="shared" si="93"/>
        <v>31.172000000000004</v>
      </c>
      <c r="BE25" s="5">
        <f t="shared" si="94"/>
        <v>8.2460000114440906</v>
      </c>
      <c r="BF25" s="5">
        <f t="shared" si="95"/>
        <v>1.262</v>
      </c>
      <c r="BG25" s="5">
        <f t="shared" si="96"/>
        <v>-0.188</v>
      </c>
      <c r="BH25" s="5">
        <f t="shared" si="97"/>
        <v>156428000</v>
      </c>
      <c r="BI25" s="5">
        <f t="shared" si="98"/>
        <v>80448000</v>
      </c>
      <c r="BJ25" s="5">
        <f t="shared" si="99"/>
        <v>3.2756994933860195</v>
      </c>
      <c r="BK25" s="5" t="str">
        <f t="shared" si="100"/>
        <v/>
      </c>
      <c r="BL25" s="5">
        <f t="shared" si="101"/>
        <v>0.51</v>
      </c>
      <c r="BM25" s="5">
        <f t="shared" si="102"/>
        <v>2838.4580000000001</v>
      </c>
      <c r="BN25" s="5">
        <f t="shared" si="103"/>
        <v>1.42</v>
      </c>
      <c r="BO25" s="5">
        <f t="shared" si="104"/>
        <v>1.0760000000000001</v>
      </c>
      <c r="BP25" s="5">
        <f t="shared" si="105"/>
        <v>54.917999999999992</v>
      </c>
      <c r="BQ25" s="5">
        <f t="shared" si="106"/>
        <v>-2.38</v>
      </c>
      <c r="BR25" s="5">
        <f t="shared" si="107"/>
        <v>-1.4279999999999995</v>
      </c>
      <c r="BS25" s="5">
        <f t="shared" si="108"/>
        <v>-66.402000000000001</v>
      </c>
      <c r="BT25" s="5">
        <f t="shared" si="109"/>
        <v>0.77799999999999991</v>
      </c>
      <c r="BU25" s="5">
        <f t="shared" si="110"/>
        <v>1.1480000000000001</v>
      </c>
      <c r="BV25" s="5">
        <f t="shared" si="111"/>
        <v>5.5860000000000003</v>
      </c>
      <c r="BW25" s="5">
        <f t="shared" si="112"/>
        <v>4.7120000000000006</v>
      </c>
      <c r="BX25" s="5">
        <f t="shared" si="113"/>
        <v>12.516</v>
      </c>
      <c r="BY25" s="5">
        <f t="shared" si="114"/>
        <v>15.007999999999999</v>
      </c>
      <c r="BZ25" s="5"/>
      <c r="CA25" s="5"/>
    </row>
    <row r="26" spans="1:79" x14ac:dyDescent="0.25">
      <c r="A26" t="str">
        <v>BLDE US Equity</v>
      </c>
      <c r="B26" t="str">
        <v>BLADE AIR MOBILITY INC</v>
      </c>
      <c r="C26" t="str">
        <v>Industrials</v>
      </c>
      <c r="D26" t="str">
        <v>Communications</v>
      </c>
      <c r="E26">
        <v>3.01</v>
      </c>
      <c r="F26">
        <v>3.01</v>
      </c>
      <c r="G26">
        <v>3.119999885559082</v>
      </c>
      <c r="H26">
        <v>3.1800000667572021</v>
      </c>
      <c r="I26">
        <v>3.1400001049041748</v>
      </c>
      <c r="J26">
        <v>3.059999942779541</v>
      </c>
      <c r="K26">
        <v>3.1500000953674321</v>
      </c>
      <c r="L26">
        <v>3.0957142993382045</v>
      </c>
      <c r="M26">
        <v>0</v>
      </c>
      <c r="N26">
        <v>0.95</v>
      </c>
      <c r="O26">
        <v>0.11999990463256793</v>
      </c>
      <c r="P26">
        <v>2.31</v>
      </c>
      <c r="Q26">
        <v>-0.82</v>
      </c>
      <c r="R26">
        <v>21010000</v>
      </c>
      <c r="S26">
        <v>23860000</v>
      </c>
      <c r="T26">
        <v>0.8805532271584241</v>
      </c>
      <c r="U26" t="str">
        <v>11/08/2024</v>
      </c>
      <c r="V26">
        <v>4.68</v>
      </c>
      <c r="W26">
        <v>10.47</v>
      </c>
      <c r="X26">
        <v>5.81</v>
      </c>
      <c r="Y26">
        <v>5.27</v>
      </c>
      <c r="Z26">
        <v>8.32</v>
      </c>
      <c r="AA26">
        <v>-24.9</v>
      </c>
      <c r="AB26">
        <v>-18.09</v>
      </c>
      <c r="AC26">
        <v>-22.04</v>
      </c>
      <c r="AD26">
        <v>0.73</v>
      </c>
      <c r="AE26">
        <v>0</v>
      </c>
      <c r="AF26">
        <v>14.13</v>
      </c>
      <c r="AG26">
        <v>5.31</v>
      </c>
      <c r="AH26">
        <v>11.91</v>
      </c>
      <c r="AI26">
        <v>3.27</v>
      </c>
      <c r="AO26">
        <v>10</v>
      </c>
      <c r="AU26" s="5">
        <f t="shared" si="54"/>
        <v>9.4916666666666671</v>
      </c>
      <c r="AV26" s="5">
        <f t="shared" si="85"/>
        <v>9.2183333333333319</v>
      </c>
      <c r="AW26" s="5">
        <f t="shared" si="86"/>
        <v>9.4083333015441895</v>
      </c>
      <c r="AX26" s="5">
        <f t="shared" si="87"/>
        <v>9.3933334350585938</v>
      </c>
      <c r="AY26" s="5">
        <f t="shared" si="88"/>
        <v>9.4183333714803066</v>
      </c>
      <c r="AZ26" s="5">
        <f t="shared" si="89"/>
        <v>9.5900001525878906</v>
      </c>
      <c r="BA26" s="5">
        <f t="shared" si="90"/>
        <v>9.4799998601277675</v>
      </c>
      <c r="BB26" s="5">
        <f t="shared" si="91"/>
        <v>9.4285714458283909</v>
      </c>
      <c r="BC26" s="5">
        <f t="shared" si="92"/>
        <v>2.8616666666666668</v>
      </c>
      <c r="BD26" s="5">
        <f t="shared" si="93"/>
        <v>10.803333333333333</v>
      </c>
      <c r="BE26" s="5">
        <f t="shared" si="94"/>
        <v>-6.7299998601277657</v>
      </c>
      <c r="BF26" s="5">
        <f t="shared" si="95"/>
        <v>1.4550000000000001</v>
      </c>
      <c r="BG26" s="5">
        <f t="shared" si="96"/>
        <v>-0.1633333333333333</v>
      </c>
      <c r="BH26" s="5">
        <f t="shared" si="97"/>
        <v>336200521.66666669</v>
      </c>
      <c r="BI26" s="5">
        <f t="shared" si="98"/>
        <v>87335000</v>
      </c>
      <c r="BJ26" s="5">
        <f t="shared" si="99"/>
        <v>6.0706750288456428</v>
      </c>
      <c r="BK26" s="5" t="str">
        <f t="shared" si="100"/>
        <v/>
      </c>
      <c r="BL26" s="5">
        <f t="shared" si="101"/>
        <v>2.04</v>
      </c>
      <c r="BM26" s="5">
        <f t="shared" si="102"/>
        <v>157.54666666666665</v>
      </c>
      <c r="BN26" s="5">
        <f t="shared" si="103"/>
        <v>2.8733333333333335</v>
      </c>
      <c r="BO26" s="5">
        <f t="shared" si="104"/>
        <v>2.4216666666666664</v>
      </c>
      <c r="BP26" s="5">
        <f t="shared" si="105"/>
        <v>32.880000000000003</v>
      </c>
      <c r="BQ26" s="5">
        <f t="shared" si="106"/>
        <v>-324.42833333333334</v>
      </c>
      <c r="BR26" s="5">
        <f t="shared" si="107"/>
        <v>-3.2216666666666662</v>
      </c>
      <c r="BS26" s="5">
        <f t="shared" si="108"/>
        <v>-25.861666666666665</v>
      </c>
      <c r="BT26" s="5">
        <f t="shared" si="109"/>
        <v>0.73333333333333339</v>
      </c>
      <c r="BU26" s="5">
        <f t="shared" si="110"/>
        <v>0.72833333333333339</v>
      </c>
      <c r="BV26" s="5">
        <f t="shared" si="111"/>
        <v>8.3233333333333324</v>
      </c>
      <c r="BW26" s="5">
        <f t="shared" si="112"/>
        <v>5.4683333333333337</v>
      </c>
      <c r="BX26" s="5">
        <f t="shared" si="113"/>
        <v>11.056666666666667</v>
      </c>
      <c r="BY26" s="5">
        <f t="shared" si="114"/>
        <v>2.75</v>
      </c>
      <c r="BZ26" s="5"/>
      <c r="CA26" s="5"/>
    </row>
    <row r="27" spans="1:79" x14ac:dyDescent="0.25">
      <c r="A27" t="str">
        <v>BMBL US Equity</v>
      </c>
      <c r="B27" t="str">
        <v>BUMBLE INC-A</v>
      </c>
      <c r="C27" t="str">
        <v>Communication Services</v>
      </c>
      <c r="D27" t="str">
        <v>Communications</v>
      </c>
      <c r="E27">
        <v>6.49</v>
      </c>
      <c r="F27">
        <v>6.48</v>
      </c>
      <c r="G27">
        <v>6.6700000762939453</v>
      </c>
      <c r="H27">
        <v>6.8899998664855957</v>
      </c>
      <c r="I27">
        <v>6.6500000953674316</v>
      </c>
      <c r="J27">
        <v>6.5399999618530273</v>
      </c>
      <c r="K27">
        <v>6.5900001525878906</v>
      </c>
      <c r="L27">
        <v>6.6157143075125555</v>
      </c>
      <c r="M27">
        <v>9.32</v>
      </c>
      <c r="N27">
        <v>0.51</v>
      </c>
      <c r="O27">
        <v>6.4799998474121097</v>
      </c>
      <c r="P27">
        <v>0.19</v>
      </c>
      <c r="Q27">
        <v>-1.07</v>
      </c>
      <c r="R27">
        <v>101800000</v>
      </c>
      <c r="S27">
        <v>5840000</v>
      </c>
      <c r="T27">
        <v>17.431506849315067</v>
      </c>
      <c r="U27" t="str">
        <v>11/07/2024</v>
      </c>
      <c r="V27">
        <v>1.63</v>
      </c>
      <c r="W27">
        <v>27.51</v>
      </c>
      <c r="X27">
        <v>2.38</v>
      </c>
      <c r="Y27">
        <v>2.2000000000000002</v>
      </c>
      <c r="Z27">
        <v>17.940000000000001</v>
      </c>
      <c r="AA27">
        <v>10.199999999999999</v>
      </c>
      <c r="AB27">
        <v>1.18</v>
      </c>
      <c r="AC27">
        <v>2.57</v>
      </c>
      <c r="AD27">
        <v>0.3</v>
      </c>
      <c r="AE27">
        <v>0</v>
      </c>
      <c r="AF27">
        <v>10.84</v>
      </c>
      <c r="AG27">
        <v>5.35</v>
      </c>
      <c r="AH27">
        <v>13.16</v>
      </c>
      <c r="AI27">
        <v>13.07</v>
      </c>
      <c r="AO27">
        <v>11</v>
      </c>
      <c r="AU27" s="5">
        <f t="shared" si="54"/>
        <v>10.444999999999999</v>
      </c>
      <c r="AV27" s="5">
        <f t="shared" si="85"/>
        <v>10.41</v>
      </c>
      <c r="AW27" s="5">
        <f t="shared" si="86"/>
        <v>10.571666558583578</v>
      </c>
      <c r="AX27" s="5">
        <f t="shared" si="87"/>
        <v>10.59666665395101</v>
      </c>
      <c r="AY27" s="5">
        <f t="shared" si="88"/>
        <v>10.401666641235352</v>
      </c>
      <c r="AZ27" s="5">
        <f t="shared" si="89"/>
        <v>10.270000139872232</v>
      </c>
      <c r="BA27" s="5">
        <f t="shared" si="90"/>
        <v>10.350000063578287</v>
      </c>
      <c r="BB27" s="5">
        <f t="shared" si="91"/>
        <v>10.435000008174351</v>
      </c>
      <c r="BC27" s="5">
        <f t="shared" si="92"/>
        <v>9.3966666666666665</v>
      </c>
      <c r="BD27" s="5">
        <f t="shared" si="93"/>
        <v>3.4550000000000001</v>
      </c>
      <c r="BE27" s="5">
        <f t="shared" si="94"/>
        <v>1.6783332697550464</v>
      </c>
      <c r="BF27" s="5">
        <f t="shared" si="95"/>
        <v>0.85999999999999988</v>
      </c>
      <c r="BG27" s="5">
        <f t="shared" si="96"/>
        <v>-0.22</v>
      </c>
      <c r="BH27" s="5">
        <f t="shared" si="97"/>
        <v>1723143333.3333333</v>
      </c>
      <c r="BI27" s="5">
        <f t="shared" si="98"/>
        <v>1198146666.6666667</v>
      </c>
      <c r="BJ27" s="5">
        <f t="shared" si="99"/>
        <v>6.5740361058970711</v>
      </c>
      <c r="BK27" s="5" t="str">
        <f t="shared" si="100"/>
        <v/>
      </c>
      <c r="BL27" s="5">
        <f t="shared" si="101"/>
        <v>0.78166666666666673</v>
      </c>
      <c r="BM27" s="5">
        <f t="shared" si="102"/>
        <v>70.559999999999988</v>
      </c>
      <c r="BN27" s="5">
        <f t="shared" si="103"/>
        <v>1.6649999999999998</v>
      </c>
      <c r="BO27" s="5">
        <f t="shared" si="104"/>
        <v>1.3816666666666668</v>
      </c>
      <c r="BP27" s="5">
        <f t="shared" si="105"/>
        <v>37.268333333333338</v>
      </c>
      <c r="BQ27" s="5">
        <f t="shared" si="106"/>
        <v>-15.050000000000002</v>
      </c>
      <c r="BR27" s="5">
        <f t="shared" si="107"/>
        <v>-2.5850000000000004</v>
      </c>
      <c r="BS27" s="5">
        <f t="shared" si="108"/>
        <v>-3.7416666666666671</v>
      </c>
      <c r="BT27" s="5">
        <f t="shared" si="109"/>
        <v>0.90666666666666673</v>
      </c>
      <c r="BU27" s="5">
        <f t="shared" si="110"/>
        <v>319.41000000000003</v>
      </c>
      <c r="BV27" s="5">
        <f t="shared" si="111"/>
        <v>7.6550000000000002</v>
      </c>
      <c r="BW27" s="5">
        <f t="shared" si="112"/>
        <v>4.1950000000000003</v>
      </c>
      <c r="BX27" s="5">
        <f t="shared" si="113"/>
        <v>9.4983333333333331</v>
      </c>
      <c r="BY27" s="5">
        <f t="shared" si="114"/>
        <v>12.028333333333334</v>
      </c>
      <c r="BZ27" s="5"/>
      <c r="CA27" s="5"/>
    </row>
    <row r="28" spans="1:79" x14ac:dyDescent="0.25">
      <c r="A28" t="str">
        <v>BNZI US Equity</v>
      </c>
      <c r="B28" t="str">
        <v>BANZAI INTERNATIONAL INC</v>
      </c>
      <c r="C28" t="str">
        <v>Information Technology</v>
      </c>
      <c r="D28" t="str">
        <v>Communications</v>
      </c>
      <c r="E28">
        <v>0.12</v>
      </c>
      <c r="F28">
        <v>0.13</v>
      </c>
      <c r="G28">
        <v>0.12099999934434889</v>
      </c>
      <c r="H28">
        <v>0.119999997317791</v>
      </c>
      <c r="I28">
        <v>0.10999999940395359</v>
      </c>
      <c r="J28">
        <v>9.4999998807907104E-2</v>
      </c>
      <c r="K28">
        <v>8.8899999856948853E-2</v>
      </c>
      <c r="L28">
        <v>0.11212857067584991</v>
      </c>
      <c r="M28">
        <v>0</v>
      </c>
      <c r="N28">
        <v>0</v>
      </c>
      <c r="O28">
        <v>-2.0788999998569491</v>
      </c>
      <c r="P28">
        <v>1.6</v>
      </c>
      <c r="Q28">
        <v>-0.9</v>
      </c>
      <c r="R28">
        <v>105050</v>
      </c>
      <c r="S28">
        <v>6440000</v>
      </c>
      <c r="T28">
        <v>1.6312111801242236E-2</v>
      </c>
      <c r="U28" t="str">
        <v>11/21/2024</v>
      </c>
      <c r="V28">
        <v>0.06</v>
      </c>
      <c r="W28">
        <v>0</v>
      </c>
      <c r="X28">
        <v>0.08</v>
      </c>
      <c r="Y28">
        <v>0.06</v>
      </c>
      <c r="Z28">
        <v>310.08999999999997</v>
      </c>
      <c r="AA28">
        <v>-315.83999999999997</v>
      </c>
      <c r="AB28">
        <v>-267.58</v>
      </c>
      <c r="AC28">
        <v>0</v>
      </c>
      <c r="AD28">
        <v>0.85</v>
      </c>
      <c r="AE28">
        <v>0</v>
      </c>
      <c r="AF28">
        <v>52.59</v>
      </c>
      <c r="AG28">
        <v>5.51</v>
      </c>
      <c r="AH28">
        <v>4.2</v>
      </c>
      <c r="AI28">
        <v>-1.99</v>
      </c>
      <c r="AO28">
        <v>12</v>
      </c>
      <c r="AU28" s="5">
        <f t="shared" si="54"/>
        <v>11.706666666666665</v>
      </c>
      <c r="AV28" s="5">
        <f t="shared" si="85"/>
        <v>11.479999999999999</v>
      </c>
      <c r="AW28" s="5">
        <f t="shared" si="86"/>
        <v>11.759999910990397</v>
      </c>
      <c r="AX28" s="5">
        <f t="shared" si="87"/>
        <v>11.836666425069174</v>
      </c>
      <c r="AY28" s="5">
        <f t="shared" si="88"/>
        <v>12.039999961853027</v>
      </c>
      <c r="AZ28" s="5">
        <f t="shared" si="89"/>
        <v>11.800000190734858</v>
      </c>
      <c r="BA28" s="5">
        <f t="shared" si="90"/>
        <v>11.920000076293945</v>
      </c>
      <c r="BB28" s="5">
        <f t="shared" si="91"/>
        <v>11.791904747372582</v>
      </c>
      <c r="BC28" s="5">
        <f t="shared" si="92"/>
        <v>15.65</v>
      </c>
      <c r="BD28" s="5">
        <f t="shared" si="93"/>
        <v>53.903333333333329</v>
      </c>
      <c r="BE28" s="5">
        <f t="shared" si="94"/>
        <v>-11.770000076293945</v>
      </c>
      <c r="BF28" s="5">
        <f t="shared" si="95"/>
        <v>1.5833333333333333</v>
      </c>
      <c r="BG28" s="5">
        <f t="shared" si="96"/>
        <v>0.15000000000000002</v>
      </c>
      <c r="BH28" s="5">
        <f t="shared" si="97"/>
        <v>78293333.333333328</v>
      </c>
      <c r="BI28" s="5">
        <f t="shared" si="98"/>
        <v>65066666.666666664</v>
      </c>
      <c r="BJ28" s="5">
        <f t="shared" si="99"/>
        <v>1.4925332184196949</v>
      </c>
      <c r="BK28" s="5" t="str">
        <f t="shared" si="100"/>
        <v/>
      </c>
      <c r="BL28" s="5">
        <f t="shared" si="101"/>
        <v>0.38000000000000006</v>
      </c>
      <c r="BM28" s="5">
        <f t="shared" si="102"/>
        <v>125.09999999999998</v>
      </c>
      <c r="BN28" s="5">
        <f t="shared" si="103"/>
        <v>0.81333333333333335</v>
      </c>
      <c r="BO28" s="5">
        <f t="shared" si="104"/>
        <v>0.6333333333333333</v>
      </c>
      <c r="BP28" s="5">
        <f t="shared" si="105"/>
        <v>12.799999999999999</v>
      </c>
      <c r="BQ28" s="5">
        <f t="shared" si="106"/>
        <v>7.1533333333333333</v>
      </c>
      <c r="BR28" s="5">
        <f t="shared" si="107"/>
        <v>8.44</v>
      </c>
      <c r="BS28" s="5">
        <f t="shared" si="108"/>
        <v>131.67666666666665</v>
      </c>
      <c r="BT28" s="5">
        <f t="shared" si="109"/>
        <v>1.1500000000000001</v>
      </c>
      <c r="BU28" s="5">
        <f t="shared" si="110"/>
        <v>0</v>
      </c>
      <c r="BV28" s="5">
        <f t="shared" si="111"/>
        <v>3.5466666666666669</v>
      </c>
      <c r="BW28" s="5">
        <f t="shared" si="112"/>
        <v>3.4233333333333333</v>
      </c>
      <c r="BX28" s="5">
        <f t="shared" si="113"/>
        <v>12.24</v>
      </c>
      <c r="BY28" s="5">
        <f t="shared" si="114"/>
        <v>0.14999999999999997</v>
      </c>
      <c r="BZ28" s="5"/>
      <c r="CA28" s="5"/>
    </row>
    <row r="29" spans="1:79" x14ac:dyDescent="0.25">
      <c r="A29" t="str">
        <v>BOC US Equity</v>
      </c>
      <c r="B29" t="str">
        <v>BOSTON OMAHA CORP-CL A</v>
      </c>
      <c r="C29" t="str">
        <v>Communication Services</v>
      </c>
      <c r="D29" t="str">
        <v>Communications</v>
      </c>
      <c r="E29">
        <v>13.34</v>
      </c>
      <c r="F29">
        <v>13.43</v>
      </c>
      <c r="G29">
        <v>13.909999847412109</v>
      </c>
      <c r="H29">
        <v>14.14000034332275</v>
      </c>
      <c r="I29">
        <v>14.27999973297119</v>
      </c>
      <c r="J29">
        <v>14.19999980926514</v>
      </c>
      <c r="K29">
        <v>14.22999954223633</v>
      </c>
      <c r="L29">
        <v>13.93285703931536</v>
      </c>
      <c r="M29">
        <v>0</v>
      </c>
      <c r="N29">
        <v>0.82</v>
      </c>
      <c r="O29">
        <v>2.6300004577636695</v>
      </c>
      <c r="P29">
        <v>1.1399999999999999</v>
      </c>
      <c r="Q29">
        <v>-0.03</v>
      </c>
      <c r="R29">
        <v>7310000</v>
      </c>
      <c r="S29">
        <v>0</v>
      </c>
      <c r="T29" t="str">
        <v/>
      </c>
      <c r="U29" t="str">
        <v>11/13/2024</v>
      </c>
      <c r="V29">
        <v>1.38</v>
      </c>
      <c r="W29">
        <v>17.3</v>
      </c>
      <c r="X29">
        <v>2.0099999999999998</v>
      </c>
      <c r="Y29">
        <v>1.53</v>
      </c>
      <c r="Z29">
        <v>13.53</v>
      </c>
      <c r="AA29">
        <v>-8.25</v>
      </c>
      <c r="AB29">
        <v>-1.37</v>
      </c>
      <c r="AC29">
        <v>-1.91</v>
      </c>
      <c r="AD29">
        <v>0.14000000000000001</v>
      </c>
      <c r="AE29">
        <v>0</v>
      </c>
      <c r="AF29">
        <v>15.83</v>
      </c>
      <c r="AG29">
        <v>5.28</v>
      </c>
      <c r="AH29">
        <v>9.2799999999999994</v>
      </c>
      <c r="AI29">
        <v>16.86</v>
      </c>
      <c r="AO29">
        <v>13</v>
      </c>
      <c r="AU29" s="5">
        <f t="shared" si="54"/>
        <v>12.175000000000001</v>
      </c>
      <c r="AV29" s="5">
        <f t="shared" si="85"/>
        <v>12.18</v>
      </c>
      <c r="AW29" s="5">
        <f t="shared" si="86"/>
        <v>12.610000133514404</v>
      </c>
      <c r="AX29" s="5">
        <f t="shared" si="87"/>
        <v>12.575000286102295</v>
      </c>
      <c r="AY29" s="5">
        <f t="shared" si="88"/>
        <v>12.25499963760376</v>
      </c>
      <c r="AZ29" s="5">
        <f t="shared" si="89"/>
        <v>12.135000228881836</v>
      </c>
      <c r="BA29" s="5">
        <f t="shared" si="90"/>
        <v>12.25500011444092</v>
      </c>
      <c r="BB29" s="5">
        <f t="shared" si="91"/>
        <v>12.312142914363315</v>
      </c>
      <c r="BC29" s="5">
        <f t="shared" si="92"/>
        <v>2.66</v>
      </c>
      <c r="BD29" s="5">
        <f t="shared" si="93"/>
        <v>1.0349999999999999</v>
      </c>
      <c r="BE29" s="5">
        <f t="shared" si="94"/>
        <v>-9.2150001144409188</v>
      </c>
      <c r="BF29" s="5">
        <f t="shared" si="95"/>
        <v>1.1099999999999999</v>
      </c>
      <c r="BG29" s="5">
        <f t="shared" si="96"/>
        <v>-0.12999999999999998</v>
      </c>
      <c r="BH29" s="5">
        <f t="shared" si="97"/>
        <v>16955000</v>
      </c>
      <c r="BI29" s="5">
        <f t="shared" si="98"/>
        <v>342490000</v>
      </c>
      <c r="BJ29" s="5">
        <f t="shared" si="99"/>
        <v>9.6062322946175644</v>
      </c>
      <c r="BK29" s="5" t="str">
        <f t="shared" si="100"/>
        <v/>
      </c>
      <c r="BL29" s="5">
        <f t="shared" si="101"/>
        <v>0.23</v>
      </c>
      <c r="BM29" s="5">
        <f t="shared" si="102"/>
        <v>7.41</v>
      </c>
      <c r="BN29" s="5">
        <f t="shared" si="103"/>
        <v>0.59</v>
      </c>
      <c r="BO29" s="5">
        <f t="shared" si="104"/>
        <v>0.505</v>
      </c>
      <c r="BP29" s="5">
        <f t="shared" si="105"/>
        <v>43.935000000000002</v>
      </c>
      <c r="BQ29" s="5">
        <f t="shared" si="106"/>
        <v>0.97500000000000142</v>
      </c>
      <c r="BR29" s="5">
        <f t="shared" si="107"/>
        <v>-5.0449999999999999</v>
      </c>
      <c r="BS29" s="5">
        <f t="shared" si="108"/>
        <v>7</v>
      </c>
      <c r="BT29" s="5">
        <f t="shared" si="109"/>
        <v>0.39999999999999997</v>
      </c>
      <c r="BU29" s="5">
        <f t="shared" si="110"/>
        <v>0</v>
      </c>
      <c r="BV29" s="5">
        <f t="shared" si="111"/>
        <v>4.6100000000000003</v>
      </c>
      <c r="BW29" s="5">
        <f t="shared" si="112"/>
        <v>4.5549999999999997</v>
      </c>
      <c r="BX29" s="5">
        <f t="shared" si="113"/>
        <v>16.625</v>
      </c>
      <c r="BY29" s="5">
        <f t="shared" si="114"/>
        <v>3.04</v>
      </c>
      <c r="BZ29" s="5"/>
      <c r="CA29" s="5"/>
    </row>
    <row r="30" spans="1:79" x14ac:dyDescent="0.25">
      <c r="A30" t="str">
        <v>BZ US Equity</v>
      </c>
      <c r="B30" t="str">
        <v>KANZHUN LTD - ADR</v>
      </c>
      <c r="C30" t="str">
        <v>Communication Services</v>
      </c>
      <c r="D30" t="str">
        <v>Communications</v>
      </c>
      <c r="E30">
        <v>14.48</v>
      </c>
      <c r="F30">
        <v>14.16</v>
      </c>
      <c r="G30">
        <v>14.180000305175779</v>
      </c>
      <c r="H30">
        <v>14.11999988555908</v>
      </c>
      <c r="I30">
        <v>13.939999580383301</v>
      </c>
      <c r="J30">
        <v>10.94999980926514</v>
      </c>
      <c r="K30">
        <v>12.319999694824221</v>
      </c>
      <c r="L30">
        <v>13.449999896458218</v>
      </c>
      <c r="M30">
        <v>82.81</v>
      </c>
      <c r="N30">
        <v>6.62</v>
      </c>
      <c r="O30">
        <v>2.9400003051757793</v>
      </c>
      <c r="P30">
        <v>1.3</v>
      </c>
      <c r="Q30">
        <v>-0.55000000000000004</v>
      </c>
      <c r="R30">
        <v>16730000</v>
      </c>
      <c r="S30">
        <v>629220000</v>
      </c>
      <c r="T30">
        <v>2.6588474619370014E-2</v>
      </c>
      <c r="U30" t="str">
        <v>08/28/2024</v>
      </c>
      <c r="V30">
        <v>2.96</v>
      </c>
      <c r="W30">
        <v>2.09</v>
      </c>
      <c r="X30">
        <v>3.07</v>
      </c>
      <c r="Y30">
        <v>2.97</v>
      </c>
      <c r="Z30">
        <v>1.56</v>
      </c>
      <c r="AA30">
        <v>18.47</v>
      </c>
      <c r="AB30">
        <v>6.71</v>
      </c>
      <c r="AC30">
        <v>8.77</v>
      </c>
      <c r="AD30">
        <v>0.36</v>
      </c>
      <c r="AE30">
        <v>0</v>
      </c>
      <c r="AF30">
        <v>447.71</v>
      </c>
      <c r="AG30">
        <v>2.23</v>
      </c>
      <c r="AH30">
        <v>22.91</v>
      </c>
      <c r="AI30">
        <v>15.26</v>
      </c>
      <c r="AO30">
        <v>14</v>
      </c>
      <c r="AU30" s="5">
        <f t="shared" si="54"/>
        <v>13.698571428571428</v>
      </c>
      <c r="AV30" s="5">
        <f t="shared" si="85"/>
        <v>13.49</v>
      </c>
      <c r="AW30" s="5">
        <f t="shared" si="86"/>
        <v>13.937142917088099</v>
      </c>
      <c r="AX30" s="5">
        <f t="shared" si="87"/>
        <v>14.061428615025111</v>
      </c>
      <c r="AY30" s="5">
        <f t="shared" si="88"/>
        <v>13.977142742701941</v>
      </c>
      <c r="AZ30" s="5">
        <f t="shared" si="89"/>
        <v>13.300000054495678</v>
      </c>
      <c r="BA30" s="5">
        <f t="shared" si="90"/>
        <v>13.604285648890905</v>
      </c>
      <c r="BB30" s="5">
        <f t="shared" si="91"/>
        <v>13.724081629539024</v>
      </c>
      <c r="BC30" s="5">
        <f t="shared" si="92"/>
        <v>26.658571428571431</v>
      </c>
      <c r="BD30" s="5">
        <f t="shared" si="93"/>
        <v>3.9157142857142859</v>
      </c>
      <c r="BE30" s="5">
        <f t="shared" si="94"/>
        <v>43.80285720825195</v>
      </c>
      <c r="BF30" s="5">
        <f t="shared" si="95"/>
        <v>1.2142857142857142</v>
      </c>
      <c r="BG30" s="5">
        <f t="shared" si="96"/>
        <v>-0.6457142857142858</v>
      </c>
      <c r="BH30" s="5">
        <f t="shared" si="97"/>
        <v>360318571.4285714</v>
      </c>
      <c r="BI30" s="5">
        <f t="shared" si="98"/>
        <v>125515714.28571428</v>
      </c>
      <c r="BJ30" s="5">
        <f t="shared" si="99"/>
        <v>9.5888772922525298</v>
      </c>
      <c r="BK30" s="5" t="str">
        <f t="shared" si="100"/>
        <v/>
      </c>
      <c r="BL30" s="5">
        <f t="shared" si="101"/>
        <v>1.0671428571428572</v>
      </c>
      <c r="BM30" s="5">
        <f t="shared" si="102"/>
        <v>337.45428571428567</v>
      </c>
      <c r="BN30" s="5">
        <f t="shared" si="103"/>
        <v>1.8557142857142854</v>
      </c>
      <c r="BO30" s="5">
        <f t="shared" si="104"/>
        <v>1.6014285714285712</v>
      </c>
      <c r="BP30" s="5">
        <f t="shared" si="105"/>
        <v>28.627142857142861</v>
      </c>
      <c r="BQ30" s="5">
        <f t="shared" si="106"/>
        <v>0.54714285714285693</v>
      </c>
      <c r="BR30" s="5">
        <f t="shared" si="107"/>
        <v>-0.96857142857142864</v>
      </c>
      <c r="BS30" s="5">
        <f t="shared" si="108"/>
        <v>-7.5842857142857136</v>
      </c>
      <c r="BT30" s="5">
        <f t="shared" si="109"/>
        <v>0.46571428571428569</v>
      </c>
      <c r="BU30" s="5">
        <f t="shared" si="110"/>
        <v>0</v>
      </c>
      <c r="BV30" s="5">
        <f t="shared" si="111"/>
        <v>74.852857142857133</v>
      </c>
      <c r="BW30" s="5">
        <f t="shared" si="112"/>
        <v>4.1414285714285715</v>
      </c>
      <c r="BX30" s="5">
        <f t="shared" si="113"/>
        <v>15.577142857142857</v>
      </c>
      <c r="BY30" s="5">
        <f t="shared" si="114"/>
        <v>57.407142857142851</v>
      </c>
      <c r="BZ30" s="5"/>
      <c r="CA30" s="5"/>
    </row>
    <row r="31" spans="1:79" x14ac:dyDescent="0.25">
      <c r="A31" t="str">
        <v>BZFD US Equity</v>
      </c>
      <c r="B31" t="str">
        <v>BUZZFEED INC</v>
      </c>
      <c r="C31" t="str">
        <v>Communication Services</v>
      </c>
      <c r="D31" t="str">
        <v>Communications</v>
      </c>
      <c r="E31">
        <v>2.97</v>
      </c>
      <c r="F31">
        <v>2.8</v>
      </c>
      <c r="G31">
        <v>2.7400000095367432</v>
      </c>
      <c r="H31">
        <v>2.7300000190734859</v>
      </c>
      <c r="I31">
        <v>2.6400001049041748</v>
      </c>
      <c r="J31">
        <v>2.559999942779541</v>
      </c>
      <c r="K31">
        <v>2.619999885559082</v>
      </c>
      <c r="L31">
        <v>2.7228571374075754</v>
      </c>
      <c r="M31">
        <v>0</v>
      </c>
      <c r="N31">
        <v>1.52</v>
      </c>
      <c r="O31">
        <v>-0.81999988555908199</v>
      </c>
      <c r="P31">
        <v>2.2799999999999998</v>
      </c>
      <c r="Q31">
        <v>0.05</v>
      </c>
      <c r="R31">
        <v>46950000</v>
      </c>
      <c r="S31">
        <v>16559999.999999998</v>
      </c>
      <c r="T31">
        <v>2.8351449275362324</v>
      </c>
      <c r="U31" t="str">
        <v>11/01/2024</v>
      </c>
      <c r="V31">
        <v>0.26</v>
      </c>
      <c r="W31">
        <v>217.15</v>
      </c>
      <c r="X31">
        <v>0.63</v>
      </c>
      <c r="Y31">
        <v>0.53</v>
      </c>
      <c r="Z31">
        <v>55.17</v>
      </c>
      <c r="AA31">
        <v>-15.95</v>
      </c>
      <c r="AB31">
        <v>-18.899999999999999</v>
      </c>
      <c r="AC31">
        <v>-68.63</v>
      </c>
      <c r="AD31">
        <v>0.67</v>
      </c>
      <c r="AE31">
        <v>0</v>
      </c>
      <c r="AF31">
        <v>4.09</v>
      </c>
      <c r="AG31">
        <v>5.47</v>
      </c>
      <c r="AH31">
        <v>17.93</v>
      </c>
      <c r="AI31">
        <v>1.8</v>
      </c>
      <c r="AO31">
        <v>15</v>
      </c>
      <c r="AU31" s="5">
        <f t="shared" si="54"/>
        <v>14.055000000000001</v>
      </c>
      <c r="AV31" s="5">
        <f t="shared" si="85"/>
        <v>14.11</v>
      </c>
      <c r="AW31" s="5">
        <f t="shared" si="86"/>
        <v>14.981666723887125</v>
      </c>
      <c r="AX31" s="5">
        <f t="shared" si="87"/>
        <v>14.956666628519693</v>
      </c>
      <c r="AY31" s="5">
        <f t="shared" si="88"/>
        <v>14.862500190734863</v>
      </c>
      <c r="AZ31" s="5">
        <f t="shared" si="89"/>
        <v>14.444999853769936</v>
      </c>
      <c r="BA31" s="5">
        <f t="shared" si="90"/>
        <v>14.716666539510094</v>
      </c>
      <c r="BB31" s="5">
        <f t="shared" si="91"/>
        <v>14.589642848060244</v>
      </c>
      <c r="BC31" s="5">
        <f t="shared" si="92"/>
        <v>31.701666666666668</v>
      </c>
      <c r="BD31" s="5">
        <f t="shared" si="93"/>
        <v>1.5666666666666667</v>
      </c>
      <c r="BE31" s="5">
        <f t="shared" si="94"/>
        <v>47.865000127156584</v>
      </c>
      <c r="BF31" s="5">
        <f t="shared" si="95"/>
        <v>1.1199999999999999</v>
      </c>
      <c r="BG31" s="5">
        <f t="shared" si="96"/>
        <v>-9.1666666666666632E-2</v>
      </c>
      <c r="BH31" s="5">
        <f t="shared" si="97"/>
        <v>335593333.33333331</v>
      </c>
      <c r="BI31" s="5">
        <f t="shared" si="98"/>
        <v>787523333.33333337</v>
      </c>
      <c r="BJ31" s="5">
        <f t="shared" si="99"/>
        <v>2.5601651489215405</v>
      </c>
      <c r="BK31" s="5" t="str">
        <f t="shared" si="100"/>
        <v/>
      </c>
      <c r="BL31" s="5">
        <f t="shared" si="101"/>
        <v>1.3566666666666665</v>
      </c>
      <c r="BM31" s="5">
        <f t="shared" si="102"/>
        <v>31.118333333333336</v>
      </c>
      <c r="BN31" s="5">
        <f t="shared" si="103"/>
        <v>2.0016666666666669</v>
      </c>
      <c r="BO31" s="5">
        <f t="shared" si="104"/>
        <v>1.7766666666666666</v>
      </c>
      <c r="BP31" s="5">
        <f t="shared" si="105"/>
        <v>13.07</v>
      </c>
      <c r="BQ31" s="5">
        <f t="shared" si="106"/>
        <v>6.7049999999999983</v>
      </c>
      <c r="BR31" s="5">
        <f t="shared" si="107"/>
        <v>6.9749999999999988</v>
      </c>
      <c r="BS31" s="5">
        <f t="shared" si="108"/>
        <v>7.8116666666666665</v>
      </c>
      <c r="BT31" s="5">
        <f t="shared" si="109"/>
        <v>0.5083333333333333</v>
      </c>
      <c r="BU31" s="5">
        <f t="shared" si="110"/>
        <v>0</v>
      </c>
      <c r="BV31" s="5">
        <f t="shared" si="111"/>
        <v>10.18</v>
      </c>
      <c r="BW31" s="5">
        <f t="shared" si="112"/>
        <v>3.3533333333333331</v>
      </c>
      <c r="BX31" s="5">
        <f t="shared" si="113"/>
        <v>14.008333333333333</v>
      </c>
      <c r="BY31" s="5">
        <f t="shared" si="114"/>
        <v>62.581666666666678</v>
      </c>
      <c r="BZ31" s="5"/>
      <c r="CA31" s="5"/>
    </row>
    <row r="32" spans="1:79" x14ac:dyDescent="0.25">
      <c r="A32" t="str">
        <v>CABO US Equity</v>
      </c>
      <c r="B32" t="str">
        <v>CABLE ONE INC</v>
      </c>
      <c r="C32" t="str">
        <v>Communication Services</v>
      </c>
      <c r="D32" t="str">
        <v>Communications</v>
      </c>
      <c r="E32">
        <v>348.58</v>
      </c>
      <c r="F32">
        <v>334.97</v>
      </c>
      <c r="G32">
        <v>350.27999877929688</v>
      </c>
      <c r="H32">
        <v>362.22000122070313</v>
      </c>
      <c r="I32">
        <v>359.83999633789063</v>
      </c>
      <c r="J32">
        <v>355.32000732421881</v>
      </c>
      <c r="K32">
        <v>361.83999633789063</v>
      </c>
      <c r="L32">
        <v>353.29285714285714</v>
      </c>
      <c r="M32">
        <v>7.78</v>
      </c>
      <c r="N32">
        <v>1</v>
      </c>
      <c r="O32">
        <v>-12.389996337890636</v>
      </c>
      <c r="P32">
        <v>0.56999999999999995</v>
      </c>
      <c r="Q32">
        <v>0.08</v>
      </c>
      <c r="R32">
        <v>66050000</v>
      </c>
      <c r="S32">
        <v>33170000</v>
      </c>
      <c r="T32">
        <v>1.9912571600844136</v>
      </c>
      <c r="U32" t="str">
        <v>11/01/2024</v>
      </c>
      <c r="V32">
        <v>1.07</v>
      </c>
      <c r="W32">
        <v>180.58</v>
      </c>
      <c r="X32">
        <v>1.81</v>
      </c>
      <c r="Y32">
        <v>1.43</v>
      </c>
      <c r="Z32">
        <v>51.93</v>
      </c>
      <c r="AA32">
        <v>12.08</v>
      </c>
      <c r="AB32">
        <v>3.64</v>
      </c>
      <c r="AC32">
        <v>13.39</v>
      </c>
      <c r="AD32">
        <v>0.24</v>
      </c>
      <c r="AE32">
        <v>0</v>
      </c>
      <c r="AF32">
        <v>23.19</v>
      </c>
      <c r="AG32">
        <v>4.63</v>
      </c>
      <c r="AH32">
        <v>10.68</v>
      </c>
      <c r="AI32">
        <v>349.45</v>
      </c>
      <c r="AO32">
        <v>16</v>
      </c>
      <c r="AU32" s="5">
        <f t="shared" si="54"/>
        <v>15.395</v>
      </c>
      <c r="AV32" s="5">
        <f t="shared" si="85"/>
        <v>15.285</v>
      </c>
      <c r="AW32" s="5">
        <f t="shared" si="86"/>
        <v>15.400000095367435</v>
      </c>
      <c r="AX32" s="5">
        <f t="shared" si="87"/>
        <v>15.26999998092651</v>
      </c>
      <c r="AY32" s="5">
        <f t="shared" si="88"/>
        <v>15.14499998092651</v>
      </c>
      <c r="AZ32" s="5">
        <f t="shared" si="89"/>
        <v>15.090000152587891</v>
      </c>
      <c r="BA32" s="5">
        <f t="shared" si="90"/>
        <v>15.034999847412109</v>
      </c>
      <c r="BB32" s="5">
        <f t="shared" si="91"/>
        <v>15.231428579602923</v>
      </c>
      <c r="BC32" s="5">
        <f t="shared" si="92"/>
        <v>6.01</v>
      </c>
      <c r="BD32" s="5">
        <f t="shared" si="93"/>
        <v>0.55499999999999994</v>
      </c>
      <c r="BE32" s="5">
        <f t="shared" si="94"/>
        <v>12.925000152587891</v>
      </c>
      <c r="BF32" s="5">
        <f t="shared" si="95"/>
        <v>0.58499999999999996</v>
      </c>
      <c r="BG32" s="5">
        <f t="shared" si="96"/>
        <v>0.19500000000000001</v>
      </c>
      <c r="BH32" s="5">
        <f t="shared" si="97"/>
        <v>45915000</v>
      </c>
      <c r="BI32" s="5">
        <f t="shared" si="98"/>
        <v>39470000</v>
      </c>
      <c r="BJ32" s="5">
        <f t="shared" si="99"/>
        <v>2.51295691721357</v>
      </c>
      <c r="BK32" s="5" t="str">
        <f t="shared" si="100"/>
        <v/>
      </c>
      <c r="BL32" s="5">
        <f t="shared" si="101"/>
        <v>2.0449999999999999</v>
      </c>
      <c r="BM32" s="5">
        <f t="shared" si="102"/>
        <v>1.665</v>
      </c>
      <c r="BN32" s="5">
        <f t="shared" si="103"/>
        <v>2.9050000000000002</v>
      </c>
      <c r="BO32" s="5">
        <f t="shared" si="104"/>
        <v>2.63</v>
      </c>
      <c r="BP32" s="5">
        <f t="shared" si="105"/>
        <v>1.22</v>
      </c>
      <c r="BQ32" s="5">
        <f t="shared" si="106"/>
        <v>-6.5750000000000011</v>
      </c>
      <c r="BR32" s="5">
        <f t="shared" si="107"/>
        <v>-8.4999999999999964E-2</v>
      </c>
      <c r="BS32" s="5">
        <f t="shared" si="108"/>
        <v>-0.875</v>
      </c>
      <c r="BT32" s="5">
        <f t="shared" si="109"/>
        <v>0.41000000000000003</v>
      </c>
      <c r="BU32" s="5">
        <f t="shared" si="110"/>
        <v>0</v>
      </c>
      <c r="BV32" s="5">
        <f t="shared" si="111"/>
        <v>7.8550000000000004</v>
      </c>
      <c r="BW32" s="5">
        <f t="shared" si="112"/>
        <v>0.6</v>
      </c>
      <c r="BX32" s="5">
        <f t="shared" si="113"/>
        <v>8.1750000000000007</v>
      </c>
      <c r="BY32" s="5">
        <f t="shared" si="114"/>
        <v>27.96</v>
      </c>
      <c r="BZ32" s="5"/>
      <c r="CA32" s="5"/>
    </row>
    <row r="33" spans="1:79" x14ac:dyDescent="0.25">
      <c r="A33" t="str">
        <v>CARG US Equity</v>
      </c>
      <c r="B33" t="str">
        <v>CARGURUS INC</v>
      </c>
      <c r="C33" t="str">
        <v>Communication Services</v>
      </c>
      <c r="D33" t="str">
        <v>Communications</v>
      </c>
      <c r="E33">
        <v>28.5</v>
      </c>
      <c r="F33">
        <v>28.02</v>
      </c>
      <c r="G33">
        <v>28.719999313354489</v>
      </c>
      <c r="H33">
        <v>28.64999961853027</v>
      </c>
      <c r="I33">
        <v>28.629999160766602</v>
      </c>
      <c r="J33">
        <v>28.270000457763668</v>
      </c>
      <c r="K33">
        <v>29</v>
      </c>
      <c r="L33">
        <v>28.541428364345002</v>
      </c>
      <c r="M33">
        <v>62.97</v>
      </c>
      <c r="N33">
        <v>6.54</v>
      </c>
      <c r="O33">
        <v>-24.61</v>
      </c>
      <c r="P33">
        <v>1.25</v>
      </c>
      <c r="Q33">
        <v>0.43</v>
      </c>
      <c r="R33">
        <v>39760000</v>
      </c>
      <c r="S33">
        <v>46110000</v>
      </c>
      <c r="T33">
        <v>0.862285838212969</v>
      </c>
      <c r="U33" t="str">
        <v>11/07/2024</v>
      </c>
      <c r="V33">
        <v>1.93</v>
      </c>
      <c r="W33">
        <v>42.9</v>
      </c>
      <c r="X33">
        <v>2.57</v>
      </c>
      <c r="Y33">
        <v>2.2799999999999998</v>
      </c>
      <c r="Z33">
        <v>25.75</v>
      </c>
      <c r="AA33">
        <v>-31.42</v>
      </c>
      <c r="AB33">
        <v>-4.8</v>
      </c>
      <c r="AC33">
        <v>-8.48</v>
      </c>
      <c r="AD33">
        <v>0.98</v>
      </c>
      <c r="AE33">
        <v>374.58</v>
      </c>
      <c r="AF33">
        <v>22.61</v>
      </c>
      <c r="AG33">
        <v>5.28</v>
      </c>
      <c r="AH33">
        <v>10.92</v>
      </c>
      <c r="AI33">
        <v>4.3899999999999997</v>
      </c>
      <c r="AO33">
        <v>17</v>
      </c>
      <c r="AU33" s="5">
        <f t="shared" si="54"/>
        <v>14.76</v>
      </c>
      <c r="AV33" s="5">
        <f t="shared" si="85"/>
        <v>16.3</v>
      </c>
      <c r="AW33" s="5">
        <f t="shared" si="86"/>
        <v>16.690000534057621</v>
      </c>
      <c r="AX33" s="5">
        <f t="shared" si="87"/>
        <v>17.04000091552734</v>
      </c>
      <c r="AY33" s="5">
        <f t="shared" si="88"/>
        <v>16.610000610351559</v>
      </c>
      <c r="AZ33" s="5">
        <f t="shared" si="89"/>
        <v>16.39999961853027</v>
      </c>
      <c r="BA33" s="5">
        <f t="shared" si="90"/>
        <v>16.75</v>
      </c>
      <c r="BB33" s="5">
        <f t="shared" si="91"/>
        <v>16.364285954066684</v>
      </c>
      <c r="BC33" s="5">
        <f t="shared" si="92"/>
        <v>0</v>
      </c>
      <c r="BD33" s="5">
        <f t="shared" si="93"/>
        <v>1.22</v>
      </c>
      <c r="BE33" s="5">
        <f t="shared" si="94"/>
        <v>80.5</v>
      </c>
      <c r="BF33" s="5">
        <f t="shared" si="95"/>
        <v>1.37</v>
      </c>
      <c r="BG33" s="5">
        <f t="shared" si="96"/>
        <v>1.89</v>
      </c>
      <c r="BH33" s="5">
        <f t="shared" si="97"/>
        <v>3390000000</v>
      </c>
      <c r="BI33" s="5">
        <f t="shared" si="98"/>
        <v>3090000000</v>
      </c>
      <c r="BJ33" s="5">
        <f t="shared" si="99"/>
        <v>1.0970873786407767</v>
      </c>
      <c r="BK33" s="5" t="str">
        <f t="shared" si="100"/>
        <v/>
      </c>
      <c r="BL33" s="5">
        <f t="shared" si="101"/>
        <v>0.96</v>
      </c>
      <c r="BM33" s="5">
        <f t="shared" si="102"/>
        <v>219.42</v>
      </c>
      <c r="BN33" s="5">
        <f t="shared" si="103"/>
        <v>1.39</v>
      </c>
      <c r="BO33" s="5">
        <f t="shared" si="104"/>
        <v>1.29</v>
      </c>
      <c r="BP33" s="5">
        <f t="shared" si="105"/>
        <v>63.4</v>
      </c>
      <c r="BQ33" s="5">
        <f t="shared" si="106"/>
        <v>-7.99</v>
      </c>
      <c r="BR33" s="5">
        <f t="shared" si="107"/>
        <v>-5.32</v>
      </c>
      <c r="BS33" s="5">
        <f t="shared" si="108"/>
        <v>-20.78</v>
      </c>
      <c r="BT33" s="5">
        <f t="shared" si="109"/>
        <v>0.13</v>
      </c>
      <c r="BU33" s="5">
        <f t="shared" si="110"/>
        <v>0</v>
      </c>
      <c r="BV33" s="5">
        <f t="shared" si="111"/>
        <v>3.33</v>
      </c>
      <c r="BW33" s="5">
        <f t="shared" si="112"/>
        <v>2.88</v>
      </c>
      <c r="BX33" s="5">
        <f t="shared" si="113"/>
        <v>26.09</v>
      </c>
      <c r="BY33" s="5">
        <f t="shared" si="114"/>
        <v>97.25</v>
      </c>
      <c r="BZ33" s="5"/>
      <c r="CA33" s="5"/>
    </row>
    <row r="34" spans="1:79" x14ac:dyDescent="0.25">
      <c r="A34" t="str">
        <v>CARS US Equity</v>
      </c>
      <c r="B34" t="str">
        <v>CARS.COM INC</v>
      </c>
      <c r="C34" t="str">
        <v>Communication Services</v>
      </c>
      <c r="D34" t="str">
        <v>Communications</v>
      </c>
      <c r="E34">
        <v>17.559999999999999</v>
      </c>
      <c r="F34">
        <v>17.28</v>
      </c>
      <c r="G34">
        <v>18.14999961853027</v>
      </c>
      <c r="H34">
        <v>18.420000076293949</v>
      </c>
      <c r="I34">
        <v>17.95000076293945</v>
      </c>
      <c r="J34">
        <v>17.5</v>
      </c>
      <c r="K34">
        <v>17.840000152587891</v>
      </c>
      <c r="L34">
        <v>17.814285801478796</v>
      </c>
      <c r="M34">
        <v>33.409999999999997</v>
      </c>
      <c r="N34">
        <v>2.42</v>
      </c>
      <c r="O34">
        <v>-10.330000152587891</v>
      </c>
      <c r="P34">
        <v>1.04</v>
      </c>
      <c r="Q34">
        <v>-0.34</v>
      </c>
      <c r="R34">
        <v>128530000</v>
      </c>
      <c r="S34">
        <v>29570000</v>
      </c>
      <c r="T34">
        <v>4.3466351031450792</v>
      </c>
      <c r="U34" t="str">
        <v>11/01/2024</v>
      </c>
      <c r="V34">
        <v>0.25</v>
      </c>
      <c r="W34">
        <v>94.52</v>
      </c>
      <c r="X34">
        <v>1.53</v>
      </c>
      <c r="Y34">
        <v>1.35</v>
      </c>
      <c r="Z34">
        <v>41.91</v>
      </c>
      <c r="AA34">
        <v>6.36</v>
      </c>
      <c r="AB34">
        <v>2.27</v>
      </c>
      <c r="AC34">
        <v>5.13</v>
      </c>
      <c r="AD34">
        <v>0.65</v>
      </c>
      <c r="AE34">
        <v>0</v>
      </c>
      <c r="AF34">
        <v>5.95</v>
      </c>
      <c r="AG34">
        <v>4.28</v>
      </c>
      <c r="AH34">
        <v>9.89</v>
      </c>
      <c r="AI34">
        <v>7.51</v>
      </c>
      <c r="AO34">
        <v>18</v>
      </c>
      <c r="AU34" s="5">
        <f t="shared" si="54"/>
        <v>17.183333333333334</v>
      </c>
      <c r="AV34" s="5">
        <f t="shared" si="85"/>
        <v>17.283333333333331</v>
      </c>
      <c r="AW34" s="5">
        <f t="shared" si="86"/>
        <v>18.109999974568684</v>
      </c>
      <c r="AX34" s="5">
        <f t="shared" si="87"/>
        <v>17.840000152587894</v>
      </c>
      <c r="AY34" s="5">
        <f t="shared" si="88"/>
        <v>17.996667226155594</v>
      </c>
      <c r="AZ34" s="5">
        <f t="shared" si="89"/>
        <v>17.689999898274738</v>
      </c>
      <c r="BA34" s="5">
        <f t="shared" si="90"/>
        <v>17.87999979654948</v>
      </c>
      <c r="BB34" s="5">
        <f t="shared" si="91"/>
        <v>17.711904816400438</v>
      </c>
      <c r="BC34" s="5">
        <f t="shared" si="92"/>
        <v>11.136666666666665</v>
      </c>
      <c r="BD34" s="5">
        <f t="shared" si="93"/>
        <v>1.0133333333333334</v>
      </c>
      <c r="BE34" s="5">
        <f t="shared" si="94"/>
        <v>-5.6366664632161445</v>
      </c>
      <c r="BF34" s="5">
        <f t="shared" si="95"/>
        <v>0.44666666666666671</v>
      </c>
      <c r="BG34" s="5">
        <f t="shared" si="96"/>
        <v>0.26</v>
      </c>
      <c r="BH34" s="5">
        <f t="shared" si="97"/>
        <v>89373333.333333328</v>
      </c>
      <c r="BI34" s="5">
        <f t="shared" si="98"/>
        <v>50476666.666666664</v>
      </c>
      <c r="BJ34" s="5">
        <f t="shared" si="99"/>
        <v>2.3039061274853214</v>
      </c>
      <c r="BK34" s="5" t="str">
        <f t="shared" si="100"/>
        <v/>
      </c>
      <c r="BL34" s="5">
        <f t="shared" si="101"/>
        <v>0.18333333333333335</v>
      </c>
      <c r="BM34" s="5">
        <f t="shared" si="102"/>
        <v>125.63666666666666</v>
      </c>
      <c r="BN34" s="5">
        <f t="shared" si="103"/>
        <v>1.3566666666666667</v>
      </c>
      <c r="BO34" s="5">
        <f t="shared" si="104"/>
        <v>0.94333333333333336</v>
      </c>
      <c r="BP34" s="5">
        <f t="shared" si="105"/>
        <v>62.006666666666661</v>
      </c>
      <c r="BQ34" s="5">
        <f t="shared" si="106"/>
        <v>2.0299999999999998</v>
      </c>
      <c r="BR34" s="5">
        <f t="shared" si="107"/>
        <v>-2.83</v>
      </c>
      <c r="BS34" s="5">
        <f t="shared" si="108"/>
        <v>-2.1366666666666663</v>
      </c>
      <c r="BT34" s="5">
        <f t="shared" si="109"/>
        <v>1.5833333333333333</v>
      </c>
      <c r="BU34" s="5">
        <f t="shared" si="110"/>
        <v>0.89</v>
      </c>
      <c r="BV34" s="5">
        <f t="shared" si="111"/>
        <v>8.7233333333333345</v>
      </c>
      <c r="BW34" s="5">
        <f t="shared" si="112"/>
        <v>4.9066666666666672</v>
      </c>
      <c r="BX34" s="5">
        <f t="shared" si="113"/>
        <v>7.3433333333333337</v>
      </c>
      <c r="BY34" s="5">
        <f t="shared" si="114"/>
        <v>12.243333333333334</v>
      </c>
      <c r="BZ34" s="5"/>
      <c r="CA34" s="5"/>
    </row>
    <row r="35" spans="1:79" x14ac:dyDescent="0.25">
      <c r="A35" t="str">
        <v>CART US Equity</v>
      </c>
      <c r="B35" t="str">
        <v>MAPLEBEAR INC</v>
      </c>
      <c r="C35" t="str">
        <v>Consumer Staples</v>
      </c>
      <c r="D35" t="str">
        <v>Communications</v>
      </c>
      <c r="E35">
        <v>33.58</v>
      </c>
      <c r="F35">
        <v>34.47</v>
      </c>
      <c r="G35">
        <v>35.599998474121087</v>
      </c>
      <c r="H35">
        <v>36.349998474121087</v>
      </c>
      <c r="I35">
        <v>35.700000762939453</v>
      </c>
      <c r="J35">
        <v>35.369998931884773</v>
      </c>
      <c r="K35">
        <v>35.330001831054688</v>
      </c>
      <c r="L35">
        <v>35.199999782017294</v>
      </c>
      <c r="M35">
        <v>0</v>
      </c>
      <c r="N35">
        <v>3.1</v>
      </c>
      <c r="O35">
        <v>-23.850001831054687</v>
      </c>
      <c r="P35">
        <v>0.9</v>
      </c>
      <c r="Q35">
        <v>0</v>
      </c>
      <c r="R35">
        <v>888000000</v>
      </c>
      <c r="S35">
        <v>57000000</v>
      </c>
      <c r="T35">
        <v>15.578947368421053</v>
      </c>
      <c r="U35" t="str">
        <v>11/08/2024</v>
      </c>
      <c r="V35">
        <v>1.92</v>
      </c>
      <c r="W35">
        <v>0.99</v>
      </c>
      <c r="X35">
        <v>3.45</v>
      </c>
      <c r="Y35">
        <v>3.11</v>
      </c>
      <c r="Z35">
        <v>0.79</v>
      </c>
      <c r="AA35">
        <v>7.41</v>
      </c>
      <c r="AB35">
        <v>-42.82</v>
      </c>
      <c r="AC35">
        <v>-104.09</v>
      </c>
      <c r="AD35">
        <v>0.82</v>
      </c>
      <c r="AE35">
        <v>0</v>
      </c>
      <c r="AF35">
        <v>3.88</v>
      </c>
      <c r="AG35">
        <v>4.8099999999999996</v>
      </c>
      <c r="AH35">
        <v>9.9600000000000009</v>
      </c>
      <c r="AI35">
        <v>11.48</v>
      </c>
      <c r="AO35">
        <v>19</v>
      </c>
      <c r="AU35" s="5">
        <f t="shared" si="54"/>
        <v>18.146666666666665</v>
      </c>
      <c r="AV35" s="5">
        <f t="shared" si="85"/>
        <v>17.559999999999999</v>
      </c>
      <c r="AW35" s="5">
        <f t="shared" si="86"/>
        <v>18.143333435058597</v>
      </c>
      <c r="AX35" s="5">
        <f t="shared" si="87"/>
        <v>18.606665929158527</v>
      </c>
      <c r="AY35" s="5">
        <f t="shared" si="88"/>
        <v>19.209999720255535</v>
      </c>
      <c r="AZ35" s="5">
        <f t="shared" si="89"/>
        <v>18.5199998219808</v>
      </c>
      <c r="BA35" s="5">
        <f t="shared" si="90"/>
        <v>18.743333180745442</v>
      </c>
      <c r="BB35" s="5">
        <f t="shared" si="91"/>
        <v>18.418571250552223</v>
      </c>
      <c r="BC35" s="5">
        <f t="shared" si="92"/>
        <v>87.54</v>
      </c>
      <c r="BD35" s="5">
        <f t="shared" si="93"/>
        <v>2.9599999999999995</v>
      </c>
      <c r="BE35" s="5">
        <f t="shared" si="94"/>
        <v>52.956666819254558</v>
      </c>
      <c r="BF35" s="5">
        <f t="shared" si="95"/>
        <v>1.17</v>
      </c>
      <c r="BG35" s="5">
        <f t="shared" si="96"/>
        <v>-3.3333333333333333E-2</v>
      </c>
      <c r="BH35" s="5">
        <f t="shared" si="97"/>
        <v>119920000</v>
      </c>
      <c r="BI35" s="5">
        <f t="shared" si="98"/>
        <v>192983333.33333334</v>
      </c>
      <c r="BJ35" s="5">
        <f t="shared" si="99"/>
        <v>8.2642396350090603</v>
      </c>
      <c r="BK35" s="5" t="str">
        <f t="shared" si="100"/>
        <v/>
      </c>
      <c r="BL35" s="5">
        <f t="shared" si="101"/>
        <v>1.4666666666666668</v>
      </c>
      <c r="BM35" s="5">
        <f t="shared" si="102"/>
        <v>48.03</v>
      </c>
      <c r="BN35" s="5">
        <f t="shared" si="103"/>
        <v>2.2899999999999996</v>
      </c>
      <c r="BO35" s="5">
        <f t="shared" si="104"/>
        <v>2.0533333333333332</v>
      </c>
      <c r="BP35" s="5">
        <f t="shared" si="105"/>
        <v>11.819999999999999</v>
      </c>
      <c r="BQ35" s="5">
        <f t="shared" si="106"/>
        <v>-2.3566666666666669</v>
      </c>
      <c r="BR35" s="5">
        <f t="shared" si="107"/>
        <v>-12.800000000000002</v>
      </c>
      <c r="BS35" s="5">
        <f t="shared" si="108"/>
        <v>-35.729999999999997</v>
      </c>
      <c r="BT35" s="5">
        <f t="shared" si="109"/>
        <v>1.1000000000000001</v>
      </c>
      <c r="BU35" s="5">
        <f t="shared" si="110"/>
        <v>0</v>
      </c>
      <c r="BV35" s="5">
        <f t="shared" si="111"/>
        <v>25.313333333333333</v>
      </c>
      <c r="BW35" s="5">
        <f t="shared" si="112"/>
        <v>3.5133333333333332</v>
      </c>
      <c r="BX35" s="5">
        <f t="shared" si="113"/>
        <v>11.426666666666668</v>
      </c>
      <c r="BY35" s="5">
        <f t="shared" si="114"/>
        <v>71.7</v>
      </c>
      <c r="BZ35" s="5"/>
      <c r="CA35" s="5"/>
    </row>
    <row r="36" spans="1:79" x14ac:dyDescent="0.25">
      <c r="A36" t="str">
        <v>CCO US Equity</v>
      </c>
      <c r="B36" t="str">
        <v>CLEAR CHANNEL OUTDOOR HOLDIN</v>
      </c>
      <c r="C36" t="str">
        <v>Communication Services</v>
      </c>
      <c r="D36" t="str">
        <v>Communications</v>
      </c>
      <c r="E36">
        <v>1.45</v>
      </c>
      <c r="F36">
        <v>1.39</v>
      </c>
      <c r="G36">
        <v>1.4800000190734861</v>
      </c>
      <c r="H36">
        <v>1.549999952316284</v>
      </c>
      <c r="I36">
        <v>1.5</v>
      </c>
      <c r="J36">
        <v>1.4600000381469731</v>
      </c>
      <c r="K36">
        <v>1.5</v>
      </c>
      <c r="L36">
        <v>1.4757142870766775</v>
      </c>
      <c r="M36">
        <v>0</v>
      </c>
      <c r="N36">
        <v>0</v>
      </c>
      <c r="O36">
        <v>-8.870000000000001</v>
      </c>
      <c r="P36">
        <v>1.3</v>
      </c>
      <c r="Q36">
        <v>-0.56999999999999995</v>
      </c>
      <c r="R36">
        <v>457780000</v>
      </c>
      <c r="S36">
        <v>64970000</v>
      </c>
      <c r="T36">
        <v>7.0460212405725722</v>
      </c>
      <c r="U36" t="str">
        <v>11/08/2024</v>
      </c>
      <c r="V36">
        <v>0.23</v>
      </c>
      <c r="W36">
        <v>0</v>
      </c>
      <c r="X36">
        <v>1.02</v>
      </c>
      <c r="Y36">
        <v>0.78</v>
      </c>
      <c r="Z36">
        <v>158.32</v>
      </c>
      <c r="AA36">
        <v>-7.01</v>
      </c>
      <c r="AB36">
        <v>-7.83</v>
      </c>
      <c r="AC36">
        <v>0</v>
      </c>
      <c r="AD36">
        <v>0.47</v>
      </c>
      <c r="AE36">
        <v>0</v>
      </c>
      <c r="AF36">
        <v>4.47</v>
      </c>
      <c r="AG36">
        <v>6.9</v>
      </c>
      <c r="AH36">
        <v>12.82</v>
      </c>
      <c r="AI36">
        <v>-7.37</v>
      </c>
      <c r="AO36">
        <v>20</v>
      </c>
      <c r="AU36" s="5">
        <f t="shared" si="54"/>
        <v>14.952499999999999</v>
      </c>
      <c r="AV36" s="5">
        <f t="shared" si="85"/>
        <v>14.982500000000002</v>
      </c>
      <c r="AW36" s="5">
        <f t="shared" si="86"/>
        <v>21.222499847412109</v>
      </c>
      <c r="AX36" s="5">
        <f t="shared" si="87"/>
        <v>21.775000095367432</v>
      </c>
      <c r="AY36" s="5">
        <f t="shared" si="88"/>
        <v>21.817749500274658</v>
      </c>
      <c r="AZ36" s="5">
        <f t="shared" si="89"/>
        <v>21.042499542236328</v>
      </c>
      <c r="BA36" s="5">
        <f t="shared" si="90"/>
        <v>20.452500343322754</v>
      </c>
      <c r="BB36" s="5">
        <f t="shared" si="91"/>
        <v>19.463607046944755</v>
      </c>
      <c r="BC36" s="5">
        <f t="shared" si="92"/>
        <v>2.0775000000000001</v>
      </c>
      <c r="BD36" s="5">
        <f t="shared" si="93"/>
        <v>0.5</v>
      </c>
      <c r="BE36" s="5">
        <f t="shared" si="94"/>
        <v>13.509999656677245</v>
      </c>
      <c r="BF36" s="5">
        <f t="shared" si="95"/>
        <v>0.52249999999999996</v>
      </c>
      <c r="BG36" s="5">
        <f t="shared" si="96"/>
        <v>0.11749999999999999</v>
      </c>
      <c r="BH36" s="5">
        <f t="shared" si="97"/>
        <v>2910042500</v>
      </c>
      <c r="BI36" s="5">
        <f t="shared" si="98"/>
        <v>8093272500</v>
      </c>
      <c r="BJ36" s="5">
        <f t="shared" si="99"/>
        <v>1.211079328601947</v>
      </c>
      <c r="BK36" s="5" t="str">
        <f t="shared" si="100"/>
        <v/>
      </c>
      <c r="BL36" s="5">
        <f t="shared" si="101"/>
        <v>0.28750000000000003</v>
      </c>
      <c r="BM36" s="5">
        <f t="shared" si="102"/>
        <v>86.117500000000007</v>
      </c>
      <c r="BN36" s="5">
        <f t="shared" si="103"/>
        <v>0.74249999999999994</v>
      </c>
      <c r="BO36" s="5">
        <f t="shared" si="104"/>
        <v>0.47000000000000003</v>
      </c>
      <c r="BP36" s="5">
        <f t="shared" si="105"/>
        <v>32.0075</v>
      </c>
      <c r="BQ36" s="5">
        <f t="shared" si="106"/>
        <v>4.9575000000000005</v>
      </c>
      <c r="BR36" s="5">
        <f t="shared" si="107"/>
        <v>-2.09</v>
      </c>
      <c r="BS36" s="5">
        <f t="shared" si="108"/>
        <v>-3.9725000000000006</v>
      </c>
      <c r="BT36" s="5">
        <f t="shared" si="109"/>
        <v>0.315</v>
      </c>
      <c r="BU36" s="5">
        <f t="shared" si="110"/>
        <v>18.204999999999998</v>
      </c>
      <c r="BV36" s="5">
        <f t="shared" si="111"/>
        <v>14.734999999999998</v>
      </c>
      <c r="BW36" s="5">
        <f t="shared" si="112"/>
        <v>4.6475</v>
      </c>
      <c r="BX36" s="5">
        <f t="shared" si="113"/>
        <v>10.942499999999999</v>
      </c>
      <c r="BY36" s="5">
        <f t="shared" si="114"/>
        <v>33.962499999999999</v>
      </c>
      <c r="BZ36" s="5"/>
      <c r="CA36" s="5"/>
    </row>
    <row r="37" spans="1:79" x14ac:dyDescent="0.25">
      <c r="A37" t="str">
        <v>CCOI US Equity</v>
      </c>
      <c r="B37" t="str">
        <v>COGENT COMMUNICATIONS HOLDIN</v>
      </c>
      <c r="C37" t="str">
        <v>Communication Services</v>
      </c>
      <c r="D37" t="str">
        <v>Communications</v>
      </c>
      <c r="E37">
        <v>73.739999999999995</v>
      </c>
      <c r="F37">
        <v>72.37</v>
      </c>
      <c r="G37">
        <v>72.930000305175781</v>
      </c>
      <c r="H37">
        <v>72.80999755859375</v>
      </c>
      <c r="I37">
        <v>72.879997253417969</v>
      </c>
      <c r="J37">
        <v>71.279998779296875</v>
      </c>
      <c r="K37">
        <v>70.169998168945313</v>
      </c>
      <c r="L37">
        <v>72.311427437918525</v>
      </c>
      <c r="M37">
        <v>0</v>
      </c>
      <c r="N37">
        <v>8.6</v>
      </c>
      <c r="O37">
        <v>-61.689998168945309</v>
      </c>
      <c r="P37">
        <v>1.1100000000000001</v>
      </c>
      <c r="Q37">
        <v>0.41</v>
      </c>
      <c r="R37">
        <v>111680000</v>
      </c>
      <c r="S37">
        <v>38510000</v>
      </c>
      <c r="T37">
        <v>2.9000259672812256</v>
      </c>
      <c r="U37" t="str">
        <v>11/08/2024</v>
      </c>
      <c r="V37">
        <v>1.23</v>
      </c>
      <c r="W37">
        <v>489.88</v>
      </c>
      <c r="X37">
        <v>2.2000000000000002</v>
      </c>
      <c r="Y37">
        <v>1.59</v>
      </c>
      <c r="Z37">
        <v>60.87</v>
      </c>
      <c r="AA37">
        <v>-12.42</v>
      </c>
      <c r="AB37">
        <v>1.41</v>
      </c>
      <c r="AC37">
        <v>9.59</v>
      </c>
      <c r="AD37">
        <v>0.33</v>
      </c>
      <c r="AE37">
        <v>0</v>
      </c>
      <c r="AF37">
        <v>10.69</v>
      </c>
      <c r="AG37">
        <v>6.36</v>
      </c>
      <c r="AH37">
        <v>8.4</v>
      </c>
      <c r="AI37">
        <v>8.48</v>
      </c>
      <c r="AO37">
        <v>21</v>
      </c>
      <c r="AU37" s="5" t="str">
        <f t="shared" si="54"/>
        <v/>
      </c>
      <c r="AV37" s="5" t="str">
        <f t="shared" si="85"/>
        <v/>
      </c>
      <c r="AW37" s="5" t="str">
        <f t="shared" si="86"/>
        <v/>
      </c>
      <c r="AX37" s="5" t="str">
        <f t="shared" si="87"/>
        <v/>
      </c>
      <c r="AY37" s="5" t="str">
        <f t="shared" si="88"/>
        <v/>
      </c>
      <c r="AZ37" s="5" t="str">
        <f t="shared" si="89"/>
        <v/>
      </c>
      <c r="BA37" s="5" t="str">
        <f t="shared" si="90"/>
        <v/>
      </c>
      <c r="BB37" s="5" t="str">
        <f t="shared" si="91"/>
        <v/>
      </c>
      <c r="BC37" s="5" t="str">
        <f t="shared" si="92"/>
        <v/>
      </c>
      <c r="BD37" s="5" t="str">
        <f t="shared" si="93"/>
        <v/>
      </c>
      <c r="BE37" s="5" t="str">
        <f t="shared" si="94"/>
        <v/>
      </c>
      <c r="BF37" s="5" t="str">
        <f t="shared" si="95"/>
        <v/>
      </c>
      <c r="BG37" s="5" t="str">
        <f t="shared" si="96"/>
        <v/>
      </c>
      <c r="BH37" s="5" t="str">
        <f t="shared" si="97"/>
        <v/>
      </c>
      <c r="BI37" s="5" t="str">
        <f t="shared" si="98"/>
        <v/>
      </c>
      <c r="BJ37" s="5" t="str">
        <f t="shared" si="99"/>
        <v/>
      </c>
      <c r="BK37" s="5" t="str">
        <f t="shared" si="100"/>
        <v/>
      </c>
      <c r="BL37" s="5" t="str">
        <f t="shared" si="101"/>
        <v/>
      </c>
      <c r="BM37" s="5" t="str">
        <f t="shared" si="102"/>
        <v/>
      </c>
      <c r="BN37" s="5" t="str">
        <f t="shared" si="103"/>
        <v/>
      </c>
      <c r="BO37" s="5" t="str">
        <f t="shared" si="104"/>
        <v/>
      </c>
      <c r="BP37" s="5" t="str">
        <f t="shared" si="105"/>
        <v/>
      </c>
      <c r="BQ37" s="5" t="str">
        <f t="shared" si="106"/>
        <v/>
      </c>
      <c r="BR37" s="5" t="str">
        <f t="shared" si="107"/>
        <v/>
      </c>
      <c r="BS37" s="5" t="str">
        <f t="shared" si="108"/>
        <v/>
      </c>
      <c r="BT37" s="5" t="str">
        <f t="shared" si="109"/>
        <v/>
      </c>
      <c r="BU37" s="5" t="str">
        <f t="shared" si="110"/>
        <v/>
      </c>
      <c r="BV37" s="5" t="str">
        <f t="shared" si="111"/>
        <v/>
      </c>
      <c r="BW37" s="5" t="str">
        <f t="shared" si="112"/>
        <v/>
      </c>
      <c r="BX37" s="5" t="str">
        <f t="shared" si="113"/>
        <v/>
      </c>
      <c r="BY37" s="5" t="str">
        <f t="shared" si="114"/>
        <v/>
      </c>
      <c r="BZ37" s="5"/>
      <c r="CA37" s="5"/>
    </row>
    <row r="38" spans="1:79" x14ac:dyDescent="0.25">
      <c r="A38" t="str">
        <v>CDLX US Equity</v>
      </c>
      <c r="B38" t="str">
        <v>CARDLYTICS INC</v>
      </c>
      <c r="C38" t="str">
        <v>Communication Services</v>
      </c>
      <c r="D38" t="str">
        <v>Communications</v>
      </c>
      <c r="E38">
        <v>4.04</v>
      </c>
      <c r="F38">
        <v>3.79</v>
      </c>
      <c r="G38">
        <v>4.0100002288818359</v>
      </c>
      <c r="H38">
        <v>3.8499999046325679</v>
      </c>
      <c r="I38">
        <v>3.9000000953674321</v>
      </c>
      <c r="J38">
        <v>3.910000085830688</v>
      </c>
      <c r="K38">
        <v>4.0500001907348633</v>
      </c>
      <c r="L38">
        <v>3.9357143579210558</v>
      </c>
      <c r="M38">
        <v>0</v>
      </c>
      <c r="N38">
        <v>0.94</v>
      </c>
      <c r="O38">
        <v>0.19999980926513672</v>
      </c>
      <c r="P38">
        <v>-0.11</v>
      </c>
      <c r="Q38">
        <v>-2.08</v>
      </c>
      <c r="R38">
        <v>102670000</v>
      </c>
      <c r="S38">
        <v>4870000</v>
      </c>
      <c r="T38">
        <v>21.082135523613964</v>
      </c>
      <c r="U38" t="str">
        <v>11/08/2024</v>
      </c>
      <c r="V38">
        <v>0.68</v>
      </c>
      <c r="W38">
        <v>105.69</v>
      </c>
      <c r="X38">
        <v>1.77</v>
      </c>
      <c r="Y38">
        <v>1.66</v>
      </c>
      <c r="Z38">
        <v>41.54</v>
      </c>
      <c r="AA38">
        <v>-6.11</v>
      </c>
      <c r="AB38">
        <v>-26.26</v>
      </c>
      <c r="AC38">
        <v>-68.739999999999995</v>
      </c>
      <c r="AD38">
        <v>0.52</v>
      </c>
      <c r="AE38">
        <v>0</v>
      </c>
      <c r="AF38">
        <v>3.05</v>
      </c>
      <c r="AG38">
        <v>5.26</v>
      </c>
      <c r="AH38">
        <v>19.079999999999998</v>
      </c>
      <c r="AI38">
        <v>4.25</v>
      </c>
      <c r="AO38">
        <v>22</v>
      </c>
      <c r="AU38" s="5">
        <f t="shared" si="54"/>
        <v>26.686666666666667</v>
      </c>
      <c r="AV38" s="5">
        <f t="shared" si="85"/>
        <v>21.296666666666667</v>
      </c>
      <c r="AW38" s="5">
        <f t="shared" si="86"/>
        <v>21.323333104451496</v>
      </c>
      <c r="AX38" s="5">
        <f t="shared" si="87"/>
        <v>21.473333358764648</v>
      </c>
      <c r="AY38" s="5">
        <f t="shared" si="88"/>
        <v>20.609999974568684</v>
      </c>
      <c r="AZ38" s="5">
        <f t="shared" si="89"/>
        <v>20.263333638509117</v>
      </c>
      <c r="BA38" s="5">
        <f t="shared" si="90"/>
        <v>20.146666844685871</v>
      </c>
      <c r="BB38" s="5">
        <f t="shared" si="91"/>
        <v>21.685714322044735</v>
      </c>
      <c r="BC38" s="5">
        <f t="shared" si="92"/>
        <v>0</v>
      </c>
      <c r="BD38" s="5">
        <f t="shared" si="93"/>
        <v>4.26</v>
      </c>
      <c r="BE38" s="5">
        <f t="shared" si="94"/>
        <v>264.09666648864749</v>
      </c>
      <c r="BF38" s="5">
        <f t="shared" si="95"/>
        <v>0.79</v>
      </c>
      <c r="BG38" s="5">
        <f t="shared" si="96"/>
        <v>-0.48666666666666664</v>
      </c>
      <c r="BH38" s="5">
        <f t="shared" si="97"/>
        <v>112662500</v>
      </c>
      <c r="BI38" s="5">
        <f t="shared" si="98"/>
        <v>3743333.3333333335</v>
      </c>
      <c r="BJ38" s="5">
        <f t="shared" si="99"/>
        <v>1.6001780943900268</v>
      </c>
      <c r="BK38" s="5" t="str">
        <f t="shared" si="100"/>
        <v/>
      </c>
      <c r="BL38" s="5">
        <f t="shared" si="101"/>
        <v>8.0966666666666658</v>
      </c>
      <c r="BM38" s="5">
        <f t="shared" si="102"/>
        <v>0.13333333333333333</v>
      </c>
      <c r="BN38" s="5">
        <f t="shared" si="103"/>
        <v>8.84</v>
      </c>
      <c r="BO38" s="5">
        <f t="shared" si="104"/>
        <v>8.1266666666666669</v>
      </c>
      <c r="BP38" s="5">
        <f t="shared" si="105"/>
        <v>19.793333333333333</v>
      </c>
      <c r="BQ38" s="5">
        <f t="shared" si="106"/>
        <v>-663.11</v>
      </c>
      <c r="BR38" s="5">
        <f t="shared" si="107"/>
        <v>-39.376666666666665</v>
      </c>
      <c r="BS38" s="5">
        <f t="shared" si="108"/>
        <v>-38.806666666666665</v>
      </c>
      <c r="BT38" s="5">
        <f t="shared" si="109"/>
        <v>0.4366666666666667</v>
      </c>
      <c r="BU38" s="5">
        <f t="shared" si="110"/>
        <v>20.61</v>
      </c>
      <c r="BV38" s="5">
        <f t="shared" si="111"/>
        <v>12.656666666666666</v>
      </c>
      <c r="BW38" s="5">
        <f t="shared" si="112"/>
        <v>4.2333333333333334</v>
      </c>
      <c r="BX38" s="5">
        <f t="shared" si="113"/>
        <v>11.923333333333332</v>
      </c>
      <c r="BY38" s="5">
        <f t="shared" si="114"/>
        <v>284.24333333333334</v>
      </c>
      <c r="BZ38" s="5"/>
      <c r="CA38" s="5"/>
    </row>
    <row r="39" spans="1:79" x14ac:dyDescent="0.25">
      <c r="A39" t="str">
        <v>CHR US Equity</v>
      </c>
      <c r="B39" t="str">
        <v>CHEER HOLDING INC</v>
      </c>
      <c r="C39" t="str">
        <v>Communication Services</v>
      </c>
      <c r="D39" t="str">
        <v>Communications</v>
      </c>
      <c r="E39">
        <v>2.5499999999999998</v>
      </c>
      <c r="F39">
        <v>2.56</v>
      </c>
      <c r="G39">
        <v>2.5199999809265141</v>
      </c>
      <c r="H39">
        <v>2.5099999904632568</v>
      </c>
      <c r="I39">
        <v>2.4300000667572021</v>
      </c>
      <c r="J39">
        <v>2.470000028610229</v>
      </c>
      <c r="K39">
        <v>2.410000085830688</v>
      </c>
      <c r="L39">
        <v>2.4928571646554127</v>
      </c>
      <c r="M39">
        <v>0.71</v>
      </c>
      <c r="N39">
        <v>0.09</v>
      </c>
      <c r="O39">
        <v>25.389999914169312</v>
      </c>
      <c r="P39">
        <v>0.86</v>
      </c>
      <c r="Q39">
        <v>-0.18</v>
      </c>
      <c r="R39">
        <v>81170000</v>
      </c>
      <c r="S39">
        <v>9600000</v>
      </c>
      <c r="T39">
        <v>8.4552083333333332</v>
      </c>
      <c r="U39" t="str">
        <v>02/14/2025</v>
      </c>
      <c r="V39">
        <v>4.21</v>
      </c>
      <c r="W39">
        <v>2.13</v>
      </c>
      <c r="X39">
        <v>6.64</v>
      </c>
      <c r="Y39">
        <v>5.97</v>
      </c>
      <c r="Z39">
        <v>1.82</v>
      </c>
      <c r="AA39">
        <v>20.010000000000002</v>
      </c>
      <c r="AB39">
        <v>11.42</v>
      </c>
      <c r="AC39">
        <v>13.47</v>
      </c>
      <c r="AD39">
        <v>0.56999999999999995</v>
      </c>
      <c r="AE39">
        <v>0</v>
      </c>
      <c r="AF39">
        <v>1.7</v>
      </c>
      <c r="AG39">
        <v>4.99</v>
      </c>
      <c r="AH39">
        <v>7.98</v>
      </c>
      <c r="AI39">
        <v>27.8</v>
      </c>
      <c r="AO39">
        <v>23</v>
      </c>
      <c r="AU39" s="5">
        <f t="shared" si="54"/>
        <v>21.024999999999999</v>
      </c>
      <c r="AV39" s="5">
        <f t="shared" si="85"/>
        <v>20.79</v>
      </c>
      <c r="AW39" s="5">
        <f t="shared" si="86"/>
        <v>22.194999694824219</v>
      </c>
      <c r="AX39" s="5">
        <f t="shared" si="87"/>
        <v>22.930000305175781</v>
      </c>
      <c r="AY39" s="5">
        <f t="shared" si="88"/>
        <v>23.164999961853031</v>
      </c>
      <c r="AZ39" s="5">
        <f t="shared" si="89"/>
        <v>23.385000228881839</v>
      </c>
      <c r="BA39" s="5">
        <f t="shared" si="90"/>
        <v>23.545000076293945</v>
      </c>
      <c r="BB39" s="5">
        <f t="shared" si="91"/>
        <v>22.433571466718405</v>
      </c>
      <c r="BC39" s="5">
        <f t="shared" si="92"/>
        <v>0</v>
      </c>
      <c r="BD39" s="5">
        <f t="shared" si="93"/>
        <v>4.165</v>
      </c>
      <c r="BE39" s="5">
        <f t="shared" si="94"/>
        <v>-4.0850000762939462</v>
      </c>
      <c r="BF39" s="5">
        <f t="shared" si="95"/>
        <v>1.2050000000000001</v>
      </c>
      <c r="BG39" s="5">
        <f t="shared" si="96"/>
        <v>-0.26</v>
      </c>
      <c r="BH39" s="5">
        <f t="shared" si="97"/>
        <v>544015000</v>
      </c>
      <c r="BI39" s="5">
        <f t="shared" si="98"/>
        <v>184505000</v>
      </c>
      <c r="BJ39" s="5">
        <f t="shared" si="99"/>
        <v>2.1618636745146596</v>
      </c>
      <c r="BK39" s="5" t="str">
        <f t="shared" si="100"/>
        <v/>
      </c>
      <c r="BL39" s="5">
        <f t="shared" si="101"/>
        <v>0.70500000000000007</v>
      </c>
      <c r="BM39" s="5">
        <f t="shared" si="102"/>
        <v>44.615000000000002</v>
      </c>
      <c r="BN39" s="5">
        <f t="shared" si="103"/>
        <v>1.8199999999999998</v>
      </c>
      <c r="BO39" s="5">
        <f t="shared" si="104"/>
        <v>1.615</v>
      </c>
      <c r="BP39" s="5">
        <f t="shared" si="105"/>
        <v>19.64</v>
      </c>
      <c r="BQ39" s="5">
        <f t="shared" si="106"/>
        <v>2.855</v>
      </c>
      <c r="BR39" s="5">
        <f t="shared" si="107"/>
        <v>-10.67</v>
      </c>
      <c r="BS39" s="5">
        <f t="shared" si="108"/>
        <v>-19.399999999999999</v>
      </c>
      <c r="BT39" s="5">
        <f t="shared" si="109"/>
        <v>1.2349999999999999</v>
      </c>
      <c r="BU39" s="5">
        <f t="shared" si="110"/>
        <v>7.35</v>
      </c>
      <c r="BV39" s="5">
        <f t="shared" si="111"/>
        <v>6.9249999999999998</v>
      </c>
      <c r="BW39" s="5">
        <f t="shared" si="112"/>
        <v>4.13</v>
      </c>
      <c r="BX39" s="5">
        <f t="shared" si="113"/>
        <v>8.754999999999999</v>
      </c>
      <c r="BY39" s="5">
        <f t="shared" si="114"/>
        <v>19.459999999999997</v>
      </c>
      <c r="BZ39" s="5"/>
      <c r="CA39" s="5"/>
    </row>
    <row r="40" spans="1:79" x14ac:dyDescent="0.25">
      <c r="A40" t="str">
        <v>CHTR US Equity</v>
      </c>
      <c r="B40" t="str">
        <v>CHARTER COMMUNICATIONS INC-A</v>
      </c>
      <c r="C40" t="str">
        <v>Communication Services</v>
      </c>
      <c r="D40" t="str">
        <v>Communications</v>
      </c>
      <c r="E40">
        <v>345.19</v>
      </c>
      <c r="F40">
        <v>340.32</v>
      </c>
      <c r="G40">
        <v>348.73001098632813</v>
      </c>
      <c r="H40">
        <v>355.3699951171875</v>
      </c>
      <c r="I40">
        <v>360.76998901367188</v>
      </c>
      <c r="J40">
        <v>355.79998779296881</v>
      </c>
      <c r="K40">
        <v>351.52999877929688</v>
      </c>
      <c r="L40">
        <v>351.10142595563622</v>
      </c>
      <c r="M40">
        <v>10.93</v>
      </c>
      <c r="N40">
        <v>3.87</v>
      </c>
      <c r="O40">
        <v>-261.29999877929686</v>
      </c>
      <c r="P40">
        <v>1.07</v>
      </c>
      <c r="Q40">
        <v>0.37</v>
      </c>
      <c r="R40">
        <v>3000000000</v>
      </c>
      <c r="S40">
        <v>832000000</v>
      </c>
      <c r="T40">
        <v>3.6057692307692308</v>
      </c>
      <c r="U40" t="str">
        <v>10/28/2024</v>
      </c>
      <c r="V40">
        <v>0.06</v>
      </c>
      <c r="W40">
        <v>578.51</v>
      </c>
      <c r="X40">
        <v>0.39</v>
      </c>
      <c r="Y40">
        <v>0.34</v>
      </c>
      <c r="Z40">
        <v>65.06</v>
      </c>
      <c r="AA40">
        <v>9</v>
      </c>
      <c r="AB40">
        <v>3.16</v>
      </c>
      <c r="AC40">
        <v>39.85</v>
      </c>
      <c r="AD40">
        <v>0.37</v>
      </c>
      <c r="AE40">
        <v>0</v>
      </c>
      <c r="AF40">
        <v>18.64</v>
      </c>
      <c r="AG40">
        <v>4.4400000000000004</v>
      </c>
      <c r="AH40">
        <v>11.24</v>
      </c>
      <c r="AI40">
        <v>90.23</v>
      </c>
      <c r="AO40">
        <v>24</v>
      </c>
      <c r="AU40" s="5">
        <f t="shared" si="54"/>
        <v>23.47</v>
      </c>
      <c r="AV40" s="5">
        <f t="shared" si="85"/>
        <v>23.13</v>
      </c>
      <c r="AW40" s="5">
        <f t="shared" si="86"/>
        <v>23.239999771118161</v>
      </c>
      <c r="AX40" s="5">
        <f t="shared" si="87"/>
        <v>23.010000228881839</v>
      </c>
      <c r="AY40" s="5">
        <f t="shared" si="88"/>
        <v>23.129999160766602</v>
      </c>
      <c r="AZ40" s="5">
        <f t="shared" si="89"/>
        <v>23.389999389648441</v>
      </c>
      <c r="BA40" s="5">
        <f t="shared" si="90"/>
        <v>23.420000076293949</v>
      </c>
      <c r="BB40" s="5">
        <f t="shared" si="91"/>
        <v>23.255714089529853</v>
      </c>
      <c r="BC40" s="5">
        <f t="shared" si="92"/>
        <v>1.92</v>
      </c>
      <c r="BD40" s="5">
        <f t="shared" si="93"/>
        <v>0.21</v>
      </c>
      <c r="BE40" s="5">
        <f t="shared" si="94"/>
        <v>85.419999923706058</v>
      </c>
      <c r="BF40" s="5">
        <f t="shared" si="95"/>
        <v>0.97</v>
      </c>
      <c r="BG40" s="5">
        <f t="shared" si="96"/>
        <v>0.03</v>
      </c>
      <c r="BH40" s="5">
        <f t="shared" si="97"/>
        <v>644000000</v>
      </c>
      <c r="BI40" s="5">
        <f t="shared" si="98"/>
        <v>1300000000</v>
      </c>
      <c r="BJ40" s="5">
        <f t="shared" si="99"/>
        <v>0.49538461538461537</v>
      </c>
      <c r="BK40" s="5" t="str">
        <f t="shared" si="100"/>
        <v/>
      </c>
      <c r="BL40" s="5">
        <f t="shared" si="101"/>
        <v>0.06</v>
      </c>
      <c r="BM40" s="5">
        <f t="shared" si="102"/>
        <v>78.319999999999993</v>
      </c>
      <c r="BN40" s="5">
        <f t="shared" si="103"/>
        <v>0.38</v>
      </c>
      <c r="BO40" s="5">
        <f t="shared" si="104"/>
        <v>0.26</v>
      </c>
      <c r="BP40" s="5">
        <f t="shared" si="105"/>
        <v>35.08</v>
      </c>
      <c r="BQ40" s="5">
        <f t="shared" si="106"/>
        <v>13.73</v>
      </c>
      <c r="BR40" s="5">
        <f t="shared" si="107"/>
        <v>3.2</v>
      </c>
      <c r="BS40" s="5">
        <f t="shared" si="108"/>
        <v>9.86</v>
      </c>
      <c r="BT40" s="5">
        <f t="shared" si="109"/>
        <v>0.28999999999999998</v>
      </c>
      <c r="BU40" s="5">
        <f t="shared" si="110"/>
        <v>0</v>
      </c>
      <c r="BV40" s="5">
        <f t="shared" si="111"/>
        <v>13.65</v>
      </c>
      <c r="BW40" s="5">
        <f t="shared" si="112"/>
        <v>0</v>
      </c>
      <c r="BX40" s="5">
        <f t="shared" si="113"/>
        <v>0</v>
      </c>
      <c r="BY40" s="5">
        <f t="shared" si="114"/>
        <v>108.84</v>
      </c>
      <c r="BZ40" s="5"/>
      <c r="CA40" s="5"/>
    </row>
    <row r="41" spans="1:79" x14ac:dyDescent="0.25">
      <c r="A41" t="str">
        <v>CMCSA US Equity</v>
      </c>
      <c r="B41" t="str">
        <v>COMCAST CORP-CLASS A</v>
      </c>
      <c r="C41" t="str">
        <v>Communication Services</v>
      </c>
      <c r="D41" t="str">
        <v>Communications</v>
      </c>
      <c r="E41">
        <v>39.94</v>
      </c>
      <c r="F41">
        <v>39.409999999999997</v>
      </c>
      <c r="G41">
        <v>39.819999694824219</v>
      </c>
      <c r="H41">
        <v>40.25</v>
      </c>
      <c r="I41">
        <v>40.240001678466797</v>
      </c>
      <c r="J41">
        <v>39.930000305175781</v>
      </c>
      <c r="K41">
        <v>39.459999084472663</v>
      </c>
      <c r="L41">
        <v>39.864285823277065</v>
      </c>
      <c r="M41">
        <v>10.48</v>
      </c>
      <c r="N41">
        <v>1.86</v>
      </c>
      <c r="O41">
        <v>-18.019999084472662</v>
      </c>
      <c r="P41">
        <v>0.87</v>
      </c>
      <c r="Q41">
        <v>0.1</v>
      </c>
      <c r="R41">
        <v>13170000000</v>
      </c>
      <c r="S41">
        <v>0</v>
      </c>
      <c r="T41" t="str">
        <v/>
      </c>
      <c r="U41" t="str">
        <v>10/25/2024</v>
      </c>
      <c r="V41">
        <v>0.17</v>
      </c>
      <c r="W41">
        <v>116.9</v>
      </c>
      <c r="X41">
        <v>0.66</v>
      </c>
      <c r="Y41">
        <v>0.54</v>
      </c>
      <c r="Z41">
        <v>37.369999999999997</v>
      </c>
      <c r="AA41">
        <v>13.23</v>
      </c>
      <c r="AB41">
        <v>5.75</v>
      </c>
      <c r="AC41">
        <v>18.04</v>
      </c>
      <c r="AD41">
        <v>0.46</v>
      </c>
      <c r="AE41">
        <v>0</v>
      </c>
      <c r="AF41">
        <v>9.26</v>
      </c>
      <c r="AG41">
        <v>3.79</v>
      </c>
      <c r="AH41">
        <v>9.3800000000000008</v>
      </c>
      <c r="AI41">
        <v>21.44</v>
      </c>
      <c r="AO41">
        <v>25</v>
      </c>
      <c r="AU41" s="5">
        <f t="shared" si="54"/>
        <v>23.91</v>
      </c>
      <c r="AV41" s="5">
        <f t="shared" si="85"/>
        <v>24.31</v>
      </c>
      <c r="AW41" s="5">
        <f t="shared" si="86"/>
        <v>24.260000228881839</v>
      </c>
      <c r="AX41" s="5">
        <f t="shared" si="87"/>
        <v>24.75</v>
      </c>
      <c r="AY41" s="5">
        <f t="shared" si="88"/>
        <v>24.75</v>
      </c>
      <c r="AZ41" s="5">
        <f t="shared" si="89"/>
        <v>24.479999542236332</v>
      </c>
      <c r="BA41" s="5">
        <f t="shared" si="90"/>
        <v>25.030000686645511</v>
      </c>
      <c r="BB41" s="5">
        <f t="shared" si="91"/>
        <v>24.498571493966239</v>
      </c>
      <c r="BC41" s="5">
        <f t="shared" si="92"/>
        <v>10.78</v>
      </c>
      <c r="BD41" s="5">
        <f t="shared" si="93"/>
        <v>0.81</v>
      </c>
      <c r="BE41" s="5">
        <f t="shared" si="94"/>
        <v>188.2999993133545</v>
      </c>
      <c r="BF41" s="5">
        <f t="shared" si="95"/>
        <v>0.7</v>
      </c>
      <c r="BG41" s="5">
        <f t="shared" si="96"/>
        <v>-0.11</v>
      </c>
      <c r="BH41" s="5">
        <f t="shared" si="97"/>
        <v>1350000000</v>
      </c>
      <c r="BI41" s="5">
        <f t="shared" si="98"/>
        <v>0</v>
      </c>
      <c r="BJ41" s="5" t="str">
        <f t="shared" si="99"/>
        <v/>
      </c>
      <c r="BK41" s="5" t="str">
        <f t="shared" si="100"/>
        <v/>
      </c>
      <c r="BL41" s="5">
        <f t="shared" si="101"/>
        <v>5.4</v>
      </c>
      <c r="BM41" s="5">
        <f t="shared" si="102"/>
        <v>0</v>
      </c>
      <c r="BN41" s="5">
        <f t="shared" si="103"/>
        <v>5.84</v>
      </c>
      <c r="BO41" s="5">
        <f t="shared" si="104"/>
        <v>5.71</v>
      </c>
      <c r="BP41" s="5">
        <f t="shared" si="105"/>
        <v>0</v>
      </c>
      <c r="BQ41" s="5">
        <f t="shared" si="106"/>
        <v>28.02</v>
      </c>
      <c r="BR41" s="5">
        <f t="shared" si="107"/>
        <v>6.21</v>
      </c>
      <c r="BS41" s="5">
        <f t="shared" si="108"/>
        <v>7.26</v>
      </c>
      <c r="BT41" s="5">
        <f t="shared" si="109"/>
        <v>0.24</v>
      </c>
      <c r="BU41" s="5">
        <f t="shared" si="110"/>
        <v>0</v>
      </c>
      <c r="BV41" s="5">
        <f t="shared" si="111"/>
        <v>5.12</v>
      </c>
      <c r="BW41" s="5">
        <f t="shared" si="112"/>
        <v>0</v>
      </c>
      <c r="BX41" s="5">
        <f t="shared" si="113"/>
        <v>14.62</v>
      </c>
      <c r="BY41" s="5">
        <f t="shared" si="114"/>
        <v>213.33</v>
      </c>
      <c r="BZ41" s="5"/>
      <c r="CA41" s="5"/>
    </row>
    <row r="42" spans="1:79" x14ac:dyDescent="0.25">
      <c r="A42" t="str">
        <v>CMLS US Equity</v>
      </c>
      <c r="B42" t="str">
        <v>CUMULUS MEDIA INC-CL A</v>
      </c>
      <c r="C42" t="str">
        <v>Communication Services</v>
      </c>
      <c r="D42" t="str">
        <v>Communications</v>
      </c>
      <c r="E42">
        <v>1.67</v>
      </c>
      <c r="F42">
        <v>1.65</v>
      </c>
      <c r="G42">
        <v>1.6499999761581421</v>
      </c>
      <c r="H42">
        <v>1.669999957084656</v>
      </c>
      <c r="I42">
        <v>1.6599999666213989</v>
      </c>
      <c r="J42">
        <v>1.690000057220459</v>
      </c>
      <c r="K42">
        <v>1.690000057220459</v>
      </c>
      <c r="L42">
        <v>1.6685714306150163</v>
      </c>
      <c r="M42">
        <v>0</v>
      </c>
      <c r="N42">
        <v>0.11</v>
      </c>
      <c r="O42">
        <v>12.83999994277954</v>
      </c>
      <c r="P42">
        <v>1.76</v>
      </c>
      <c r="Q42">
        <v>-1.04</v>
      </c>
      <c r="R42">
        <v>170560000</v>
      </c>
      <c r="S42">
        <v>3110000</v>
      </c>
      <c r="T42">
        <v>54.842443729903536</v>
      </c>
      <c r="U42" t="str">
        <v>10/28/2024</v>
      </c>
      <c r="V42">
        <v>0.39</v>
      </c>
      <c r="W42">
        <v>326.45</v>
      </c>
      <c r="X42">
        <v>1.88</v>
      </c>
      <c r="Y42">
        <v>1.61</v>
      </c>
      <c r="Z42">
        <v>58.01</v>
      </c>
      <c r="AA42">
        <v>-13.52</v>
      </c>
      <c r="AB42">
        <v>-9.43</v>
      </c>
      <c r="AC42">
        <v>-43.88</v>
      </c>
      <c r="AD42">
        <v>0.56999999999999995</v>
      </c>
      <c r="AE42">
        <v>0</v>
      </c>
      <c r="AF42">
        <v>4.9400000000000004</v>
      </c>
      <c r="AG42">
        <v>6.72</v>
      </c>
      <c r="AH42">
        <v>11.1</v>
      </c>
      <c r="AI42">
        <v>14.53</v>
      </c>
      <c r="AO42">
        <v>26</v>
      </c>
      <c r="AU42" s="5">
        <f t="shared" si="54"/>
        <v>26.22</v>
      </c>
      <c r="AV42" s="5">
        <f t="shared" si="85"/>
        <v>26.46</v>
      </c>
      <c r="AW42" s="5">
        <f t="shared" si="86"/>
        <v>26.60000038146973</v>
      </c>
      <c r="AX42" s="5">
        <f t="shared" si="87"/>
        <v>26.729999542236332</v>
      </c>
      <c r="AY42" s="5">
        <f t="shared" si="88"/>
        <v>26.280000686645511</v>
      </c>
      <c r="AZ42" s="5">
        <f t="shared" si="89"/>
        <v>24.280000686645511</v>
      </c>
      <c r="BA42" s="5">
        <f t="shared" si="90"/>
        <v>25.190000534057621</v>
      </c>
      <c r="BB42" s="5">
        <f t="shared" si="91"/>
        <v>25.965714547293526</v>
      </c>
      <c r="BC42" s="5">
        <f t="shared" si="92"/>
        <v>93.86</v>
      </c>
      <c r="BD42" s="5">
        <f t="shared" si="93"/>
        <v>3.2</v>
      </c>
      <c r="BE42" s="5">
        <f t="shared" si="94"/>
        <v>-16.880000534057622</v>
      </c>
      <c r="BF42" s="5">
        <f t="shared" si="95"/>
        <v>1.51</v>
      </c>
      <c r="BG42" s="5">
        <f t="shared" si="96"/>
        <v>0.62</v>
      </c>
      <c r="BH42" s="5">
        <f t="shared" si="97"/>
        <v>0</v>
      </c>
      <c r="BI42" s="5">
        <f t="shared" si="98"/>
        <v>5370000</v>
      </c>
      <c r="BJ42" s="5">
        <f t="shared" si="99"/>
        <v>0</v>
      </c>
      <c r="BK42" s="5" t="str">
        <f t="shared" si="100"/>
        <v/>
      </c>
      <c r="BL42" s="5">
        <f t="shared" si="101"/>
        <v>2.29</v>
      </c>
      <c r="BM42" s="5">
        <f t="shared" si="102"/>
        <v>143.96</v>
      </c>
      <c r="BN42" s="5">
        <f t="shared" si="103"/>
        <v>3.17</v>
      </c>
      <c r="BO42" s="5">
        <f t="shared" si="104"/>
        <v>2.29</v>
      </c>
      <c r="BP42" s="5">
        <f t="shared" si="105"/>
        <v>46.35</v>
      </c>
      <c r="BQ42" s="5">
        <f t="shared" si="106"/>
        <v>3.45</v>
      </c>
      <c r="BR42" s="5">
        <f t="shared" si="107"/>
        <v>1.2</v>
      </c>
      <c r="BS42" s="5">
        <f t="shared" si="108"/>
        <v>3.78</v>
      </c>
      <c r="BT42" s="5">
        <f t="shared" si="109"/>
        <v>0.38</v>
      </c>
      <c r="BU42" s="5">
        <f t="shared" si="110"/>
        <v>0</v>
      </c>
      <c r="BV42" s="5">
        <f t="shared" si="111"/>
        <v>0</v>
      </c>
      <c r="BW42" s="5">
        <f t="shared" si="112"/>
        <v>3.58</v>
      </c>
      <c r="BX42" s="5">
        <f t="shared" si="113"/>
        <v>15.05</v>
      </c>
      <c r="BY42" s="5">
        <f t="shared" si="114"/>
        <v>8.31</v>
      </c>
      <c r="BZ42" s="5"/>
      <c r="CA42" s="5"/>
    </row>
    <row r="43" spans="1:79" x14ac:dyDescent="0.25">
      <c r="A43" t="str">
        <v>CNET US Equity</v>
      </c>
      <c r="B43" t="str">
        <v>ZW DATA ACTION TECHNOLOGIES</v>
      </c>
      <c r="C43" t="str">
        <v>Communication Services</v>
      </c>
      <c r="D43" t="str">
        <v>Communications</v>
      </c>
      <c r="E43">
        <v>0.65</v>
      </c>
      <c r="F43">
        <v>0.64</v>
      </c>
      <c r="G43">
        <v>0.68000000715255737</v>
      </c>
      <c r="H43">
        <v>0.67000001668930054</v>
      </c>
      <c r="I43">
        <v>0.61000001430511475</v>
      </c>
      <c r="J43">
        <v>0.61000001430511475</v>
      </c>
      <c r="K43">
        <v>0.60530000925064087</v>
      </c>
      <c r="L43">
        <v>0.63790000881467546</v>
      </c>
      <c r="M43">
        <v>0</v>
      </c>
      <c r="N43">
        <v>0.94</v>
      </c>
      <c r="O43">
        <v>0.12469999074935911</v>
      </c>
      <c r="P43">
        <v>-0.12</v>
      </c>
      <c r="Q43">
        <v>-0.48</v>
      </c>
      <c r="R43">
        <v>1180000</v>
      </c>
      <c r="S43">
        <v>338000</v>
      </c>
      <c r="T43">
        <v>3.4911242603550297</v>
      </c>
      <c r="U43" t="str">
        <v>11/20/2024</v>
      </c>
      <c r="V43">
        <v>0.09</v>
      </c>
      <c r="W43">
        <v>2.3199999999999998</v>
      </c>
      <c r="X43">
        <v>1.73</v>
      </c>
      <c r="Y43">
        <v>0.31</v>
      </c>
      <c r="Z43">
        <v>1.1299999999999999</v>
      </c>
      <c r="AA43">
        <v>-3.36</v>
      </c>
      <c r="AB43">
        <v>-33.18</v>
      </c>
      <c r="AC43">
        <v>-59.84</v>
      </c>
      <c r="AD43">
        <v>1.8</v>
      </c>
      <c r="AE43">
        <v>0</v>
      </c>
      <c r="AF43">
        <v>21.95</v>
      </c>
      <c r="AG43">
        <v>5.26</v>
      </c>
      <c r="AH43">
        <v>6.7</v>
      </c>
      <c r="AI43">
        <v>0.73</v>
      </c>
      <c r="AO43">
        <v>27</v>
      </c>
      <c r="AU43" s="5">
        <f t="shared" si="54"/>
        <v>26.172499999999999</v>
      </c>
      <c r="AV43" s="5">
        <f t="shared" si="85"/>
        <v>25.98</v>
      </c>
      <c r="AW43" s="5">
        <f t="shared" si="86"/>
        <v>26.74500036239624</v>
      </c>
      <c r="AX43" s="5">
        <f t="shared" si="87"/>
        <v>26.722500324249264</v>
      </c>
      <c r="AY43" s="5">
        <f t="shared" si="88"/>
        <v>26.630000114440918</v>
      </c>
      <c r="AZ43" s="5">
        <f t="shared" si="89"/>
        <v>26.220000267028809</v>
      </c>
      <c r="BA43" s="5">
        <f t="shared" si="90"/>
        <v>26.559999942779541</v>
      </c>
      <c r="BB43" s="5">
        <f t="shared" si="91"/>
        <v>26.432857287270682</v>
      </c>
      <c r="BC43" s="5">
        <f t="shared" si="92"/>
        <v>22.204999999999998</v>
      </c>
      <c r="BD43" s="5">
        <f t="shared" si="93"/>
        <v>2.3174999999999999</v>
      </c>
      <c r="BE43" s="5">
        <f t="shared" si="94"/>
        <v>-8.7724999427795396</v>
      </c>
      <c r="BF43" s="5">
        <f t="shared" si="95"/>
        <v>0.88000000000000012</v>
      </c>
      <c r="BG43" s="5">
        <f t="shared" si="96"/>
        <v>-2.5000000000000022E-3</v>
      </c>
      <c r="BH43" s="5">
        <f t="shared" si="97"/>
        <v>163820000</v>
      </c>
      <c r="BI43" s="5">
        <f t="shared" si="98"/>
        <v>81775000</v>
      </c>
      <c r="BJ43" s="5">
        <f t="shared" si="99"/>
        <v>4.9373361685067376</v>
      </c>
      <c r="BK43" s="5" t="str">
        <f t="shared" si="100"/>
        <v/>
      </c>
      <c r="BL43" s="5">
        <f t="shared" si="101"/>
        <v>2.3250000000000002</v>
      </c>
      <c r="BM43" s="5">
        <f t="shared" si="102"/>
        <v>172.05500000000001</v>
      </c>
      <c r="BN43" s="5">
        <f t="shared" si="103"/>
        <v>3.4050000000000002</v>
      </c>
      <c r="BO43" s="5">
        <f t="shared" si="104"/>
        <v>2.9299999999999997</v>
      </c>
      <c r="BP43" s="5">
        <f t="shared" si="105"/>
        <v>52.255000000000003</v>
      </c>
      <c r="BQ43" s="5">
        <f t="shared" si="106"/>
        <v>7.1424999999999992</v>
      </c>
      <c r="BR43" s="5">
        <f t="shared" si="107"/>
        <v>0.59750000000000003</v>
      </c>
      <c r="BS43" s="5">
        <f t="shared" si="108"/>
        <v>1.7275</v>
      </c>
      <c r="BT43" s="5">
        <f t="shared" si="109"/>
        <v>0.36</v>
      </c>
      <c r="BU43" s="5">
        <f t="shared" si="110"/>
        <v>11.2</v>
      </c>
      <c r="BV43" s="5">
        <f t="shared" si="111"/>
        <v>8.4649999999999999</v>
      </c>
      <c r="BW43" s="5">
        <f t="shared" si="112"/>
        <v>3.5249999999999995</v>
      </c>
      <c r="BX43" s="5">
        <f t="shared" si="113"/>
        <v>8.8825000000000003</v>
      </c>
      <c r="BY43" s="5">
        <f t="shared" si="114"/>
        <v>17.787500000000001</v>
      </c>
      <c r="BZ43" s="5"/>
      <c r="CA43" s="5"/>
    </row>
    <row r="44" spans="1:79" x14ac:dyDescent="0.25">
      <c r="A44" t="str">
        <v>CNSL US Equity</v>
      </c>
      <c r="B44" t="str">
        <v>CONSOLIDATED COMMUNICATIONS</v>
      </c>
      <c r="C44" t="str">
        <v>Communication Services</v>
      </c>
      <c r="D44" t="str">
        <v>Communications</v>
      </c>
      <c r="E44">
        <v>4.57</v>
      </c>
      <c r="F44">
        <v>4.5599999999999996</v>
      </c>
      <c r="G44">
        <v>4.570000171661377</v>
      </c>
      <c r="H44">
        <v>4.559999942779541</v>
      </c>
      <c r="I44">
        <v>4.5500001907348633</v>
      </c>
      <c r="J44">
        <v>4.5500001907348633</v>
      </c>
      <c r="K44">
        <v>4.5500001907348633</v>
      </c>
      <c r="L44">
        <v>4.558571526663644</v>
      </c>
      <c r="M44">
        <v>0</v>
      </c>
      <c r="N44">
        <v>3.73</v>
      </c>
      <c r="O44">
        <v>-3.3200001907348633</v>
      </c>
      <c r="P44">
        <v>0.39</v>
      </c>
      <c r="Q44">
        <v>0.08</v>
      </c>
      <c r="R44">
        <v>127360000</v>
      </c>
      <c r="S44">
        <v>39820000</v>
      </c>
      <c r="T44">
        <v>3.1983927674535408</v>
      </c>
      <c r="U44" t="str">
        <v>11/07/2024</v>
      </c>
      <c r="V44">
        <v>0.02</v>
      </c>
      <c r="W44">
        <v>327.95</v>
      </c>
      <c r="X44">
        <v>0.72</v>
      </c>
      <c r="Y44">
        <v>0.49</v>
      </c>
      <c r="Z44">
        <v>63.41</v>
      </c>
      <c r="AA44">
        <v>-20.46</v>
      </c>
      <c r="AB44">
        <v>-5.31</v>
      </c>
      <c r="AC44">
        <v>-89.77</v>
      </c>
      <c r="AD44">
        <v>0.3</v>
      </c>
      <c r="AE44">
        <v>0</v>
      </c>
      <c r="AF44">
        <v>9.66</v>
      </c>
      <c r="AG44">
        <v>6.72</v>
      </c>
      <c r="AH44">
        <v>11.28</v>
      </c>
      <c r="AI44">
        <v>1.23</v>
      </c>
      <c r="AO44">
        <v>28</v>
      </c>
      <c r="AU44" s="5">
        <f t="shared" si="54"/>
        <v>27.583333333333332</v>
      </c>
      <c r="AV44" s="5">
        <f t="shared" si="85"/>
        <v>27.49</v>
      </c>
      <c r="AW44" s="5">
        <f t="shared" si="86"/>
        <v>27.656666437784832</v>
      </c>
      <c r="AX44" s="5">
        <f t="shared" si="87"/>
        <v>27.52666727701823</v>
      </c>
      <c r="AY44" s="5">
        <f t="shared" si="88"/>
        <v>27.430000305175781</v>
      </c>
      <c r="AZ44" s="5">
        <f t="shared" si="89"/>
        <v>27.466667175292969</v>
      </c>
      <c r="BA44" s="5">
        <f t="shared" si="90"/>
        <v>27.326666514078781</v>
      </c>
      <c r="BB44" s="5">
        <f t="shared" si="91"/>
        <v>27.497143006097705</v>
      </c>
      <c r="BC44" s="5">
        <f t="shared" si="92"/>
        <v>51.303333333333335</v>
      </c>
      <c r="BD44" s="5">
        <f t="shared" si="93"/>
        <v>19.72</v>
      </c>
      <c r="BE44" s="5">
        <f t="shared" si="94"/>
        <v>-20.093333180745446</v>
      </c>
      <c r="BF44" s="5">
        <f t="shared" si="95"/>
        <v>0.62333333333333341</v>
      </c>
      <c r="BG44" s="5">
        <f t="shared" si="96"/>
        <v>1.3333333333333336E-2</v>
      </c>
      <c r="BH44" s="5">
        <f t="shared" si="97"/>
        <v>979263333.33333337</v>
      </c>
      <c r="BI44" s="5">
        <f t="shared" si="98"/>
        <v>687203333.33333337</v>
      </c>
      <c r="BJ44" s="5">
        <f t="shared" si="99"/>
        <v>2.2685745034129932</v>
      </c>
      <c r="BK44" s="5" t="str">
        <f t="shared" si="100"/>
        <v/>
      </c>
      <c r="BL44" s="5">
        <f t="shared" si="101"/>
        <v>0.46666666666666673</v>
      </c>
      <c r="BM44" s="5">
        <f t="shared" si="102"/>
        <v>152.25</v>
      </c>
      <c r="BN44" s="5">
        <f t="shared" si="103"/>
        <v>1.1833333333333333</v>
      </c>
      <c r="BO44" s="5">
        <f t="shared" si="104"/>
        <v>0.80666666666666664</v>
      </c>
      <c r="BP44" s="5">
        <f t="shared" si="105"/>
        <v>35.573333333333331</v>
      </c>
      <c r="BQ44" s="5">
        <f t="shared" si="106"/>
        <v>4.8500000000000005</v>
      </c>
      <c r="BR44" s="5">
        <f t="shared" si="107"/>
        <v>-7.4933333333333323</v>
      </c>
      <c r="BS44" s="5">
        <f t="shared" si="108"/>
        <v>-112.12666666666667</v>
      </c>
      <c r="BT44" s="5">
        <f t="shared" si="109"/>
        <v>0.43333333333333329</v>
      </c>
      <c r="BU44" s="5">
        <f t="shared" si="110"/>
        <v>5.55</v>
      </c>
      <c r="BV44" s="5">
        <f t="shared" si="111"/>
        <v>7.1433333333333335</v>
      </c>
      <c r="BW44" s="5">
        <f t="shared" si="112"/>
        <v>7.1166666666666671</v>
      </c>
      <c r="BX44" s="5">
        <f t="shared" si="113"/>
        <v>11.146666666666668</v>
      </c>
      <c r="BY44" s="5">
        <f t="shared" si="114"/>
        <v>7.2333333333333334</v>
      </c>
      <c r="BZ44" s="5"/>
      <c r="CA44" s="5"/>
    </row>
    <row r="45" spans="1:79" x14ac:dyDescent="0.25">
      <c r="A45" t="str">
        <v>CNVS US Equity</v>
      </c>
      <c r="B45" t="str">
        <v>CINEVERSE CORP</v>
      </c>
      <c r="C45" t="str">
        <v>Communication Services</v>
      </c>
      <c r="D45" t="str">
        <v>Communications</v>
      </c>
      <c r="E45">
        <v>0.85</v>
      </c>
      <c r="F45">
        <v>0.84</v>
      </c>
      <c r="G45">
        <v>0.81999999284744263</v>
      </c>
      <c r="H45">
        <v>0.82999998331069946</v>
      </c>
      <c r="I45">
        <v>0.81999999284744263</v>
      </c>
      <c r="J45">
        <v>0.79000002145767212</v>
      </c>
      <c r="K45">
        <v>0.8353000283241272</v>
      </c>
      <c r="L45">
        <v>0.82647143125534051</v>
      </c>
      <c r="M45">
        <v>0</v>
      </c>
      <c r="N45">
        <v>0.47</v>
      </c>
      <c r="O45">
        <v>0.89469997167587278</v>
      </c>
      <c r="P45">
        <v>0.56000000000000005</v>
      </c>
      <c r="Q45">
        <v>-0.23</v>
      </c>
      <c r="R45">
        <v>9260000</v>
      </c>
      <c r="S45">
        <v>6000000</v>
      </c>
      <c r="T45">
        <v>1.5433333333333332</v>
      </c>
      <c r="U45" t="str">
        <v>11/14/2024</v>
      </c>
      <c r="V45">
        <v>0.12</v>
      </c>
      <c r="W45">
        <v>18.5</v>
      </c>
      <c r="X45">
        <v>0.97</v>
      </c>
      <c r="Y45">
        <v>0.41</v>
      </c>
      <c r="Z45">
        <v>8.74</v>
      </c>
      <c r="AA45">
        <v>-33.67</v>
      </c>
      <c r="AB45">
        <v>-27.73</v>
      </c>
      <c r="AC45">
        <v>-61.65</v>
      </c>
      <c r="AD45">
        <v>0.6</v>
      </c>
      <c r="AE45">
        <v>0</v>
      </c>
      <c r="AF45">
        <v>3.78</v>
      </c>
      <c r="AG45">
        <v>5.49</v>
      </c>
      <c r="AH45">
        <v>10.57</v>
      </c>
      <c r="AI45">
        <v>1.73</v>
      </c>
      <c r="AO45">
        <v>29</v>
      </c>
      <c r="AU45" s="5">
        <f t="shared" si="54"/>
        <v>28.446666666666669</v>
      </c>
      <c r="AV45" s="5">
        <f t="shared" si="85"/>
        <v>27.983333333333331</v>
      </c>
      <c r="AW45" s="5">
        <f t="shared" si="86"/>
        <v>28.71000035603841</v>
      </c>
      <c r="AX45" s="5">
        <f t="shared" si="87"/>
        <v>28.996665954589844</v>
      </c>
      <c r="AY45" s="5">
        <f t="shared" si="88"/>
        <v>28.790000279744465</v>
      </c>
      <c r="AZ45" s="5">
        <f t="shared" si="89"/>
        <v>28.443333943684895</v>
      </c>
      <c r="BA45" s="5">
        <f t="shared" si="90"/>
        <v>28.780000050862629</v>
      </c>
      <c r="BB45" s="5">
        <f t="shared" si="91"/>
        <v>28.592857226417177</v>
      </c>
      <c r="BC45" s="5">
        <f t="shared" si="92"/>
        <v>37.656666666666666</v>
      </c>
      <c r="BD45" s="5">
        <f t="shared" si="93"/>
        <v>3.48</v>
      </c>
      <c r="BE45" s="5">
        <f t="shared" si="94"/>
        <v>-16.613333384195965</v>
      </c>
      <c r="BF45" s="5">
        <f t="shared" si="95"/>
        <v>1.0933333333333335</v>
      </c>
      <c r="BG45" s="5">
        <f t="shared" si="96"/>
        <v>0.15666666666666665</v>
      </c>
      <c r="BH45" s="5">
        <f t="shared" si="97"/>
        <v>168520000</v>
      </c>
      <c r="BI45" s="5">
        <f t="shared" si="98"/>
        <v>263306666.66666666</v>
      </c>
      <c r="BJ45" s="5">
        <f t="shared" si="99"/>
        <v>2.3078945259452679</v>
      </c>
      <c r="BK45" s="5" t="str">
        <f t="shared" si="100"/>
        <v/>
      </c>
      <c r="BL45" s="5">
        <f t="shared" si="101"/>
        <v>1.0866666666666667</v>
      </c>
      <c r="BM45" s="5">
        <f t="shared" si="102"/>
        <v>89.086666666666659</v>
      </c>
      <c r="BN45" s="5">
        <f t="shared" si="103"/>
        <v>1.5599999999999998</v>
      </c>
      <c r="BO45" s="5">
        <f t="shared" si="104"/>
        <v>1.3733333333333333</v>
      </c>
      <c r="BP45" s="5">
        <f t="shared" si="105"/>
        <v>28.403333333333336</v>
      </c>
      <c r="BQ45" s="5">
        <f t="shared" si="106"/>
        <v>-11.303333333333335</v>
      </c>
      <c r="BR45" s="5">
        <f t="shared" si="107"/>
        <v>-0.55999999999999972</v>
      </c>
      <c r="BS45" s="5">
        <f t="shared" si="108"/>
        <v>-1.706666666666667</v>
      </c>
      <c r="BT45" s="5">
        <f t="shared" si="109"/>
        <v>0.6166666666666667</v>
      </c>
      <c r="BU45" s="5">
        <f t="shared" si="110"/>
        <v>124.86</v>
      </c>
      <c r="BV45" s="5">
        <f t="shared" si="111"/>
        <v>14.856666666666667</v>
      </c>
      <c r="BW45" s="5">
        <f t="shared" si="112"/>
        <v>4.8899999999999997</v>
      </c>
      <c r="BX45" s="5">
        <f t="shared" si="113"/>
        <v>10.213333333333333</v>
      </c>
      <c r="BY45" s="5">
        <f t="shared" si="114"/>
        <v>12.166666666666666</v>
      </c>
      <c r="BZ45" s="5"/>
      <c r="CA45" s="5"/>
    </row>
    <row r="46" spans="1:79" x14ac:dyDescent="0.25">
      <c r="A46" t="str">
        <v>CRTO US Equity</v>
      </c>
      <c r="B46" t="str">
        <v>CRITEO SA-SPON ADR</v>
      </c>
      <c r="C46" t="str">
        <v>Communication Services</v>
      </c>
      <c r="D46" t="str">
        <v>Communications</v>
      </c>
      <c r="E46">
        <v>49.19</v>
      </c>
      <c r="F46">
        <v>48.86</v>
      </c>
      <c r="G46">
        <v>49.299999237060547</v>
      </c>
      <c r="H46">
        <v>49.659999847412109</v>
      </c>
      <c r="I46">
        <v>47.490001678466797</v>
      </c>
      <c r="J46">
        <v>46.740001678466797</v>
      </c>
      <c r="K46">
        <v>46.119998931884773</v>
      </c>
      <c r="L46">
        <v>48.19428591047015</v>
      </c>
      <c r="M46">
        <v>22.57</v>
      </c>
      <c r="N46">
        <v>2.79</v>
      </c>
      <c r="O46">
        <v>-28.459998931884773</v>
      </c>
      <c r="P46">
        <v>0.76</v>
      </c>
      <c r="Q46">
        <v>0.34</v>
      </c>
      <c r="R46">
        <v>632750000</v>
      </c>
      <c r="S46">
        <v>635210000</v>
      </c>
      <c r="T46">
        <v>0.99612726499897675</v>
      </c>
      <c r="U46" t="str">
        <v>11/01/2024</v>
      </c>
      <c r="V46">
        <v>0.24</v>
      </c>
      <c r="W46">
        <v>10.61</v>
      </c>
      <c r="X46">
        <v>1.19</v>
      </c>
      <c r="Y46">
        <v>0.91</v>
      </c>
      <c r="Z46">
        <v>5.25</v>
      </c>
      <c r="AA46">
        <v>5.73</v>
      </c>
      <c r="AB46">
        <v>4.76</v>
      </c>
      <c r="AC46">
        <v>9.94</v>
      </c>
      <c r="AD46">
        <v>0.91</v>
      </c>
      <c r="AE46">
        <v>0</v>
      </c>
      <c r="AF46">
        <v>3.24</v>
      </c>
      <c r="AG46">
        <v>3.07</v>
      </c>
      <c r="AH46">
        <v>7.17</v>
      </c>
      <c r="AI46">
        <v>17.66</v>
      </c>
      <c r="AO46">
        <v>30</v>
      </c>
      <c r="AU46" s="5">
        <f t="shared" si="54"/>
        <v>29.09</v>
      </c>
      <c r="AV46" s="5">
        <f t="shared" si="85"/>
        <v>28.94</v>
      </c>
      <c r="AW46" s="5">
        <f t="shared" si="86"/>
        <v>29.10000038146973</v>
      </c>
      <c r="AX46" s="5">
        <f t="shared" si="87"/>
        <v>29.25</v>
      </c>
      <c r="AY46" s="5">
        <f t="shared" si="88"/>
        <v>29.10000038146973</v>
      </c>
      <c r="AZ46" s="5">
        <f t="shared" si="89"/>
        <v>29.020000457763668</v>
      </c>
      <c r="BA46" s="5">
        <f t="shared" si="90"/>
        <v>28.680000305175781</v>
      </c>
      <c r="BB46" s="5">
        <f t="shared" si="91"/>
        <v>29.025714503696985</v>
      </c>
      <c r="BC46" s="5">
        <f t="shared" si="92"/>
        <v>21.77</v>
      </c>
      <c r="BD46" s="5">
        <f t="shared" si="93"/>
        <v>31.2</v>
      </c>
      <c r="BE46" s="5">
        <f t="shared" si="94"/>
        <v>-27.750000305175782</v>
      </c>
      <c r="BF46" s="5">
        <f t="shared" si="95"/>
        <v>0.99</v>
      </c>
      <c r="BG46" s="5">
        <f t="shared" si="96"/>
        <v>-0.46</v>
      </c>
      <c r="BH46" s="5">
        <f t="shared" si="97"/>
        <v>1220000000</v>
      </c>
      <c r="BI46" s="5">
        <f t="shared" si="98"/>
        <v>200000000</v>
      </c>
      <c r="BJ46" s="5">
        <f t="shared" si="99"/>
        <v>6.1</v>
      </c>
      <c r="BK46" s="5" t="str">
        <f t="shared" si="100"/>
        <v/>
      </c>
      <c r="BL46" s="5">
        <f t="shared" si="101"/>
        <v>0.17</v>
      </c>
      <c r="BM46" s="5">
        <f t="shared" si="102"/>
        <v>669.76</v>
      </c>
      <c r="BN46" s="5">
        <f t="shared" si="103"/>
        <v>0.69</v>
      </c>
      <c r="BO46" s="5">
        <f t="shared" si="104"/>
        <v>0.51</v>
      </c>
      <c r="BP46" s="5">
        <f t="shared" si="105"/>
        <v>48.17</v>
      </c>
      <c r="BQ46" s="5">
        <f t="shared" si="106"/>
        <v>8.94</v>
      </c>
      <c r="BR46" s="5">
        <f t="shared" si="107"/>
        <v>6.43</v>
      </c>
      <c r="BS46" s="5">
        <f t="shared" si="108"/>
        <v>141.62</v>
      </c>
      <c r="BT46" s="5">
        <f t="shared" si="109"/>
        <v>0.75</v>
      </c>
      <c r="BU46" s="5">
        <f t="shared" si="110"/>
        <v>32.17</v>
      </c>
      <c r="BV46" s="5">
        <f t="shared" si="111"/>
        <v>5.47</v>
      </c>
      <c r="BW46" s="5">
        <f t="shared" si="112"/>
        <v>4.3099999999999996</v>
      </c>
      <c r="BX46" s="5">
        <f t="shared" si="113"/>
        <v>10.08</v>
      </c>
      <c r="BY46" s="5">
        <f t="shared" si="114"/>
        <v>0.93</v>
      </c>
      <c r="BZ46" s="5"/>
      <c r="CA46" s="5"/>
    </row>
    <row r="47" spans="1:79" x14ac:dyDescent="0.25">
      <c r="A47" t="str">
        <v>CTV US Equity</v>
      </c>
      <c r="B47" t="str">
        <v>INNOVID CORP</v>
      </c>
      <c r="C47" t="str">
        <v>Communication Services</v>
      </c>
      <c r="D47" t="str">
        <v>Communications</v>
      </c>
      <c r="E47">
        <v>1.78</v>
      </c>
      <c r="F47">
        <v>1.72</v>
      </c>
      <c r="G47">
        <v>1.8400000333786011</v>
      </c>
      <c r="H47">
        <v>1.799999952316284</v>
      </c>
      <c r="I47">
        <v>1.7899999618530269</v>
      </c>
      <c r="J47">
        <v>1.779999971389771</v>
      </c>
      <c r="K47">
        <v>1.809999942779541</v>
      </c>
      <c r="L47">
        <v>1.7885714088167464</v>
      </c>
      <c r="M47">
        <v>0</v>
      </c>
      <c r="N47">
        <v>1.33</v>
      </c>
      <c r="O47">
        <v>-0.41999994277954111</v>
      </c>
      <c r="P47">
        <v>0.96</v>
      </c>
      <c r="Q47">
        <v>-0.55000000000000004</v>
      </c>
      <c r="R47">
        <v>46420000</v>
      </c>
      <c r="S47">
        <v>2810000</v>
      </c>
      <c r="T47">
        <v>16.519572953736656</v>
      </c>
      <c r="U47" t="str">
        <v>11/08/2024</v>
      </c>
      <c r="V47">
        <v>1.95</v>
      </c>
      <c r="W47">
        <v>11.14</v>
      </c>
      <c r="X47">
        <v>3.99</v>
      </c>
      <c r="Y47">
        <v>3.77</v>
      </c>
      <c r="Z47">
        <v>8.74</v>
      </c>
      <c r="AA47">
        <v>-22.81</v>
      </c>
      <c r="AB47">
        <v>-12.52</v>
      </c>
      <c r="AC47">
        <v>-15.88</v>
      </c>
      <c r="AD47">
        <v>0.55000000000000004</v>
      </c>
      <c r="AE47">
        <v>0</v>
      </c>
      <c r="AF47">
        <v>3.11</v>
      </c>
      <c r="AG47">
        <v>6.4</v>
      </c>
      <c r="AH47">
        <v>8.9700000000000006</v>
      </c>
      <c r="AI47">
        <v>1.39</v>
      </c>
      <c r="AO47">
        <v>31</v>
      </c>
      <c r="AU47" s="5" t="str">
        <f t="shared" si="54"/>
        <v/>
      </c>
      <c r="AV47" s="5" t="str">
        <f t="shared" si="85"/>
        <v/>
      </c>
      <c r="AW47" s="5" t="str">
        <f t="shared" si="86"/>
        <v/>
      </c>
      <c r="AX47" s="5" t="str">
        <f t="shared" si="87"/>
        <v/>
      </c>
      <c r="AY47" s="5" t="str">
        <f t="shared" si="88"/>
        <v/>
      </c>
      <c r="AZ47" s="5" t="str">
        <f t="shared" si="89"/>
        <v/>
      </c>
      <c r="BA47" s="5" t="str">
        <f t="shared" si="90"/>
        <v/>
      </c>
      <c r="BB47" s="5" t="str">
        <f t="shared" si="91"/>
        <v/>
      </c>
      <c r="BC47" s="5" t="str">
        <f t="shared" si="92"/>
        <v/>
      </c>
      <c r="BD47" s="5" t="str">
        <f t="shared" si="93"/>
        <v/>
      </c>
      <c r="BE47" s="5" t="str">
        <f t="shared" si="94"/>
        <v/>
      </c>
      <c r="BF47" s="5" t="str">
        <f t="shared" si="95"/>
        <v/>
      </c>
      <c r="BG47" s="5" t="str">
        <f t="shared" si="96"/>
        <v/>
      </c>
      <c r="BH47" s="5" t="str">
        <f t="shared" si="97"/>
        <v/>
      </c>
      <c r="BI47" s="5" t="str">
        <f t="shared" si="98"/>
        <v/>
      </c>
      <c r="BJ47" s="5" t="str">
        <f t="shared" si="99"/>
        <v/>
      </c>
      <c r="BK47" s="5" t="str">
        <f t="shared" si="100"/>
        <v/>
      </c>
      <c r="BL47" s="5" t="str">
        <f t="shared" si="101"/>
        <v/>
      </c>
      <c r="BM47" s="5" t="str">
        <f t="shared" si="102"/>
        <v/>
      </c>
      <c r="BN47" s="5" t="str">
        <f t="shared" si="103"/>
        <v/>
      </c>
      <c r="BO47" s="5" t="str">
        <f t="shared" si="104"/>
        <v/>
      </c>
      <c r="BP47" s="5" t="str">
        <f t="shared" si="105"/>
        <v/>
      </c>
      <c r="BQ47" s="5" t="str">
        <f t="shared" si="106"/>
        <v/>
      </c>
      <c r="BR47" s="5" t="str">
        <f t="shared" si="107"/>
        <v/>
      </c>
      <c r="BS47" s="5" t="str">
        <f t="shared" si="108"/>
        <v/>
      </c>
      <c r="BT47" s="5" t="str">
        <f t="shared" si="109"/>
        <v/>
      </c>
      <c r="BU47" s="5" t="str">
        <f t="shared" si="110"/>
        <v/>
      </c>
      <c r="BV47" s="5" t="str">
        <f t="shared" si="111"/>
        <v/>
      </c>
      <c r="BW47" s="5" t="str">
        <f t="shared" si="112"/>
        <v/>
      </c>
      <c r="BX47" s="5" t="str">
        <f t="shared" si="113"/>
        <v/>
      </c>
      <c r="BY47" s="5" t="str">
        <f t="shared" si="114"/>
        <v/>
      </c>
      <c r="BZ47" s="5"/>
      <c r="CA47" s="5"/>
    </row>
    <row r="48" spans="1:79" x14ac:dyDescent="0.25">
      <c r="A48" t="str">
        <v>CURI US Equity</v>
      </c>
      <c r="B48" t="str">
        <v>CURIOSITYSTREAM INC</v>
      </c>
      <c r="C48" t="str">
        <v>Communication Services</v>
      </c>
      <c r="D48" t="str">
        <v>Communications</v>
      </c>
      <c r="E48">
        <v>1.17</v>
      </c>
      <c r="F48">
        <v>1.18</v>
      </c>
      <c r="G48">
        <v>1.179999947547913</v>
      </c>
      <c r="H48">
        <v>1.2100000381469731</v>
      </c>
      <c r="I48">
        <v>1.309999942779541</v>
      </c>
      <c r="J48">
        <v>1.450000047683716</v>
      </c>
      <c r="K48">
        <v>1.450000047683716</v>
      </c>
      <c r="L48">
        <v>1.2785714319774084</v>
      </c>
      <c r="M48">
        <v>0</v>
      </c>
      <c r="N48">
        <v>0.98</v>
      </c>
      <c r="O48">
        <v>-0.24000004768371608</v>
      </c>
      <c r="P48">
        <v>0.71</v>
      </c>
      <c r="Q48">
        <v>0.18</v>
      </c>
      <c r="R48">
        <v>4610000</v>
      </c>
      <c r="S48">
        <v>2680000</v>
      </c>
      <c r="T48">
        <v>1.7201492537313432</v>
      </c>
      <c r="U48" t="str">
        <v>11/08/2024</v>
      </c>
      <c r="V48">
        <v>1.88</v>
      </c>
      <c r="W48">
        <v>6.74</v>
      </c>
      <c r="X48">
        <v>2.17</v>
      </c>
      <c r="Y48">
        <v>2.1</v>
      </c>
      <c r="Z48">
        <v>4.8099999999999996</v>
      </c>
      <c r="AA48">
        <v>-16.39</v>
      </c>
      <c r="AB48">
        <v>-34.19</v>
      </c>
      <c r="AC48">
        <v>-45.73</v>
      </c>
      <c r="AD48">
        <v>0.49</v>
      </c>
      <c r="AE48">
        <v>0</v>
      </c>
      <c r="AF48">
        <v>8</v>
      </c>
      <c r="AG48">
        <v>5.28</v>
      </c>
      <c r="AH48">
        <v>14.5</v>
      </c>
      <c r="AI48">
        <v>1.21</v>
      </c>
      <c r="AO48">
        <v>32</v>
      </c>
      <c r="AU48" s="5">
        <f t="shared" si="54"/>
        <v>31.825000000000003</v>
      </c>
      <c r="AV48" s="5">
        <f t="shared" si="85"/>
        <v>31.450000000000003</v>
      </c>
      <c r="AW48" s="5">
        <f t="shared" si="86"/>
        <v>31.954999923706055</v>
      </c>
      <c r="AX48" s="5">
        <f t="shared" si="87"/>
        <v>31.660000801086426</v>
      </c>
      <c r="AY48" s="5">
        <f t="shared" si="88"/>
        <v>31.560000419616699</v>
      </c>
      <c r="AZ48" s="5">
        <f t="shared" si="89"/>
        <v>31.435000419616699</v>
      </c>
      <c r="BA48" s="5">
        <f t="shared" si="90"/>
        <v>31.49000072479248</v>
      </c>
      <c r="BB48" s="5">
        <f t="shared" si="91"/>
        <v>31.62500032697405</v>
      </c>
      <c r="BC48" s="5">
        <f t="shared" si="92"/>
        <v>71.83</v>
      </c>
      <c r="BD48" s="5">
        <f t="shared" si="93"/>
        <v>3.9050000000000002</v>
      </c>
      <c r="BE48" s="5">
        <f t="shared" si="94"/>
        <v>-11.11000072479248</v>
      </c>
      <c r="BF48" s="5">
        <f t="shared" si="95"/>
        <v>1.05</v>
      </c>
      <c r="BG48" s="5">
        <f t="shared" si="96"/>
        <v>-0.505</v>
      </c>
      <c r="BH48" s="5">
        <f t="shared" si="97"/>
        <v>449645000</v>
      </c>
      <c r="BI48" s="5">
        <f t="shared" si="98"/>
        <v>106210000</v>
      </c>
      <c r="BJ48" s="5">
        <f t="shared" si="99"/>
        <v>5.3416790226921087</v>
      </c>
      <c r="BK48" s="5" t="str">
        <f t="shared" si="100"/>
        <v/>
      </c>
      <c r="BL48" s="5">
        <f t="shared" si="101"/>
        <v>3.8250000000000002</v>
      </c>
      <c r="BM48" s="5">
        <f t="shared" si="102"/>
        <v>8.4550000000000001</v>
      </c>
      <c r="BN48" s="5">
        <f t="shared" si="103"/>
        <v>5.3849999999999998</v>
      </c>
      <c r="BO48" s="5">
        <f t="shared" si="104"/>
        <v>4.95</v>
      </c>
      <c r="BP48" s="5">
        <f t="shared" si="105"/>
        <v>5.73</v>
      </c>
      <c r="BQ48" s="5">
        <f t="shared" si="106"/>
        <v>4.3</v>
      </c>
      <c r="BR48" s="5">
        <f t="shared" si="107"/>
        <v>3.105</v>
      </c>
      <c r="BS48" s="5">
        <f t="shared" si="108"/>
        <v>3.8149999999999999</v>
      </c>
      <c r="BT48" s="5">
        <f t="shared" si="109"/>
        <v>0.92999999999999994</v>
      </c>
      <c r="BU48" s="5">
        <f t="shared" si="110"/>
        <v>1.18</v>
      </c>
      <c r="BV48" s="5">
        <f t="shared" si="111"/>
        <v>5.8650000000000002</v>
      </c>
      <c r="BW48" s="5">
        <f t="shared" si="112"/>
        <v>4.1900000000000004</v>
      </c>
      <c r="BX48" s="5">
        <f t="shared" si="113"/>
        <v>11.82</v>
      </c>
      <c r="BY48" s="5">
        <f t="shared" si="114"/>
        <v>20.380000000000003</v>
      </c>
      <c r="BZ48" s="5"/>
      <c r="CA48" s="5"/>
    </row>
    <row r="49" spans="1:79" x14ac:dyDescent="0.25">
      <c r="A49" t="str">
        <v>DADA US Equity</v>
      </c>
      <c r="B49" t="str">
        <v>DADA NEXUS LTD-ADR</v>
      </c>
      <c r="C49" t="str">
        <v>Consumer Staples</v>
      </c>
      <c r="D49" t="str">
        <v>Communications</v>
      </c>
      <c r="E49">
        <v>1.31</v>
      </c>
      <c r="F49">
        <v>1.1599999999999999</v>
      </c>
      <c r="G49">
        <v>1.174999952316284</v>
      </c>
      <c r="H49">
        <v>1.1599999666213989</v>
      </c>
      <c r="I49">
        <v>1.1499999761581421</v>
      </c>
      <c r="J49">
        <v>1.070000052452087</v>
      </c>
      <c r="K49">
        <v>1.110000014305115</v>
      </c>
      <c r="L49">
        <v>1.1621428516932895</v>
      </c>
      <c r="M49">
        <v>0</v>
      </c>
      <c r="N49">
        <v>0.44</v>
      </c>
      <c r="O49">
        <v>17.769999985694884</v>
      </c>
      <c r="P49">
        <v>0.82</v>
      </c>
      <c r="Q49">
        <v>-0.74</v>
      </c>
      <c r="R49">
        <v>417470000</v>
      </c>
      <c r="S49">
        <v>11550000</v>
      </c>
      <c r="T49">
        <v>36.144588744588745</v>
      </c>
      <c r="U49" t="str">
        <v>11/14/2024</v>
      </c>
      <c r="V49">
        <v>1.87</v>
      </c>
      <c r="W49">
        <v>0.11</v>
      </c>
      <c r="X49">
        <v>3.17</v>
      </c>
      <c r="Y49">
        <v>2.12</v>
      </c>
      <c r="Z49">
        <v>0.08</v>
      </c>
      <c r="AA49">
        <v>-12.18</v>
      </c>
      <c r="AB49">
        <v>-27.22</v>
      </c>
      <c r="AC49">
        <v>-34.64</v>
      </c>
      <c r="AD49">
        <v>1.38</v>
      </c>
      <c r="AE49">
        <v>867.16</v>
      </c>
      <c r="AF49">
        <v>25.42</v>
      </c>
      <c r="AG49">
        <v>3</v>
      </c>
      <c r="AH49">
        <v>29.6</v>
      </c>
      <c r="AI49">
        <v>18.88</v>
      </c>
      <c r="AO49">
        <v>33</v>
      </c>
      <c r="AU49" s="5">
        <f t="shared" si="54"/>
        <v>34.045000000000002</v>
      </c>
      <c r="AV49" s="5">
        <f t="shared" si="85"/>
        <v>32.9</v>
      </c>
      <c r="AW49" s="5">
        <f t="shared" si="86"/>
        <v>32.530000686645508</v>
      </c>
      <c r="AX49" s="5">
        <f t="shared" si="87"/>
        <v>33.079999923706055</v>
      </c>
      <c r="AY49" s="5">
        <f t="shared" si="88"/>
        <v>31.80000114440918</v>
      </c>
      <c r="AZ49" s="5">
        <f t="shared" si="89"/>
        <v>30.11500072479248</v>
      </c>
      <c r="BA49" s="5">
        <f t="shared" si="90"/>
        <v>30.815000534057614</v>
      </c>
      <c r="BB49" s="5">
        <f t="shared" si="91"/>
        <v>32.183571859087266</v>
      </c>
      <c r="BC49" s="5">
        <f t="shared" si="92"/>
        <v>6.02</v>
      </c>
      <c r="BD49" s="5">
        <f t="shared" si="93"/>
        <v>31.774999999999999</v>
      </c>
      <c r="BE49" s="5">
        <f t="shared" si="94"/>
        <v>-25.545000534057614</v>
      </c>
      <c r="BF49" s="5">
        <f t="shared" si="95"/>
        <v>2.35</v>
      </c>
      <c r="BG49" s="5">
        <f t="shared" si="96"/>
        <v>2.2800000000000002</v>
      </c>
      <c r="BH49" s="5">
        <f t="shared" si="97"/>
        <v>2255000000</v>
      </c>
      <c r="BI49" s="5">
        <f t="shared" si="98"/>
        <v>3461090000</v>
      </c>
      <c r="BJ49" s="5">
        <f t="shared" si="99"/>
        <v>0.32633863965267729</v>
      </c>
      <c r="BK49" s="5" t="str">
        <f t="shared" si="100"/>
        <v/>
      </c>
      <c r="BL49" s="5">
        <f t="shared" si="101"/>
        <v>2.98</v>
      </c>
      <c r="BM49" s="5">
        <f t="shared" si="102"/>
        <v>98.88</v>
      </c>
      <c r="BN49" s="5">
        <f t="shared" si="103"/>
        <v>3.7199999999999998</v>
      </c>
      <c r="BO49" s="5">
        <f t="shared" si="104"/>
        <v>3.25</v>
      </c>
      <c r="BP49" s="5">
        <f t="shared" si="105"/>
        <v>31.04</v>
      </c>
      <c r="BQ49" s="5">
        <f t="shared" si="106"/>
        <v>-4026.5949999999998</v>
      </c>
      <c r="BR49" s="5">
        <f t="shared" si="107"/>
        <v>-11.66</v>
      </c>
      <c r="BS49" s="5">
        <f t="shared" si="108"/>
        <v>-36.075000000000003</v>
      </c>
      <c r="BT49" s="5">
        <f t="shared" si="109"/>
        <v>0.32</v>
      </c>
      <c r="BU49" s="5">
        <f t="shared" si="110"/>
        <v>0</v>
      </c>
      <c r="BV49" s="5">
        <f t="shared" si="111"/>
        <v>1.2549999999999999</v>
      </c>
      <c r="BW49" s="5">
        <f t="shared" si="112"/>
        <v>4.6500000000000004</v>
      </c>
      <c r="BX49" s="5">
        <f t="shared" si="113"/>
        <v>12.16</v>
      </c>
      <c r="BY49" s="5">
        <f t="shared" si="114"/>
        <v>5.27</v>
      </c>
      <c r="BZ49" s="5"/>
      <c r="CA49" s="5"/>
    </row>
    <row r="50" spans="1:79" x14ac:dyDescent="0.25">
      <c r="A50" t="str">
        <v>DALN US Equity</v>
      </c>
      <c r="B50" t="str">
        <v>DALLASNEWS CORP</v>
      </c>
      <c r="C50" t="str">
        <v>Communication Services</v>
      </c>
      <c r="D50" t="str">
        <v>Communications</v>
      </c>
      <c r="E50">
        <v>4.58</v>
      </c>
      <c r="F50">
        <v>4.7</v>
      </c>
      <c r="G50">
        <v>4.6999998092651367</v>
      </c>
      <c r="H50">
        <v>4.570000171661377</v>
      </c>
      <c r="I50">
        <v>4.2699999809265137</v>
      </c>
      <c r="J50">
        <v>4.3350000381469727</v>
      </c>
      <c r="K50">
        <v>4.2699999809265137</v>
      </c>
      <c r="L50">
        <v>4.4892857115609308</v>
      </c>
      <c r="M50">
        <v>0</v>
      </c>
      <c r="N50">
        <v>7.74</v>
      </c>
      <c r="O50">
        <v>-3.6599999809265138</v>
      </c>
      <c r="P50">
        <v>1.54</v>
      </c>
      <c r="Q50">
        <v>1.91</v>
      </c>
      <c r="R50">
        <v>9120000</v>
      </c>
      <c r="S50">
        <v>5110000</v>
      </c>
      <c r="T50">
        <v>1.7847358121330723</v>
      </c>
      <c r="U50" t="str">
        <v>10/23/2024</v>
      </c>
      <c r="V50">
        <v>0.78</v>
      </c>
      <c r="W50">
        <v>651.95000000000005</v>
      </c>
      <c r="X50">
        <v>1.42</v>
      </c>
      <c r="Y50">
        <v>1.19</v>
      </c>
      <c r="Z50">
        <v>34.549999999999997</v>
      </c>
      <c r="AA50">
        <v>4.5199999999999996</v>
      </c>
      <c r="AB50">
        <v>-5.47</v>
      </c>
      <c r="AC50">
        <v>-68</v>
      </c>
      <c r="AD50">
        <v>2.04</v>
      </c>
      <c r="AE50">
        <v>37.25</v>
      </c>
      <c r="AF50">
        <v>12.63</v>
      </c>
      <c r="AG50">
        <v>5.29</v>
      </c>
      <c r="AH50">
        <v>8.1</v>
      </c>
      <c r="AI50">
        <v>0.61</v>
      </c>
      <c r="AO50">
        <v>34</v>
      </c>
      <c r="AU50" s="5" t="str">
        <f t="shared" si="54"/>
        <v/>
      </c>
      <c r="AV50" s="5" t="str">
        <f t="shared" si="85"/>
        <v/>
      </c>
      <c r="AW50" s="5" t="str">
        <f t="shared" si="86"/>
        <v/>
      </c>
      <c r="AX50" s="5" t="str">
        <f t="shared" si="87"/>
        <v/>
      </c>
      <c r="AY50" s="5" t="str">
        <f t="shared" si="88"/>
        <v/>
      </c>
      <c r="AZ50" s="5" t="str">
        <f t="shared" si="89"/>
        <v/>
      </c>
      <c r="BA50" s="5" t="str">
        <f t="shared" si="90"/>
        <v/>
      </c>
      <c r="BB50" s="5" t="str">
        <f t="shared" si="91"/>
        <v/>
      </c>
      <c r="BC50" s="5" t="str">
        <f t="shared" si="92"/>
        <v/>
      </c>
      <c r="BD50" s="5" t="str">
        <f t="shared" si="93"/>
        <v/>
      </c>
      <c r="BE50" s="5" t="str">
        <f t="shared" si="94"/>
        <v/>
      </c>
      <c r="BF50" s="5" t="str">
        <f t="shared" si="95"/>
        <v/>
      </c>
      <c r="BG50" s="5" t="str">
        <f t="shared" si="96"/>
        <v/>
      </c>
      <c r="BH50" s="5" t="str">
        <f t="shared" si="97"/>
        <v/>
      </c>
      <c r="BI50" s="5" t="str">
        <f t="shared" si="98"/>
        <v/>
      </c>
      <c r="BJ50" s="5" t="str">
        <f t="shared" si="99"/>
        <v/>
      </c>
      <c r="BK50" s="5" t="str">
        <f t="shared" si="100"/>
        <v/>
      </c>
      <c r="BL50" s="5" t="str">
        <f t="shared" si="101"/>
        <v/>
      </c>
      <c r="BM50" s="5" t="str">
        <f t="shared" si="102"/>
        <v/>
      </c>
      <c r="BN50" s="5" t="str">
        <f t="shared" si="103"/>
        <v/>
      </c>
      <c r="BO50" s="5" t="str">
        <f t="shared" si="104"/>
        <v/>
      </c>
      <c r="BP50" s="5" t="str">
        <f t="shared" si="105"/>
        <v/>
      </c>
      <c r="BQ50" s="5" t="str">
        <f t="shared" si="106"/>
        <v/>
      </c>
      <c r="BR50" s="5" t="str">
        <f t="shared" si="107"/>
        <v/>
      </c>
      <c r="BS50" s="5" t="str">
        <f t="shared" si="108"/>
        <v/>
      </c>
      <c r="BT50" s="5" t="str">
        <f t="shared" si="109"/>
        <v/>
      </c>
      <c r="BU50" s="5" t="str">
        <f t="shared" si="110"/>
        <v/>
      </c>
      <c r="BV50" s="5" t="str">
        <f t="shared" si="111"/>
        <v/>
      </c>
      <c r="BW50" s="5" t="str">
        <f t="shared" si="112"/>
        <v/>
      </c>
      <c r="BX50" s="5" t="str">
        <f t="shared" si="113"/>
        <v/>
      </c>
      <c r="BY50" s="5" t="str">
        <f t="shared" si="114"/>
        <v/>
      </c>
      <c r="BZ50" s="5"/>
      <c r="CA50" s="5"/>
    </row>
    <row r="51" spans="1:79" x14ac:dyDescent="0.25">
      <c r="A51" t="str">
        <v>DASH US Equity</v>
      </c>
      <c r="B51" t="str">
        <v>DOORDASH INC - A</v>
      </c>
      <c r="C51" t="str">
        <v>Consumer Discretionary</v>
      </c>
      <c r="D51" t="str">
        <v>Communications</v>
      </c>
      <c r="E51">
        <v>129.44999999999999</v>
      </c>
      <c r="F51">
        <v>128.80000000000001</v>
      </c>
      <c r="G51">
        <v>128.80999755859381</v>
      </c>
      <c r="H51">
        <v>128.6199951171875</v>
      </c>
      <c r="I51">
        <v>128.47999572753909</v>
      </c>
      <c r="J51">
        <v>127.1600036621094</v>
      </c>
      <c r="K51">
        <v>126.5299987792969</v>
      </c>
      <c r="L51">
        <v>128.26428440638952</v>
      </c>
      <c r="M51">
        <v>0</v>
      </c>
      <c r="N51">
        <v>7.43</v>
      </c>
      <c r="O51">
        <v>-109.1899987792969</v>
      </c>
      <c r="P51">
        <v>0.53</v>
      </c>
      <c r="Q51">
        <v>0.87</v>
      </c>
      <c r="R51">
        <v>585000000</v>
      </c>
      <c r="S51">
        <v>163000000</v>
      </c>
      <c r="T51">
        <v>3.5889570552147241</v>
      </c>
      <c r="U51" t="str">
        <v>11/01/2024</v>
      </c>
      <c r="V51">
        <v>1.21</v>
      </c>
      <c r="W51">
        <v>7.45</v>
      </c>
      <c r="X51">
        <v>1.64</v>
      </c>
      <c r="Y51">
        <v>1.35</v>
      </c>
      <c r="Z51">
        <v>4.51</v>
      </c>
      <c r="AA51">
        <v>-5.97</v>
      </c>
      <c r="AB51">
        <v>-3.8</v>
      </c>
      <c r="AC51">
        <v>-6</v>
      </c>
      <c r="AD51">
        <v>0.9</v>
      </c>
      <c r="AE51">
        <v>0</v>
      </c>
      <c r="AF51">
        <v>19.86</v>
      </c>
      <c r="AG51">
        <v>5.29</v>
      </c>
      <c r="AH51">
        <v>13.57</v>
      </c>
      <c r="AI51">
        <v>17.34</v>
      </c>
      <c r="AO51">
        <v>35</v>
      </c>
      <c r="AU51" s="5">
        <f t="shared" si="54"/>
        <v>34.676666666666662</v>
      </c>
      <c r="AV51" s="5">
        <f t="shared" si="85"/>
        <v>33.713333333333331</v>
      </c>
      <c r="AW51" s="5">
        <f t="shared" si="86"/>
        <v>34.583333333333336</v>
      </c>
      <c r="AX51" s="5">
        <f t="shared" si="87"/>
        <v>34.323332468668617</v>
      </c>
      <c r="AY51" s="5">
        <f t="shared" si="88"/>
        <v>34.163333892822266</v>
      </c>
      <c r="AZ51" s="5">
        <f t="shared" si="89"/>
        <v>34.460000356038414</v>
      </c>
      <c r="BA51" s="5">
        <f t="shared" si="90"/>
        <v>34.943333943684898</v>
      </c>
      <c r="BB51" s="5">
        <f t="shared" si="91"/>
        <v>34.409047713506794</v>
      </c>
      <c r="BC51" s="5">
        <f t="shared" si="92"/>
        <v>16.060000000000002</v>
      </c>
      <c r="BD51" s="5">
        <f t="shared" si="93"/>
        <v>1.9833333333333334</v>
      </c>
      <c r="BE51" s="5">
        <f t="shared" si="94"/>
        <v>2.906666056315101</v>
      </c>
      <c r="BF51" s="5">
        <f t="shared" si="95"/>
        <v>0.97333333333333327</v>
      </c>
      <c r="BG51" s="5">
        <f t="shared" si="96"/>
        <v>-0.39666666666666667</v>
      </c>
      <c r="BH51" s="5">
        <f t="shared" si="97"/>
        <v>126003333.33333333</v>
      </c>
      <c r="BI51" s="5">
        <f t="shared" si="98"/>
        <v>29570000</v>
      </c>
      <c r="BJ51" s="5">
        <f t="shared" si="99"/>
        <v>7.834663116904621</v>
      </c>
      <c r="BK51" s="5" t="str">
        <f t="shared" si="100"/>
        <v/>
      </c>
      <c r="BL51" s="5">
        <f t="shared" si="101"/>
        <v>1.2033333333333334</v>
      </c>
      <c r="BM51" s="5">
        <f t="shared" si="102"/>
        <v>9.8666666666666671</v>
      </c>
      <c r="BN51" s="5">
        <f t="shared" si="103"/>
        <v>1.8399999999999999</v>
      </c>
      <c r="BO51" s="5">
        <f t="shared" si="104"/>
        <v>1.62</v>
      </c>
      <c r="BP51" s="5">
        <f t="shared" si="105"/>
        <v>6.2066666666666661</v>
      </c>
      <c r="BQ51" s="5">
        <f t="shared" si="106"/>
        <v>6.7733333333333334</v>
      </c>
      <c r="BR51" s="5">
        <f t="shared" si="107"/>
        <v>7.3666666666666663</v>
      </c>
      <c r="BS51" s="5">
        <f t="shared" si="108"/>
        <v>11.726666666666667</v>
      </c>
      <c r="BT51" s="5">
        <f t="shared" si="109"/>
        <v>0.83666666666666656</v>
      </c>
      <c r="BU51" s="5">
        <f t="shared" si="110"/>
        <v>0</v>
      </c>
      <c r="BV51" s="5">
        <f t="shared" si="111"/>
        <v>12.780000000000001</v>
      </c>
      <c r="BW51" s="5">
        <f t="shared" si="112"/>
        <v>3.58</v>
      </c>
      <c r="BX51" s="5">
        <f t="shared" si="113"/>
        <v>12.973333333333334</v>
      </c>
      <c r="BY51" s="5">
        <f t="shared" si="114"/>
        <v>37.85</v>
      </c>
      <c r="BZ51" s="5"/>
      <c r="CA51" s="5"/>
    </row>
    <row r="52" spans="1:79" x14ac:dyDescent="0.25">
      <c r="A52" t="str">
        <v>DBRG US Equity</v>
      </c>
      <c r="B52" t="str">
        <v>DIGITALBRIDGE GROUP INC</v>
      </c>
      <c r="C52" t="str">
        <v>Real Estate</v>
      </c>
      <c r="D52" t="str">
        <v>Communications</v>
      </c>
      <c r="E52">
        <v>12.22</v>
      </c>
      <c r="F52">
        <v>12.07</v>
      </c>
      <c r="G52">
        <v>12.789999961853029</v>
      </c>
      <c r="H52">
        <v>12.810000419616699</v>
      </c>
      <c r="I52">
        <v>12.52999973297119</v>
      </c>
      <c r="J52">
        <v>12.430000305175779</v>
      </c>
      <c r="K52">
        <v>12.47000026702881</v>
      </c>
      <c r="L52">
        <v>12.474285812377929</v>
      </c>
      <c r="M52">
        <v>5.32</v>
      </c>
      <c r="N52">
        <v>2.0699999999999998</v>
      </c>
      <c r="O52">
        <v>-6.2900002670288107</v>
      </c>
      <c r="P52">
        <v>1.49</v>
      </c>
      <c r="Q52">
        <v>-0.56999999999999995</v>
      </c>
      <c r="R52">
        <v>0</v>
      </c>
      <c r="S52">
        <v>681450000</v>
      </c>
      <c r="T52" t="str">
        <v/>
      </c>
      <c r="U52" t="str">
        <v>11/01/2024</v>
      </c>
      <c r="V52">
        <v>0</v>
      </c>
      <c r="W52">
        <v>14.82</v>
      </c>
      <c r="X52">
        <v>0</v>
      </c>
      <c r="Y52">
        <v>0</v>
      </c>
      <c r="Z52">
        <v>10.44</v>
      </c>
      <c r="AA52">
        <v>23.42</v>
      </c>
      <c r="AB52">
        <v>2.54</v>
      </c>
      <c r="AC52">
        <v>14</v>
      </c>
      <c r="AD52">
        <v>0.21</v>
      </c>
      <c r="AE52">
        <v>0</v>
      </c>
      <c r="AF52">
        <v>0</v>
      </c>
      <c r="AG52">
        <v>5.25</v>
      </c>
      <c r="AH52">
        <v>13.69</v>
      </c>
      <c r="AI52">
        <v>6.18</v>
      </c>
      <c r="AO52">
        <v>36</v>
      </c>
      <c r="AU52" s="5">
        <f t="shared" si="54"/>
        <v>33.58</v>
      </c>
      <c r="AV52" s="5">
        <f t="shared" si="85"/>
        <v>34.47</v>
      </c>
      <c r="AW52" s="5">
        <f t="shared" si="86"/>
        <v>35.599998474121087</v>
      </c>
      <c r="AX52" s="5">
        <f t="shared" si="87"/>
        <v>36.349998474121087</v>
      </c>
      <c r="AY52" s="5">
        <f t="shared" si="88"/>
        <v>35.700000762939453</v>
      </c>
      <c r="AZ52" s="5">
        <f t="shared" si="89"/>
        <v>35.369998931884773</v>
      </c>
      <c r="BA52" s="5">
        <f t="shared" si="90"/>
        <v>35.330001831054688</v>
      </c>
      <c r="BB52" s="5">
        <f t="shared" si="91"/>
        <v>35.199999782017294</v>
      </c>
      <c r="BC52" s="5">
        <f t="shared" si="92"/>
        <v>0</v>
      </c>
      <c r="BD52" s="5">
        <f t="shared" si="93"/>
        <v>3.1</v>
      </c>
      <c r="BE52" s="5">
        <f t="shared" si="94"/>
        <v>-23.850001831054687</v>
      </c>
      <c r="BF52" s="5">
        <f t="shared" si="95"/>
        <v>0.9</v>
      </c>
      <c r="BG52" s="5">
        <f t="shared" si="96"/>
        <v>0</v>
      </c>
      <c r="BH52" s="5">
        <f t="shared" si="97"/>
        <v>888000000</v>
      </c>
      <c r="BI52" s="5">
        <f t="shared" si="98"/>
        <v>57000000</v>
      </c>
      <c r="BJ52" s="5">
        <f t="shared" si="99"/>
        <v>15.578947368421053</v>
      </c>
      <c r="BK52" s="5" t="str">
        <f t="shared" si="100"/>
        <v/>
      </c>
      <c r="BL52" s="5">
        <f t="shared" si="101"/>
        <v>1.92</v>
      </c>
      <c r="BM52" s="5">
        <f t="shared" si="102"/>
        <v>0.99</v>
      </c>
      <c r="BN52" s="5">
        <f t="shared" si="103"/>
        <v>3.45</v>
      </c>
      <c r="BO52" s="5">
        <f t="shared" si="104"/>
        <v>3.11</v>
      </c>
      <c r="BP52" s="5">
        <f t="shared" si="105"/>
        <v>0.79</v>
      </c>
      <c r="BQ52" s="5">
        <f t="shared" si="106"/>
        <v>7.41</v>
      </c>
      <c r="BR52" s="5">
        <f t="shared" si="107"/>
        <v>-42.82</v>
      </c>
      <c r="BS52" s="5">
        <f t="shared" si="108"/>
        <v>-104.09</v>
      </c>
      <c r="BT52" s="5">
        <f t="shared" si="109"/>
        <v>0.82</v>
      </c>
      <c r="BU52" s="5">
        <f t="shared" si="110"/>
        <v>0</v>
      </c>
      <c r="BV52" s="5">
        <f t="shared" si="111"/>
        <v>3.88</v>
      </c>
      <c r="BW52" s="5">
        <f t="shared" si="112"/>
        <v>4.8099999999999996</v>
      </c>
      <c r="BX52" s="5">
        <f t="shared" si="113"/>
        <v>9.9600000000000009</v>
      </c>
      <c r="BY52" s="5">
        <f t="shared" si="114"/>
        <v>11.48</v>
      </c>
      <c r="BZ52" s="5"/>
      <c r="CA52" s="5"/>
    </row>
    <row r="53" spans="1:79" x14ac:dyDescent="0.25">
      <c r="A53" t="str">
        <v>DDC US Equity</v>
      </c>
      <c r="B53" t="str">
        <v>DDC ENTERPRISE LTD</v>
      </c>
      <c r="C53" t="str">
        <v>Consumer Staples</v>
      </c>
      <c r="D53" t="str">
        <v>Communications</v>
      </c>
      <c r="E53">
        <v>0.42</v>
      </c>
      <c r="F53">
        <v>0.42</v>
      </c>
      <c r="G53">
        <v>0.40000000596046448</v>
      </c>
      <c r="H53">
        <v>0.41699999570846558</v>
      </c>
      <c r="I53">
        <v>0.42500001192092901</v>
      </c>
      <c r="J53">
        <v>0.40000000596046448</v>
      </c>
      <c r="K53">
        <v>0.41260001063346857</v>
      </c>
      <c r="L53">
        <v>0.413514290026256</v>
      </c>
      <c r="M53">
        <v>0</v>
      </c>
      <c r="N53">
        <v>0</v>
      </c>
      <c r="O53">
        <v>-0.41260001063346857</v>
      </c>
      <c r="P53">
        <v>0.33</v>
      </c>
      <c r="Q53">
        <v>-1.48</v>
      </c>
      <c r="R53">
        <v>0</v>
      </c>
      <c r="S53">
        <v>0</v>
      </c>
      <c r="T53" t="str">
        <v/>
      </c>
      <c r="U53" t="str">
        <v>08/27/2024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O53">
        <v>37</v>
      </c>
      <c r="AU53" s="5" t="str">
        <f t="shared" si="54"/>
        <v/>
      </c>
      <c r="AV53" s="5" t="str">
        <f t="shared" si="85"/>
        <v/>
      </c>
      <c r="AW53" s="5" t="str">
        <f t="shared" si="86"/>
        <v/>
      </c>
      <c r="AX53" s="5" t="str">
        <f t="shared" si="87"/>
        <v/>
      </c>
      <c r="AY53" s="5" t="str">
        <f t="shared" si="88"/>
        <v/>
      </c>
      <c r="AZ53" s="5" t="str">
        <f t="shared" si="89"/>
        <v/>
      </c>
      <c r="BA53" s="5" t="str">
        <f t="shared" si="90"/>
        <v/>
      </c>
      <c r="BB53" s="5" t="str">
        <f t="shared" si="91"/>
        <v/>
      </c>
      <c r="BC53" s="5" t="str">
        <f t="shared" si="92"/>
        <v/>
      </c>
      <c r="BD53" s="5" t="str">
        <f t="shared" si="93"/>
        <v/>
      </c>
      <c r="BE53" s="5" t="str">
        <f t="shared" si="94"/>
        <v/>
      </c>
      <c r="BF53" s="5" t="str">
        <f t="shared" si="95"/>
        <v/>
      </c>
      <c r="BG53" s="5" t="str">
        <f t="shared" si="96"/>
        <v/>
      </c>
      <c r="BH53" s="5" t="str">
        <f t="shared" si="97"/>
        <v/>
      </c>
      <c r="BI53" s="5" t="str">
        <f t="shared" si="98"/>
        <v/>
      </c>
      <c r="BJ53" s="5" t="str">
        <f t="shared" si="99"/>
        <v/>
      </c>
      <c r="BK53" s="5" t="str">
        <f t="shared" si="100"/>
        <v/>
      </c>
      <c r="BL53" s="5" t="str">
        <f t="shared" si="101"/>
        <v/>
      </c>
      <c r="BM53" s="5" t="str">
        <f t="shared" si="102"/>
        <v/>
      </c>
      <c r="BN53" s="5" t="str">
        <f t="shared" si="103"/>
        <v/>
      </c>
      <c r="BO53" s="5" t="str">
        <f t="shared" si="104"/>
        <v/>
      </c>
      <c r="BP53" s="5" t="str">
        <f t="shared" si="105"/>
        <v/>
      </c>
      <c r="BQ53" s="5" t="str">
        <f t="shared" si="106"/>
        <v/>
      </c>
      <c r="BR53" s="5" t="str">
        <f t="shared" si="107"/>
        <v/>
      </c>
      <c r="BS53" s="5" t="str">
        <f t="shared" si="108"/>
        <v/>
      </c>
      <c r="BT53" s="5" t="str">
        <f t="shared" si="109"/>
        <v/>
      </c>
      <c r="BU53" s="5" t="str">
        <f t="shared" si="110"/>
        <v/>
      </c>
      <c r="BV53" s="5" t="str">
        <f t="shared" si="111"/>
        <v/>
      </c>
      <c r="BW53" s="5" t="str">
        <f t="shared" si="112"/>
        <v/>
      </c>
      <c r="BX53" s="5" t="str">
        <f t="shared" si="113"/>
        <v/>
      </c>
      <c r="BY53" s="5" t="str">
        <f t="shared" si="114"/>
        <v/>
      </c>
      <c r="BZ53" s="5"/>
      <c r="CA53" s="5"/>
    </row>
    <row r="54" spans="1:79" x14ac:dyDescent="0.25">
      <c r="A54" t="str">
        <v>DDI US Equity</v>
      </c>
      <c r="B54" t="str">
        <v>DOUBLEDOWN INTERACTIVE -ADR</v>
      </c>
      <c r="C54" t="str">
        <v>Communication Services</v>
      </c>
      <c r="D54" t="str">
        <v>Communications</v>
      </c>
      <c r="E54">
        <v>14.06</v>
      </c>
      <c r="F54">
        <v>14.19</v>
      </c>
      <c r="G54">
        <v>14.10000038146973</v>
      </c>
      <c r="H54">
        <v>14.72999954223633</v>
      </c>
      <c r="I54">
        <v>14.25500011444092</v>
      </c>
      <c r="J54">
        <v>13.97999954223633</v>
      </c>
      <c r="K54">
        <v>14.670000076293951</v>
      </c>
      <c r="L54">
        <v>14.283571379525322</v>
      </c>
      <c r="M54">
        <v>0.35</v>
      </c>
      <c r="N54">
        <v>0.05</v>
      </c>
      <c r="O54">
        <v>279.04999992370608</v>
      </c>
      <c r="P54">
        <v>0.88</v>
      </c>
      <c r="Q54">
        <v>0.7</v>
      </c>
      <c r="R54">
        <v>32520000.000000004</v>
      </c>
      <c r="S54">
        <v>0</v>
      </c>
      <c r="T54" t="str">
        <v/>
      </c>
      <c r="U54" t="str">
        <v>11/08/2024</v>
      </c>
      <c r="V54">
        <v>4.01</v>
      </c>
      <c r="W54">
        <v>6.37</v>
      </c>
      <c r="X54">
        <v>4.6100000000000003</v>
      </c>
      <c r="Y54">
        <v>4.4800000000000004</v>
      </c>
      <c r="Z54">
        <v>5.77</v>
      </c>
      <c r="AA54">
        <v>32.659999999999997</v>
      </c>
      <c r="AB54">
        <v>12.65</v>
      </c>
      <c r="AC54">
        <v>14.9</v>
      </c>
      <c r="AD54">
        <v>0.39</v>
      </c>
      <c r="AE54">
        <v>0</v>
      </c>
      <c r="AF54">
        <v>11.5</v>
      </c>
      <c r="AG54">
        <v>3.24</v>
      </c>
      <c r="AH54">
        <v>18.22</v>
      </c>
      <c r="AI54">
        <v>293.72000000000003</v>
      </c>
      <c r="AO54">
        <v>38</v>
      </c>
      <c r="AU54" s="5">
        <f t="shared" si="54"/>
        <v>36.89</v>
      </c>
      <c r="AV54" s="5">
        <f t="shared" si="85"/>
        <v>36.825000000000003</v>
      </c>
      <c r="AW54" s="5">
        <f t="shared" si="86"/>
        <v>37.684999465942383</v>
      </c>
      <c r="AX54" s="5">
        <f t="shared" si="87"/>
        <v>37.659999847412109</v>
      </c>
      <c r="AY54" s="5">
        <f t="shared" si="88"/>
        <v>37.489999771118164</v>
      </c>
      <c r="AZ54" s="5">
        <f t="shared" si="89"/>
        <v>37.360000610351563</v>
      </c>
      <c r="BA54" s="5">
        <f t="shared" si="90"/>
        <v>37.889999389648438</v>
      </c>
      <c r="BB54" s="5">
        <f t="shared" si="91"/>
        <v>37.399999869210376</v>
      </c>
      <c r="BC54" s="5">
        <f t="shared" si="92"/>
        <v>20.100000000000001</v>
      </c>
      <c r="BD54" s="5">
        <f t="shared" si="93"/>
        <v>2.25</v>
      </c>
      <c r="BE54" s="5">
        <f t="shared" si="94"/>
        <v>-33.909999389648434</v>
      </c>
      <c r="BF54" s="5">
        <f t="shared" si="95"/>
        <v>1.17</v>
      </c>
      <c r="BG54" s="5">
        <f t="shared" si="96"/>
        <v>0.16500000000000001</v>
      </c>
      <c r="BH54" s="5">
        <f t="shared" si="97"/>
        <v>181620000</v>
      </c>
      <c r="BI54" s="5">
        <f t="shared" si="98"/>
        <v>20600000</v>
      </c>
      <c r="BJ54" s="5">
        <f t="shared" si="99"/>
        <v>10.228057353253146</v>
      </c>
      <c r="BK54" s="5" t="str">
        <f t="shared" si="100"/>
        <v/>
      </c>
      <c r="BL54" s="5">
        <f t="shared" si="101"/>
        <v>1.1399999999999999</v>
      </c>
      <c r="BM54" s="5">
        <f t="shared" si="102"/>
        <v>0.97499999999999998</v>
      </c>
      <c r="BN54" s="5">
        <f t="shared" si="103"/>
        <v>1.9899999999999998</v>
      </c>
      <c r="BO54" s="5">
        <f t="shared" si="104"/>
        <v>1.5249999999999999</v>
      </c>
      <c r="BP54" s="5">
        <f t="shared" si="105"/>
        <v>44.449999999999996</v>
      </c>
      <c r="BQ54" s="5">
        <f t="shared" si="106"/>
        <v>8.64</v>
      </c>
      <c r="BR54" s="5">
        <f t="shared" si="107"/>
        <v>10.904999999999999</v>
      </c>
      <c r="BS54" s="5">
        <f t="shared" si="108"/>
        <v>8.73</v>
      </c>
      <c r="BT54" s="5">
        <f t="shared" si="109"/>
        <v>1.56</v>
      </c>
      <c r="BU54" s="5">
        <f t="shared" si="110"/>
        <v>0</v>
      </c>
      <c r="BV54" s="5">
        <f t="shared" si="111"/>
        <v>17.265000000000001</v>
      </c>
      <c r="BW54" s="5">
        <f t="shared" si="112"/>
        <v>4.51</v>
      </c>
      <c r="BX54" s="5">
        <f t="shared" si="113"/>
        <v>9.7949999999999999</v>
      </c>
      <c r="BY54" s="5">
        <f t="shared" si="114"/>
        <v>3.9800000000000004</v>
      </c>
      <c r="BZ54" s="5"/>
      <c r="CA54" s="5"/>
    </row>
    <row r="55" spans="1:79" x14ac:dyDescent="0.25">
      <c r="A55" t="str">
        <v>DESP US Equity</v>
      </c>
      <c r="B55" t="str">
        <v>DESPEGAR.COM CORP</v>
      </c>
      <c r="C55" t="str">
        <v>Consumer Discretionary</v>
      </c>
      <c r="D55" t="str">
        <v>Communications</v>
      </c>
      <c r="E55">
        <v>11.25</v>
      </c>
      <c r="F55">
        <v>11.04</v>
      </c>
      <c r="G55">
        <v>11.64999961853027</v>
      </c>
      <c r="H55">
        <v>11.939999580383301</v>
      </c>
      <c r="I55">
        <v>12.289999961853029</v>
      </c>
      <c r="J55">
        <v>12.05000019073486</v>
      </c>
      <c r="K55">
        <v>12.22000026702881</v>
      </c>
      <c r="L55">
        <v>11.77714280264718</v>
      </c>
      <c r="M55">
        <v>34.22</v>
      </c>
      <c r="N55">
        <v>0</v>
      </c>
      <c r="O55">
        <v>-13.260000267028811</v>
      </c>
      <c r="P55">
        <v>1.57</v>
      </c>
      <c r="Q55">
        <v>-0.49</v>
      </c>
      <c r="R55">
        <v>221660000</v>
      </c>
      <c r="S55">
        <v>57210000</v>
      </c>
      <c r="T55">
        <v>3.8744974654780631</v>
      </c>
      <c r="U55" t="str">
        <v>11/08/2024</v>
      </c>
      <c r="V55">
        <v>0.27</v>
      </c>
      <c r="W55">
        <v>88.09</v>
      </c>
      <c r="X55">
        <v>0.83</v>
      </c>
      <c r="Y55">
        <v>0.62</v>
      </c>
      <c r="Z55">
        <v>6.13</v>
      </c>
      <c r="AA55">
        <v>7.26</v>
      </c>
      <c r="AB55">
        <v>2.77</v>
      </c>
      <c r="AC55">
        <v>50.68</v>
      </c>
      <c r="AD55">
        <v>0.84</v>
      </c>
      <c r="AE55">
        <v>0</v>
      </c>
      <c r="AF55">
        <v>3.42</v>
      </c>
      <c r="AG55">
        <v>2.67</v>
      </c>
      <c r="AH55">
        <v>11.59</v>
      </c>
      <c r="AI55">
        <v>-1.04</v>
      </c>
      <c r="AO55">
        <v>39</v>
      </c>
      <c r="AU55" s="5" t="str">
        <f t="shared" si="54"/>
        <v/>
      </c>
      <c r="AV55" s="5" t="str">
        <f t="shared" si="85"/>
        <v/>
      </c>
      <c r="AW55" s="5" t="str">
        <f t="shared" si="86"/>
        <v/>
      </c>
      <c r="AX55" s="5" t="str">
        <f t="shared" si="87"/>
        <v/>
      </c>
      <c r="AY55" s="5" t="str">
        <f t="shared" si="88"/>
        <v/>
      </c>
      <c r="AZ55" s="5" t="str">
        <f t="shared" si="89"/>
        <v/>
      </c>
      <c r="BA55" s="5" t="str">
        <f t="shared" si="90"/>
        <v/>
      </c>
      <c r="BB55" s="5" t="str">
        <f t="shared" si="91"/>
        <v/>
      </c>
      <c r="BC55" s="5" t="str">
        <f t="shared" si="92"/>
        <v/>
      </c>
      <c r="BD55" s="5" t="str">
        <f t="shared" si="93"/>
        <v/>
      </c>
      <c r="BE55" s="5" t="str">
        <f t="shared" si="94"/>
        <v/>
      </c>
      <c r="BF55" s="5" t="str">
        <f t="shared" si="95"/>
        <v/>
      </c>
      <c r="BG55" s="5" t="str">
        <f t="shared" si="96"/>
        <v/>
      </c>
      <c r="BH55" s="5" t="str">
        <f t="shared" si="97"/>
        <v/>
      </c>
      <c r="BI55" s="5" t="str">
        <f t="shared" si="98"/>
        <v/>
      </c>
      <c r="BJ55" s="5" t="str">
        <f t="shared" si="99"/>
        <v/>
      </c>
      <c r="BK55" s="5" t="str">
        <f t="shared" si="100"/>
        <v/>
      </c>
      <c r="BL55" s="5" t="str">
        <f t="shared" si="101"/>
        <v/>
      </c>
      <c r="BM55" s="5" t="str">
        <f t="shared" si="102"/>
        <v/>
      </c>
      <c r="BN55" s="5" t="str">
        <f t="shared" si="103"/>
        <v/>
      </c>
      <c r="BO55" s="5" t="str">
        <f t="shared" si="104"/>
        <v/>
      </c>
      <c r="BP55" s="5" t="str">
        <f t="shared" si="105"/>
        <v/>
      </c>
      <c r="BQ55" s="5" t="str">
        <f t="shared" si="106"/>
        <v/>
      </c>
      <c r="BR55" s="5" t="str">
        <f t="shared" si="107"/>
        <v/>
      </c>
      <c r="BS55" s="5" t="str">
        <f t="shared" si="108"/>
        <v/>
      </c>
      <c r="BT55" s="5" t="str">
        <f t="shared" si="109"/>
        <v/>
      </c>
      <c r="BU55" s="5" t="str">
        <f t="shared" si="110"/>
        <v/>
      </c>
      <c r="BV55" s="5" t="str">
        <f t="shared" si="111"/>
        <v/>
      </c>
      <c r="BW55" s="5" t="str">
        <f t="shared" si="112"/>
        <v/>
      </c>
      <c r="BX55" s="5" t="str">
        <f t="shared" si="113"/>
        <v/>
      </c>
      <c r="BY55" s="5" t="str">
        <f t="shared" si="114"/>
        <v/>
      </c>
      <c r="BZ55" s="5"/>
      <c r="CA55" s="5"/>
    </row>
    <row r="56" spans="1:79" x14ac:dyDescent="0.25">
      <c r="A56" t="str">
        <v>DHX US Equity</v>
      </c>
      <c r="B56" t="str">
        <v>DHI GROUP INC</v>
      </c>
      <c r="C56" t="str">
        <v>Communication Services</v>
      </c>
      <c r="D56" t="str">
        <v>Communications</v>
      </c>
      <c r="E56">
        <v>1.53</v>
      </c>
      <c r="F56">
        <v>1.65</v>
      </c>
      <c r="G56">
        <v>1.639999985694885</v>
      </c>
      <c r="H56">
        <v>1.7400000095367429</v>
      </c>
      <c r="I56">
        <v>1.870000004768372</v>
      </c>
      <c r="J56">
        <v>1.950000047683716</v>
      </c>
      <c r="K56">
        <v>1.870000004768372</v>
      </c>
      <c r="L56">
        <v>1.7500000074931552</v>
      </c>
      <c r="M56">
        <v>21.59</v>
      </c>
      <c r="N56">
        <v>0.72</v>
      </c>
      <c r="O56">
        <v>0.39999999523162799</v>
      </c>
      <c r="P56">
        <v>1.42</v>
      </c>
      <c r="Q56">
        <v>-1.19</v>
      </c>
      <c r="R56">
        <v>22270000</v>
      </c>
      <c r="S56">
        <v>0</v>
      </c>
      <c r="T56" t="str">
        <v/>
      </c>
      <c r="U56" t="str">
        <v>11/01/2024</v>
      </c>
      <c r="V56">
        <v>0.05</v>
      </c>
      <c r="W56">
        <v>42.11</v>
      </c>
      <c r="X56">
        <v>0.45</v>
      </c>
      <c r="Y56">
        <v>0.38</v>
      </c>
      <c r="Z56">
        <v>20.61</v>
      </c>
      <c r="AA56">
        <v>2.63</v>
      </c>
      <c r="AB56">
        <v>1.1599999999999999</v>
      </c>
      <c r="AC56">
        <v>2.46</v>
      </c>
      <c r="AD56">
        <v>0.65</v>
      </c>
      <c r="AE56">
        <v>0</v>
      </c>
      <c r="AF56">
        <v>7.11</v>
      </c>
      <c r="AG56">
        <v>2.11</v>
      </c>
      <c r="AH56">
        <v>9.7799999999999994</v>
      </c>
      <c r="AI56">
        <v>2.27</v>
      </c>
      <c r="AO56">
        <v>40</v>
      </c>
      <c r="AU56" s="5">
        <f t="shared" si="54"/>
        <v>39.94</v>
      </c>
      <c r="AV56" s="5">
        <f t="shared" si="85"/>
        <v>39.409999999999997</v>
      </c>
      <c r="AW56" s="5">
        <f t="shared" si="86"/>
        <v>39.819999694824219</v>
      </c>
      <c r="AX56" s="5">
        <f t="shared" si="87"/>
        <v>40.25</v>
      </c>
      <c r="AY56" s="5">
        <f t="shared" si="88"/>
        <v>40.240001678466797</v>
      </c>
      <c r="AZ56" s="5">
        <f t="shared" si="89"/>
        <v>39.930000305175781</v>
      </c>
      <c r="BA56" s="5">
        <f t="shared" si="90"/>
        <v>39.459999084472663</v>
      </c>
      <c r="BB56" s="5">
        <f t="shared" si="91"/>
        <v>39.864285823277065</v>
      </c>
      <c r="BC56" s="5">
        <f t="shared" si="92"/>
        <v>10.48</v>
      </c>
      <c r="BD56" s="5">
        <f t="shared" si="93"/>
        <v>1.86</v>
      </c>
      <c r="BE56" s="5">
        <f t="shared" si="94"/>
        <v>-18.019999084472662</v>
      </c>
      <c r="BF56" s="5">
        <f t="shared" si="95"/>
        <v>0.87</v>
      </c>
      <c r="BG56" s="5">
        <f t="shared" si="96"/>
        <v>0.1</v>
      </c>
      <c r="BH56" s="5">
        <f t="shared" si="97"/>
        <v>13170000000</v>
      </c>
      <c r="BI56" s="5">
        <f t="shared" si="98"/>
        <v>0</v>
      </c>
      <c r="BJ56" s="5" t="str">
        <f t="shared" si="99"/>
        <v/>
      </c>
      <c r="BK56" s="5" t="str">
        <f t="shared" si="100"/>
        <v/>
      </c>
      <c r="BL56" s="5">
        <f t="shared" si="101"/>
        <v>0.17</v>
      </c>
      <c r="BM56" s="5">
        <f t="shared" si="102"/>
        <v>116.9</v>
      </c>
      <c r="BN56" s="5">
        <f t="shared" si="103"/>
        <v>0.66</v>
      </c>
      <c r="BO56" s="5">
        <f t="shared" si="104"/>
        <v>0.54</v>
      </c>
      <c r="BP56" s="5">
        <f t="shared" si="105"/>
        <v>37.369999999999997</v>
      </c>
      <c r="BQ56" s="5">
        <f t="shared" si="106"/>
        <v>13.23</v>
      </c>
      <c r="BR56" s="5">
        <f t="shared" si="107"/>
        <v>5.75</v>
      </c>
      <c r="BS56" s="5">
        <f t="shared" si="108"/>
        <v>18.04</v>
      </c>
      <c r="BT56" s="5">
        <f t="shared" si="109"/>
        <v>0.46</v>
      </c>
      <c r="BU56" s="5">
        <f t="shared" si="110"/>
        <v>0</v>
      </c>
      <c r="BV56" s="5">
        <f t="shared" si="111"/>
        <v>9.26</v>
      </c>
      <c r="BW56" s="5">
        <f t="shared" si="112"/>
        <v>3.79</v>
      </c>
      <c r="BX56" s="5">
        <f t="shared" si="113"/>
        <v>9.3800000000000008</v>
      </c>
      <c r="BY56" s="5">
        <f t="shared" si="114"/>
        <v>21.44</v>
      </c>
      <c r="BZ56" s="5"/>
      <c r="CA56" s="5"/>
    </row>
    <row r="57" spans="1:79" x14ac:dyDescent="0.25">
      <c r="A57" t="str">
        <v>DIS US Equity</v>
      </c>
      <c r="B57" t="str">
        <v>WALT DISNEY CO/THE</v>
      </c>
      <c r="C57" t="str">
        <v>Communication Services</v>
      </c>
      <c r="D57" t="str">
        <v>Communications</v>
      </c>
      <c r="E57">
        <v>90.72</v>
      </c>
      <c r="F57">
        <v>89.92</v>
      </c>
      <c r="G57">
        <v>90.55999755859375</v>
      </c>
      <c r="H57">
        <v>91.779998779296875</v>
      </c>
      <c r="I57">
        <v>90.900001525878906</v>
      </c>
      <c r="J57">
        <v>89.489997863769531</v>
      </c>
      <c r="K57">
        <v>89.80999755859375</v>
      </c>
      <c r="L57">
        <v>90.454284755161822</v>
      </c>
      <c r="M57">
        <v>23.01</v>
      </c>
      <c r="N57">
        <v>1.69</v>
      </c>
      <c r="O57">
        <v>-36.319997558593748</v>
      </c>
      <c r="P57">
        <v>0.86</v>
      </c>
      <c r="Q57">
        <v>-0.06</v>
      </c>
      <c r="R57">
        <v>12970000000</v>
      </c>
      <c r="S57">
        <v>20220000000</v>
      </c>
      <c r="T57">
        <v>0.64144411473788332</v>
      </c>
      <c r="U57" t="str">
        <v>11/08/2024</v>
      </c>
      <c r="V57">
        <v>0.17</v>
      </c>
      <c r="W57">
        <v>45.19</v>
      </c>
      <c r="X57">
        <v>0.72</v>
      </c>
      <c r="Y57">
        <v>0.53</v>
      </c>
      <c r="Z57">
        <v>24.06</v>
      </c>
      <c r="AA57">
        <v>11.32</v>
      </c>
      <c r="AB57">
        <v>2.38</v>
      </c>
      <c r="AC57">
        <v>4.82</v>
      </c>
      <c r="AD57">
        <v>0.45</v>
      </c>
      <c r="AE57">
        <v>29.97</v>
      </c>
      <c r="AF57">
        <v>6.9</v>
      </c>
      <c r="AG57">
        <v>3.96</v>
      </c>
      <c r="AH57">
        <v>10.19</v>
      </c>
      <c r="AI57">
        <v>53.49</v>
      </c>
      <c r="AO57">
        <v>41</v>
      </c>
      <c r="AU57" s="5">
        <f t="shared" si="54"/>
        <v>40.409999999999997</v>
      </c>
      <c r="AV57" s="5">
        <f t="shared" si="85"/>
        <v>40.770000000000003</v>
      </c>
      <c r="AW57" s="5">
        <f t="shared" si="86"/>
        <v>41.009998321533203</v>
      </c>
      <c r="AX57" s="5">
        <f t="shared" si="87"/>
        <v>41.080001831054688</v>
      </c>
      <c r="AY57" s="5">
        <f t="shared" si="88"/>
        <v>41.040000915527337</v>
      </c>
      <c r="AZ57" s="5">
        <f t="shared" si="89"/>
        <v>41.229999542236328</v>
      </c>
      <c r="BA57" s="5">
        <f t="shared" si="90"/>
        <v>41.069999694824219</v>
      </c>
      <c r="BB57" s="5">
        <f t="shared" si="91"/>
        <v>40.944285757882255</v>
      </c>
      <c r="BC57" s="5">
        <f t="shared" si="92"/>
        <v>10.25</v>
      </c>
      <c r="BD57" s="5">
        <f t="shared" si="93"/>
        <v>1.77</v>
      </c>
      <c r="BE57" s="5">
        <f t="shared" si="94"/>
        <v>-17.839999694824218</v>
      </c>
      <c r="BF57" s="5">
        <f t="shared" si="95"/>
        <v>0.61</v>
      </c>
      <c r="BG57" s="5">
        <f t="shared" si="96"/>
        <v>0.42</v>
      </c>
      <c r="BH57" s="5">
        <f t="shared" si="97"/>
        <v>2360000000</v>
      </c>
      <c r="BI57" s="5">
        <f t="shared" si="98"/>
        <v>0</v>
      </c>
      <c r="BJ57" s="5" t="str">
        <f t="shared" si="99"/>
        <v/>
      </c>
      <c r="BK57" s="5" t="str">
        <f t="shared" si="100"/>
        <v/>
      </c>
      <c r="BL57" s="5">
        <f t="shared" si="101"/>
        <v>1.46</v>
      </c>
      <c r="BM57" s="5">
        <f t="shared" si="102"/>
        <v>73.73</v>
      </c>
      <c r="BN57" s="5">
        <f t="shared" si="103"/>
        <v>2.54</v>
      </c>
      <c r="BO57" s="5">
        <f t="shared" si="104"/>
        <v>2.2599999999999998</v>
      </c>
      <c r="BP57" s="5">
        <f t="shared" si="105"/>
        <v>37.1</v>
      </c>
      <c r="BQ57" s="5">
        <f t="shared" si="106"/>
        <v>10.32</v>
      </c>
      <c r="BR57" s="5">
        <f t="shared" si="107"/>
        <v>6.85</v>
      </c>
      <c r="BS57" s="5">
        <f t="shared" si="108"/>
        <v>14.23</v>
      </c>
      <c r="BT57" s="5">
        <f t="shared" si="109"/>
        <v>0.64</v>
      </c>
      <c r="BU57" s="5">
        <f t="shared" si="110"/>
        <v>0</v>
      </c>
      <c r="BV57" s="5">
        <f t="shared" si="111"/>
        <v>6.16</v>
      </c>
      <c r="BW57" s="5">
        <f t="shared" si="112"/>
        <v>4.04</v>
      </c>
      <c r="BX57" s="5">
        <f t="shared" si="113"/>
        <v>7.39</v>
      </c>
      <c r="BY57" s="5">
        <f t="shared" si="114"/>
        <v>23.23</v>
      </c>
      <c r="BZ57" s="5"/>
      <c r="CA57" s="5"/>
    </row>
    <row r="58" spans="1:79" x14ac:dyDescent="0.25">
      <c r="A58" t="str">
        <v>DJT US Equity</v>
      </c>
      <c r="B58" t="str">
        <v>TRUMP MEDIA &amp; TECHNOLOGY GRO</v>
      </c>
      <c r="C58" t="str">
        <v>Communication Services</v>
      </c>
      <c r="D58" t="str">
        <v>Communications</v>
      </c>
      <c r="E58">
        <v>24.2</v>
      </c>
      <c r="F58">
        <v>22.7</v>
      </c>
      <c r="G58">
        <v>22.809999465942379</v>
      </c>
      <c r="H58">
        <v>21.719999313354489</v>
      </c>
      <c r="I58">
        <v>20.989999771118161</v>
      </c>
      <c r="J58">
        <v>20.10000038146973</v>
      </c>
      <c r="K58">
        <v>19.840000152587891</v>
      </c>
      <c r="L58">
        <v>21.765714154924666</v>
      </c>
      <c r="M58">
        <v>0</v>
      </c>
      <c r="N58">
        <v>12.78</v>
      </c>
      <c r="O58">
        <v>-18.060000152587889</v>
      </c>
      <c r="P58">
        <v>1.1200000000000001</v>
      </c>
      <c r="Q58">
        <v>-1.56</v>
      </c>
      <c r="R58">
        <v>17500</v>
      </c>
      <c r="S58">
        <v>0</v>
      </c>
      <c r="T58" t="str">
        <v/>
      </c>
      <c r="U58" t="str">
        <v>11/22/2024</v>
      </c>
      <c r="V58">
        <v>24.06</v>
      </c>
      <c r="W58">
        <v>0.24</v>
      </c>
      <c r="X58">
        <v>24.73</v>
      </c>
      <c r="Y58">
        <v>24.06</v>
      </c>
      <c r="Z58">
        <v>0.23</v>
      </c>
      <c r="AA58">
        <v>-1955.79</v>
      </c>
      <c r="AB58">
        <v>-107.88</v>
      </c>
      <c r="AC58">
        <v>-119.07</v>
      </c>
      <c r="AD58">
        <v>0</v>
      </c>
      <c r="AE58">
        <v>0</v>
      </c>
      <c r="AF58">
        <v>0</v>
      </c>
      <c r="AG58">
        <v>5.51</v>
      </c>
      <c r="AH58">
        <v>12.78</v>
      </c>
      <c r="AI58">
        <v>1.78</v>
      </c>
      <c r="AO58">
        <v>42</v>
      </c>
      <c r="AU58" s="5">
        <f t="shared" si="54"/>
        <v>41.05</v>
      </c>
      <c r="AV58" s="5">
        <f t="shared" si="85"/>
        <v>40.869999999999997</v>
      </c>
      <c r="AW58" s="5">
        <f t="shared" si="86"/>
        <v>41.209999084472663</v>
      </c>
      <c r="AX58" s="5">
        <f t="shared" si="87"/>
        <v>41.490001678466797</v>
      </c>
      <c r="AY58" s="5">
        <f t="shared" si="88"/>
        <v>41.450000762939453</v>
      </c>
      <c r="AZ58" s="5">
        <f t="shared" si="89"/>
        <v>41.490001678466797</v>
      </c>
      <c r="BA58" s="5">
        <f t="shared" si="90"/>
        <v>41.25</v>
      </c>
      <c r="BB58" s="5">
        <f t="shared" si="91"/>
        <v>41.258571886335098</v>
      </c>
      <c r="BC58" s="5">
        <f t="shared" si="92"/>
        <v>9.27</v>
      </c>
      <c r="BD58" s="5">
        <f t="shared" si="93"/>
        <v>1.8</v>
      </c>
      <c r="BE58" s="5">
        <f t="shared" si="94"/>
        <v>-18.399999999999999</v>
      </c>
      <c r="BF58" s="5">
        <f t="shared" si="95"/>
        <v>0.44</v>
      </c>
      <c r="BG58" s="5">
        <f t="shared" si="96"/>
        <v>0.25</v>
      </c>
      <c r="BH58" s="5">
        <f t="shared" si="97"/>
        <v>25610000000</v>
      </c>
      <c r="BI58" s="5">
        <f t="shared" si="98"/>
        <v>19730000000</v>
      </c>
      <c r="BJ58" s="5">
        <f t="shared" si="99"/>
        <v>1.2980233147491129</v>
      </c>
      <c r="BK58" s="5" t="str">
        <f t="shared" si="100"/>
        <v/>
      </c>
      <c r="BL58" s="5">
        <f t="shared" si="101"/>
        <v>0.04</v>
      </c>
      <c r="BM58" s="5">
        <f t="shared" si="102"/>
        <v>177.34</v>
      </c>
      <c r="BN58" s="5">
        <f t="shared" si="103"/>
        <v>0.63</v>
      </c>
      <c r="BO58" s="5">
        <f t="shared" si="104"/>
        <v>0.46</v>
      </c>
      <c r="BP58" s="5">
        <f t="shared" si="105"/>
        <v>45.62</v>
      </c>
      <c r="BQ58" s="5">
        <f t="shared" si="106"/>
        <v>14</v>
      </c>
      <c r="BR58" s="5">
        <f t="shared" si="107"/>
        <v>2.96</v>
      </c>
      <c r="BS58" s="5">
        <f t="shared" si="108"/>
        <v>11.76</v>
      </c>
      <c r="BT58" s="5">
        <f t="shared" si="109"/>
        <v>0.35</v>
      </c>
      <c r="BU58" s="5">
        <f t="shared" si="110"/>
        <v>28.88</v>
      </c>
      <c r="BV58" s="5">
        <f t="shared" si="111"/>
        <v>5.5</v>
      </c>
      <c r="BW58" s="5">
        <f t="shared" si="112"/>
        <v>3.77</v>
      </c>
      <c r="BX58" s="5">
        <f t="shared" si="113"/>
        <v>7.84</v>
      </c>
      <c r="BY58" s="5">
        <f t="shared" si="114"/>
        <v>22.85</v>
      </c>
      <c r="BZ58" s="5"/>
      <c r="CA58" s="5"/>
    </row>
    <row r="59" spans="1:79" x14ac:dyDescent="0.25">
      <c r="A59" t="str">
        <v>DLPN US Equity</v>
      </c>
      <c r="B59" t="str">
        <v>DOLPHIN ENTERTAINMENT INC</v>
      </c>
      <c r="C59" t="str">
        <v>Communication Services</v>
      </c>
      <c r="D59" t="str">
        <v>Communications</v>
      </c>
      <c r="E59">
        <v>0.67</v>
      </c>
      <c r="F59">
        <v>0.65</v>
      </c>
      <c r="G59">
        <v>0.72000002861022949</v>
      </c>
      <c r="H59">
        <v>0.68999999761581421</v>
      </c>
      <c r="I59">
        <v>0.68999999761581421</v>
      </c>
      <c r="J59">
        <v>0.69999998807907104</v>
      </c>
      <c r="K59">
        <v>0.68999999761581421</v>
      </c>
      <c r="L59">
        <v>0.68714285850524903</v>
      </c>
      <c r="M59">
        <v>0</v>
      </c>
      <c r="N59">
        <v>0.71</v>
      </c>
      <c r="O59">
        <v>0.3200000023841858</v>
      </c>
      <c r="P59">
        <v>0.34</v>
      </c>
      <c r="Q59">
        <v>-0.64</v>
      </c>
      <c r="R59">
        <v>8840000</v>
      </c>
      <c r="S59">
        <v>3200000</v>
      </c>
      <c r="T59">
        <v>2.7625000000000002</v>
      </c>
      <c r="U59" t="str">
        <v>11/14/2024</v>
      </c>
      <c r="V59">
        <v>0.34</v>
      </c>
      <c r="W59">
        <v>111.87</v>
      </c>
      <c r="X59">
        <v>0.91</v>
      </c>
      <c r="Y59">
        <v>0.68</v>
      </c>
      <c r="Z59">
        <v>34.85</v>
      </c>
      <c r="AA59">
        <v>-14.19</v>
      </c>
      <c r="AB59">
        <v>-23.47</v>
      </c>
      <c r="AC59">
        <v>-66.28</v>
      </c>
      <c r="AD59">
        <v>0.74</v>
      </c>
      <c r="AE59">
        <v>0</v>
      </c>
      <c r="AF59">
        <v>5.12</v>
      </c>
      <c r="AG59">
        <v>5.33</v>
      </c>
      <c r="AH59">
        <v>10.220000000000001</v>
      </c>
      <c r="AI59">
        <v>1.01</v>
      </c>
      <c r="AO59">
        <v>43</v>
      </c>
      <c r="AU59" s="5">
        <f t="shared" si="54"/>
        <v>42.37</v>
      </c>
      <c r="AV59" s="5">
        <f t="shared" si="85"/>
        <v>42.65</v>
      </c>
      <c r="AW59" s="5">
        <f t="shared" si="86"/>
        <v>42.700000762939453</v>
      </c>
      <c r="AX59" s="5">
        <f t="shared" si="87"/>
        <v>42.450000762939453</v>
      </c>
      <c r="AY59" s="5">
        <f t="shared" si="88"/>
        <v>42.340000152587891</v>
      </c>
      <c r="AZ59" s="5">
        <f t="shared" si="89"/>
        <v>40.830001831054688</v>
      </c>
      <c r="BA59" s="5">
        <f t="shared" si="90"/>
        <v>41.840000152587891</v>
      </c>
      <c r="BB59" s="5">
        <f t="shared" si="91"/>
        <v>42.168571951729909</v>
      </c>
      <c r="BC59" s="5">
        <f t="shared" si="92"/>
        <v>21.47</v>
      </c>
      <c r="BD59" s="5">
        <f t="shared" si="93"/>
        <v>4.43</v>
      </c>
      <c r="BE59" s="5">
        <f t="shared" si="94"/>
        <v>-32.20000015258789</v>
      </c>
      <c r="BF59" s="5">
        <f t="shared" si="95"/>
        <v>0.56999999999999995</v>
      </c>
      <c r="BG59" s="5">
        <f t="shared" si="96"/>
        <v>-0.37</v>
      </c>
      <c r="BH59" s="5">
        <f t="shared" si="97"/>
        <v>1310000</v>
      </c>
      <c r="BI59" s="5">
        <f t="shared" si="98"/>
        <v>0</v>
      </c>
      <c r="BJ59" s="5" t="str">
        <f t="shared" si="99"/>
        <v/>
      </c>
      <c r="BK59" s="5" t="str">
        <f t="shared" si="100"/>
        <v/>
      </c>
      <c r="BL59" s="5">
        <f t="shared" si="101"/>
        <v>3.07</v>
      </c>
      <c r="BM59" s="5">
        <f t="shared" si="102"/>
        <v>5.27</v>
      </c>
      <c r="BN59" s="5">
        <f t="shared" si="103"/>
        <v>3.19</v>
      </c>
      <c r="BO59" s="5">
        <f t="shared" si="104"/>
        <v>3.13</v>
      </c>
      <c r="BP59" s="5">
        <f t="shared" si="105"/>
        <v>3.52</v>
      </c>
      <c r="BQ59" s="5">
        <f t="shared" si="106"/>
        <v>53.14</v>
      </c>
      <c r="BR59" s="5">
        <f t="shared" si="107"/>
        <v>14.24</v>
      </c>
      <c r="BS59" s="5">
        <f t="shared" si="108"/>
        <v>21.8</v>
      </c>
      <c r="BT59" s="5">
        <f t="shared" si="109"/>
        <v>0.28000000000000003</v>
      </c>
      <c r="BU59" s="5">
        <f t="shared" si="110"/>
        <v>0</v>
      </c>
      <c r="BV59" s="5">
        <f t="shared" si="111"/>
        <v>21.83</v>
      </c>
      <c r="BW59" s="5">
        <f t="shared" si="112"/>
        <v>4.0199999999999996</v>
      </c>
      <c r="BX59" s="5">
        <f t="shared" si="113"/>
        <v>10.029999999999999</v>
      </c>
      <c r="BY59" s="5">
        <f t="shared" si="114"/>
        <v>9.64</v>
      </c>
      <c r="BZ59" s="5"/>
      <c r="CA59" s="5"/>
    </row>
    <row r="60" spans="1:79" x14ac:dyDescent="0.25">
      <c r="A60" t="str">
        <v>DOYU US Equity</v>
      </c>
      <c r="B60" t="str">
        <v>DOUYU INTERNATIONAL HOLD-ADR</v>
      </c>
      <c r="C60" t="str">
        <v>Communication Services</v>
      </c>
      <c r="D60" t="str">
        <v>Communications</v>
      </c>
      <c r="E60">
        <v>18.75</v>
      </c>
      <c r="F60">
        <v>17.55</v>
      </c>
      <c r="G60">
        <v>17.940000534057621</v>
      </c>
      <c r="H60">
        <v>18.54999923706055</v>
      </c>
      <c r="I60">
        <v>19.159999847412109</v>
      </c>
      <c r="J60">
        <v>18.139999389648441</v>
      </c>
      <c r="K60">
        <v>18.590000152587891</v>
      </c>
      <c r="L60">
        <v>18.382857022966657</v>
      </c>
      <c r="M60">
        <v>262.62</v>
      </c>
      <c r="N60">
        <v>0.62</v>
      </c>
      <c r="O60">
        <v>187.55999984741212</v>
      </c>
      <c r="P60">
        <v>0.98</v>
      </c>
      <c r="Q60">
        <v>0.27</v>
      </c>
      <c r="R60">
        <v>54250000</v>
      </c>
      <c r="S60">
        <v>522090000.00000006</v>
      </c>
      <c r="T60">
        <v>0.1039092876707081</v>
      </c>
      <c r="U60" t="str">
        <v>08/28/2024</v>
      </c>
      <c r="V60">
        <v>3.93</v>
      </c>
      <c r="W60">
        <v>0.13</v>
      </c>
      <c r="X60">
        <v>4.3899999999999997</v>
      </c>
      <c r="Y60">
        <v>3.96</v>
      </c>
      <c r="Z60">
        <v>0.11</v>
      </c>
      <c r="AA60">
        <v>-8.4600000000000009</v>
      </c>
      <c r="AB60">
        <v>-0.83</v>
      </c>
      <c r="AC60">
        <v>-1.02</v>
      </c>
      <c r="AD60">
        <v>0.63</v>
      </c>
      <c r="AE60">
        <v>0</v>
      </c>
      <c r="AF60">
        <v>65.099999999999994</v>
      </c>
      <c r="AG60">
        <v>2.2000000000000002</v>
      </c>
      <c r="AH60">
        <v>15.63</v>
      </c>
      <c r="AI60">
        <v>206.15</v>
      </c>
      <c r="AO60">
        <v>44</v>
      </c>
      <c r="AU60" s="5">
        <f t="shared" si="54"/>
        <v>43.35</v>
      </c>
      <c r="AV60" s="5">
        <f t="shared" si="85"/>
        <v>43.36</v>
      </c>
      <c r="AW60" s="5">
        <f t="shared" si="86"/>
        <v>44.159999847412109</v>
      </c>
      <c r="AX60" s="5">
        <f t="shared" si="87"/>
        <v>43.939998626708977</v>
      </c>
      <c r="AY60" s="5">
        <f t="shared" si="88"/>
        <v>44.159999847412109</v>
      </c>
      <c r="AZ60" s="5">
        <f t="shared" si="89"/>
        <v>44.130001068115227</v>
      </c>
      <c r="BA60" s="5">
        <f t="shared" si="90"/>
        <v>43.569999694824219</v>
      </c>
      <c r="BB60" s="5">
        <f t="shared" si="91"/>
        <v>43.80999986921038</v>
      </c>
      <c r="BC60" s="5">
        <f t="shared" si="92"/>
        <v>0</v>
      </c>
      <c r="BD60" s="5">
        <f t="shared" si="93"/>
        <v>235</v>
      </c>
      <c r="BE60" s="5">
        <f t="shared" si="94"/>
        <v>-43.379999694824221</v>
      </c>
      <c r="BF60" s="5">
        <f t="shared" si="95"/>
        <v>1.41</v>
      </c>
      <c r="BG60" s="5">
        <f t="shared" si="96"/>
        <v>0.25</v>
      </c>
      <c r="BH60" s="5">
        <f t="shared" si="97"/>
        <v>345810000</v>
      </c>
      <c r="BI60" s="5">
        <f t="shared" si="98"/>
        <v>38880000</v>
      </c>
      <c r="BJ60" s="5">
        <f t="shared" si="99"/>
        <v>8.8942901234567895</v>
      </c>
      <c r="BK60" s="5" t="str">
        <f t="shared" si="100"/>
        <v/>
      </c>
      <c r="BL60" s="5">
        <f t="shared" si="101"/>
        <v>0.73</v>
      </c>
      <c r="BM60" s="5">
        <f t="shared" si="102"/>
        <v>1537.9</v>
      </c>
      <c r="BN60" s="5">
        <f t="shared" si="103"/>
        <v>1.03</v>
      </c>
      <c r="BO60" s="5">
        <f t="shared" si="104"/>
        <v>0.84</v>
      </c>
      <c r="BP60" s="5">
        <f t="shared" si="105"/>
        <v>26.45</v>
      </c>
      <c r="BQ60" s="5">
        <f t="shared" si="106"/>
        <v>-23.04</v>
      </c>
      <c r="BR60" s="5">
        <f t="shared" si="107"/>
        <v>-17.850000000000001</v>
      </c>
      <c r="BS60" s="5">
        <f t="shared" si="108"/>
        <v>-742.99</v>
      </c>
      <c r="BT60" s="5">
        <f t="shared" si="109"/>
        <v>0.52</v>
      </c>
      <c r="BU60" s="5">
        <f t="shared" si="110"/>
        <v>0</v>
      </c>
      <c r="BV60" s="5">
        <f t="shared" si="111"/>
        <v>10.47</v>
      </c>
      <c r="BW60" s="5">
        <f t="shared" si="112"/>
        <v>5.8</v>
      </c>
      <c r="BX60" s="5">
        <f t="shared" si="113"/>
        <v>13.08</v>
      </c>
      <c r="BY60" s="5">
        <f t="shared" si="114"/>
        <v>0.19</v>
      </c>
      <c r="BZ60" s="5"/>
      <c r="CA60" s="5"/>
    </row>
    <row r="61" spans="1:79" x14ac:dyDescent="0.25">
      <c r="A61" t="str">
        <v>DRCT US Equity</v>
      </c>
      <c r="B61" t="str">
        <v>DIRECT DIGITAL HOLDINGS IN-A</v>
      </c>
      <c r="C61" t="str">
        <v>Communication Services</v>
      </c>
      <c r="D61" t="str">
        <v>Communications</v>
      </c>
      <c r="E61">
        <v>3.25</v>
      </c>
      <c r="F61">
        <v>3.1</v>
      </c>
      <c r="G61">
        <v>3.1099998950958252</v>
      </c>
      <c r="H61">
        <v>3.190000057220459</v>
      </c>
      <c r="I61">
        <v>3.279999971389771</v>
      </c>
      <c r="J61">
        <v>3.0699999332427979</v>
      </c>
      <c r="K61">
        <v>2.9300000667572021</v>
      </c>
      <c r="L61">
        <v>3.1328571319580081</v>
      </c>
      <c r="M61">
        <v>23.92</v>
      </c>
      <c r="N61">
        <v>19.170000000000002</v>
      </c>
      <c r="O61">
        <v>-2.770000066757202</v>
      </c>
      <c r="P61">
        <v>1.96</v>
      </c>
      <c r="Q61">
        <v>-1.55</v>
      </c>
      <c r="R61">
        <v>37210000</v>
      </c>
      <c r="S61">
        <v>25100000</v>
      </c>
      <c r="T61">
        <v>1.4824701195219123</v>
      </c>
      <c r="U61" t="str">
        <v>09/03/2024</v>
      </c>
      <c r="V61">
        <v>0.16</v>
      </c>
      <c r="W61">
        <v>1329.68</v>
      </c>
      <c r="X61">
        <v>1.33</v>
      </c>
      <c r="Y61">
        <v>1.31</v>
      </c>
      <c r="Z61">
        <v>44.86</v>
      </c>
      <c r="AA61">
        <v>-2.99</v>
      </c>
      <c r="AB61">
        <v>3.12</v>
      </c>
      <c r="AC61">
        <v>57.37</v>
      </c>
      <c r="AD61">
        <v>2.4700000000000002</v>
      </c>
      <c r="AE61">
        <v>0</v>
      </c>
      <c r="AF61">
        <v>4.9400000000000004</v>
      </c>
      <c r="AG61">
        <v>4.0999999999999996</v>
      </c>
      <c r="AH61">
        <v>16.09</v>
      </c>
      <c r="AI61">
        <v>0.16</v>
      </c>
      <c r="AO61">
        <v>45</v>
      </c>
      <c r="AU61" s="5">
        <f t="shared" si="54"/>
        <v>42.99</v>
      </c>
      <c r="AV61" s="5">
        <f t="shared" si="85"/>
        <v>42.6</v>
      </c>
      <c r="AW61" s="5">
        <f t="shared" si="86"/>
        <v>42.180000305175781</v>
      </c>
      <c r="AX61" s="5">
        <f t="shared" si="87"/>
        <v>42.340000152587891</v>
      </c>
      <c r="AY61" s="5">
        <f t="shared" si="88"/>
        <v>45.970001220703132</v>
      </c>
      <c r="AZ61" s="5">
        <f t="shared" si="89"/>
        <v>46.180000305175781</v>
      </c>
      <c r="BA61" s="5">
        <f t="shared" si="90"/>
        <v>46.729999542236328</v>
      </c>
      <c r="BB61" s="5">
        <f t="shared" si="91"/>
        <v>44.141428789411279</v>
      </c>
      <c r="BC61" s="5">
        <f t="shared" si="92"/>
        <v>15.38</v>
      </c>
      <c r="BD61" s="5">
        <f t="shared" si="93"/>
        <v>1.52</v>
      </c>
      <c r="BE61" s="5">
        <f t="shared" si="94"/>
        <v>151.02000045776367</v>
      </c>
      <c r="BF61" s="5">
        <f t="shared" si="95"/>
        <v>0.91</v>
      </c>
      <c r="BG61" s="5">
        <f t="shared" si="96"/>
        <v>-0.43</v>
      </c>
      <c r="BH61" s="5">
        <f t="shared" si="97"/>
        <v>12250000000</v>
      </c>
      <c r="BI61" s="5">
        <f t="shared" si="98"/>
        <v>17740000000</v>
      </c>
      <c r="BJ61" s="5">
        <f t="shared" si="99"/>
        <v>0.6905298759864712</v>
      </c>
      <c r="BK61" s="5" t="str">
        <f t="shared" si="100"/>
        <v/>
      </c>
      <c r="BL61" s="5">
        <f t="shared" si="101"/>
        <v>0.81</v>
      </c>
      <c r="BM61" s="5">
        <f t="shared" si="102"/>
        <v>37.15</v>
      </c>
      <c r="BN61" s="5">
        <f t="shared" si="103"/>
        <v>1.1499999999999999</v>
      </c>
      <c r="BO61" s="5">
        <f t="shared" si="104"/>
        <v>0.95</v>
      </c>
      <c r="BP61" s="5">
        <f t="shared" si="105"/>
        <v>20.91</v>
      </c>
      <c r="BQ61" s="5">
        <f t="shared" si="106"/>
        <v>36.22</v>
      </c>
      <c r="BR61" s="5">
        <f t="shared" si="107"/>
        <v>4.96</v>
      </c>
      <c r="BS61" s="5">
        <f t="shared" si="108"/>
        <v>8.9</v>
      </c>
      <c r="BT61" s="5">
        <f t="shared" si="109"/>
        <v>0.22</v>
      </c>
      <c r="BU61" s="5">
        <f t="shared" si="110"/>
        <v>0</v>
      </c>
      <c r="BV61" s="5">
        <f t="shared" si="111"/>
        <v>4.3899999999999997</v>
      </c>
      <c r="BW61" s="5">
        <f t="shared" si="112"/>
        <v>1.83</v>
      </c>
      <c r="BX61" s="5">
        <f t="shared" si="113"/>
        <v>13.56</v>
      </c>
      <c r="BY61" s="5">
        <f t="shared" si="114"/>
        <v>197.75</v>
      </c>
      <c r="BZ61" s="5"/>
      <c r="CA61" s="5"/>
    </row>
    <row r="62" spans="1:79" x14ac:dyDescent="0.25">
      <c r="A62" t="str">
        <v>EA US Equity</v>
      </c>
      <c r="B62" t="str">
        <v>ELECTRONIC ARTS INC</v>
      </c>
      <c r="C62" t="str">
        <v>Communication Services</v>
      </c>
      <c r="D62" t="str">
        <v>Communications</v>
      </c>
      <c r="E62">
        <v>149.75</v>
      </c>
      <c r="F62">
        <v>147.13</v>
      </c>
      <c r="G62">
        <v>147.6199951171875</v>
      </c>
      <c r="H62">
        <v>148.55999755859381</v>
      </c>
      <c r="I62">
        <v>149.21000671386719</v>
      </c>
      <c r="J62">
        <v>149.32000732421881</v>
      </c>
      <c r="K62">
        <v>150.25</v>
      </c>
      <c r="L62">
        <v>148.83428667340962</v>
      </c>
      <c r="M62">
        <v>31.3</v>
      </c>
      <c r="N62">
        <v>5.29</v>
      </c>
      <c r="O62">
        <v>-122.33</v>
      </c>
      <c r="P62">
        <v>0.73</v>
      </c>
      <c r="Q62">
        <v>0.13</v>
      </c>
      <c r="R62">
        <v>433000000</v>
      </c>
      <c r="S62">
        <v>80000000</v>
      </c>
      <c r="T62">
        <v>5.4124999999999996</v>
      </c>
      <c r="U62" t="str">
        <v>10/29/2024</v>
      </c>
      <c r="V62">
        <v>1.1200000000000001</v>
      </c>
      <c r="W62">
        <v>29.53</v>
      </c>
      <c r="X62">
        <v>1.45</v>
      </c>
      <c r="Y62">
        <v>1.3</v>
      </c>
      <c r="Z62">
        <v>17.190000000000001</v>
      </c>
      <c r="AA62">
        <v>16.87</v>
      </c>
      <c r="AB62">
        <v>8.93</v>
      </c>
      <c r="AC62">
        <v>15.62</v>
      </c>
      <c r="AD62">
        <v>0.56999999999999995</v>
      </c>
      <c r="AE62">
        <v>0</v>
      </c>
      <c r="AF62">
        <v>15.36</v>
      </c>
      <c r="AG62">
        <v>4.25</v>
      </c>
      <c r="AH62">
        <v>8.9499999999999993</v>
      </c>
      <c r="AI62">
        <v>27.92</v>
      </c>
      <c r="AO62">
        <v>46</v>
      </c>
      <c r="AU62" s="5" t="str">
        <f t="shared" si="54"/>
        <v/>
      </c>
      <c r="AV62" s="5" t="str">
        <f t="shared" si="85"/>
        <v/>
      </c>
      <c r="AW62" s="5" t="str">
        <f t="shared" si="86"/>
        <v/>
      </c>
      <c r="AX62" s="5" t="str">
        <f t="shared" si="87"/>
        <v/>
      </c>
      <c r="AY62" s="5" t="str">
        <f t="shared" si="88"/>
        <v/>
      </c>
      <c r="AZ62" s="5" t="str">
        <f t="shared" si="89"/>
        <v/>
      </c>
      <c r="BA62" s="5" t="str">
        <f t="shared" si="90"/>
        <v/>
      </c>
      <c r="BB62" s="5" t="str">
        <f t="shared" si="91"/>
        <v/>
      </c>
      <c r="BC62" s="5" t="str">
        <f t="shared" si="92"/>
        <v/>
      </c>
      <c r="BD62" s="5" t="str">
        <f t="shared" si="93"/>
        <v/>
      </c>
      <c r="BE62" s="5" t="str">
        <f t="shared" si="94"/>
        <v/>
      </c>
      <c r="BF62" s="5" t="str">
        <f t="shared" si="95"/>
        <v/>
      </c>
      <c r="BG62" s="5" t="str">
        <f t="shared" si="96"/>
        <v/>
      </c>
      <c r="BH62" s="5" t="str">
        <f t="shared" si="97"/>
        <v/>
      </c>
      <c r="BI62" s="5" t="str">
        <f t="shared" si="98"/>
        <v/>
      </c>
      <c r="BJ62" s="5" t="str">
        <f t="shared" si="99"/>
        <v/>
      </c>
      <c r="BK62" s="5" t="str">
        <f t="shared" si="100"/>
        <v/>
      </c>
      <c r="BL62" s="5" t="str">
        <f t="shared" si="101"/>
        <v/>
      </c>
      <c r="BM62" s="5" t="str">
        <f t="shared" si="102"/>
        <v/>
      </c>
      <c r="BN62" s="5" t="str">
        <f t="shared" si="103"/>
        <v/>
      </c>
      <c r="BO62" s="5" t="str">
        <f t="shared" si="104"/>
        <v/>
      </c>
      <c r="BP62" s="5" t="str">
        <f t="shared" si="105"/>
        <v/>
      </c>
      <c r="BQ62" s="5" t="str">
        <f t="shared" si="106"/>
        <v/>
      </c>
      <c r="BR62" s="5" t="str">
        <f t="shared" si="107"/>
        <v/>
      </c>
      <c r="BS62" s="5" t="str">
        <f t="shared" si="108"/>
        <v/>
      </c>
      <c r="BT62" s="5" t="str">
        <f t="shared" si="109"/>
        <v/>
      </c>
      <c r="BU62" s="5" t="str">
        <f t="shared" si="110"/>
        <v/>
      </c>
      <c r="BV62" s="5" t="str">
        <f t="shared" si="111"/>
        <v/>
      </c>
      <c r="BW62" s="5" t="str">
        <f t="shared" si="112"/>
        <v/>
      </c>
      <c r="BX62" s="5" t="str">
        <f t="shared" si="113"/>
        <v/>
      </c>
      <c r="BY62" s="5" t="str">
        <f t="shared" si="114"/>
        <v/>
      </c>
      <c r="BZ62" s="5"/>
      <c r="CA62" s="5"/>
    </row>
    <row r="63" spans="1:79" x14ac:dyDescent="0.25">
      <c r="A63" t="str">
        <v>EB US Equity</v>
      </c>
      <c r="B63" t="str">
        <v>EVENTBRITE INC-CLASS A</v>
      </c>
      <c r="C63" t="str">
        <v>Communication Services</v>
      </c>
      <c r="D63" t="str">
        <v>Communications</v>
      </c>
      <c r="E63">
        <v>3.38</v>
      </c>
      <c r="F63">
        <v>3.37</v>
      </c>
      <c r="G63">
        <v>3.410000085830688</v>
      </c>
      <c r="H63">
        <v>3.2999999523162842</v>
      </c>
      <c r="I63">
        <v>3.2300000190734859</v>
      </c>
      <c r="J63">
        <v>3.1500000953674321</v>
      </c>
      <c r="K63">
        <v>3.1800000667572021</v>
      </c>
      <c r="L63">
        <v>3.288571459906442</v>
      </c>
      <c r="M63">
        <v>0</v>
      </c>
      <c r="N63">
        <v>1.74</v>
      </c>
      <c r="O63">
        <v>-1.2100000667572022</v>
      </c>
      <c r="P63">
        <v>0.78</v>
      </c>
      <c r="Q63">
        <v>-1.84</v>
      </c>
      <c r="R63">
        <v>4860000</v>
      </c>
      <c r="S63">
        <v>316180000</v>
      </c>
      <c r="T63">
        <v>1.5370991207540008E-2</v>
      </c>
      <c r="U63" t="str">
        <v>11/01/2024</v>
      </c>
      <c r="V63">
        <v>1.79</v>
      </c>
      <c r="W63">
        <v>205.56</v>
      </c>
      <c r="X63">
        <v>1.95</v>
      </c>
      <c r="Y63">
        <v>1.8</v>
      </c>
      <c r="Z63">
        <v>40.479999999999997</v>
      </c>
      <c r="AA63">
        <v>1.26</v>
      </c>
      <c r="AB63">
        <v>-1.58</v>
      </c>
      <c r="AC63">
        <v>-8.11</v>
      </c>
      <c r="AD63">
        <v>0.38</v>
      </c>
      <c r="AE63">
        <v>0</v>
      </c>
      <c r="AF63">
        <v>91.15</v>
      </c>
      <c r="AG63">
        <v>3.03</v>
      </c>
      <c r="AH63">
        <v>11.68</v>
      </c>
      <c r="AI63">
        <v>1.97</v>
      </c>
      <c r="AO63">
        <v>47</v>
      </c>
      <c r="AU63" s="5">
        <f t="shared" si="54"/>
        <v>45.65</v>
      </c>
      <c r="AV63" s="5">
        <f t="shared" si="85"/>
        <v>45.32</v>
      </c>
      <c r="AW63" s="5">
        <f t="shared" si="86"/>
        <v>46.450000762939453</v>
      </c>
      <c r="AX63" s="5">
        <f t="shared" si="87"/>
        <v>47.099998474121087</v>
      </c>
      <c r="AY63" s="5">
        <f t="shared" si="88"/>
        <v>47.069999694824219</v>
      </c>
      <c r="AZ63" s="5">
        <f t="shared" si="89"/>
        <v>46.849998474121087</v>
      </c>
      <c r="BA63" s="5">
        <f t="shared" si="90"/>
        <v>48.25</v>
      </c>
      <c r="BB63" s="5">
        <f t="shared" si="91"/>
        <v>46.669999629429405</v>
      </c>
      <c r="BC63" s="5">
        <f t="shared" si="92"/>
        <v>13.1</v>
      </c>
      <c r="BD63" s="5">
        <f t="shared" si="93"/>
        <v>1.1100000000000001</v>
      </c>
      <c r="BE63" s="5">
        <f t="shared" si="94"/>
        <v>-6.4600000000000009</v>
      </c>
      <c r="BF63" s="5">
        <f t="shared" si="95"/>
        <v>1.38</v>
      </c>
      <c r="BG63" s="5">
        <f t="shared" si="96"/>
        <v>-0.42</v>
      </c>
      <c r="BH63" s="5">
        <f t="shared" si="97"/>
        <v>450390000</v>
      </c>
      <c r="BI63" s="5">
        <f t="shared" si="98"/>
        <v>367890000</v>
      </c>
      <c r="BJ63" s="5">
        <f t="shared" si="99"/>
        <v>1.2242518144010437</v>
      </c>
      <c r="BK63" s="5" t="str">
        <f t="shared" si="100"/>
        <v/>
      </c>
      <c r="BL63" s="5">
        <f t="shared" si="101"/>
        <v>1.07</v>
      </c>
      <c r="BM63" s="5">
        <f t="shared" si="102"/>
        <v>53.61</v>
      </c>
      <c r="BN63" s="5">
        <f t="shared" si="103"/>
        <v>1.91</v>
      </c>
      <c r="BO63" s="5">
        <f t="shared" si="104"/>
        <v>1.77</v>
      </c>
      <c r="BP63" s="5">
        <f t="shared" si="105"/>
        <v>27.36</v>
      </c>
      <c r="BQ63" s="5">
        <f t="shared" si="106"/>
        <v>11.51</v>
      </c>
      <c r="BR63" s="5">
        <f t="shared" si="107"/>
        <v>2.2400000000000002</v>
      </c>
      <c r="BS63" s="5">
        <f t="shared" si="108"/>
        <v>4.29</v>
      </c>
      <c r="BT63" s="5">
        <f t="shared" si="109"/>
        <v>0.38</v>
      </c>
      <c r="BU63" s="5">
        <f t="shared" si="110"/>
        <v>0</v>
      </c>
      <c r="BV63" s="5">
        <f t="shared" si="111"/>
        <v>3.71</v>
      </c>
      <c r="BW63" s="5">
        <f t="shared" si="112"/>
        <v>4.07</v>
      </c>
      <c r="BX63" s="5">
        <f t="shared" si="113"/>
        <v>12.58</v>
      </c>
      <c r="BY63" s="5">
        <f t="shared" si="114"/>
        <v>41.79</v>
      </c>
      <c r="BZ63" s="5"/>
      <c r="CA63" s="5"/>
    </row>
    <row r="64" spans="1:79" x14ac:dyDescent="0.25">
      <c r="A64" t="str">
        <v>EDR US Equity</v>
      </c>
      <c r="B64" t="str">
        <v>ENDEAVOR GROUP HOLD-CLASS A</v>
      </c>
      <c r="C64" t="str">
        <v>Communication Services</v>
      </c>
      <c r="D64" t="str">
        <v>Communications</v>
      </c>
      <c r="E64">
        <v>27.49</v>
      </c>
      <c r="F64">
        <v>27.51</v>
      </c>
      <c r="G64">
        <v>27.45999908447266</v>
      </c>
      <c r="H64">
        <v>27.440000534057621</v>
      </c>
      <c r="I64">
        <v>27.45000076293945</v>
      </c>
      <c r="J64">
        <v>27.45000076293945</v>
      </c>
      <c r="K64">
        <v>27.45999908447266</v>
      </c>
      <c r="L64">
        <v>27.465714318411692</v>
      </c>
      <c r="M64">
        <v>108.17</v>
      </c>
      <c r="N64">
        <v>3.97</v>
      </c>
      <c r="O64">
        <v>-20.539999084472662</v>
      </c>
      <c r="P64">
        <v>0.44</v>
      </c>
      <c r="Q64">
        <v>0</v>
      </c>
      <c r="R64">
        <v>939790000</v>
      </c>
      <c r="S64">
        <v>587610000</v>
      </c>
      <c r="T64">
        <v>1.5993431017171253</v>
      </c>
      <c r="U64" t="str">
        <v>11/08/2024</v>
      </c>
      <c r="V64">
        <v>0.42</v>
      </c>
      <c r="W64">
        <v>46.07</v>
      </c>
      <c r="X64">
        <v>1.24</v>
      </c>
      <c r="Y64">
        <v>0.75</v>
      </c>
      <c r="Z64">
        <v>25.07</v>
      </c>
      <c r="AA64">
        <v>5.98</v>
      </c>
      <c r="AB64">
        <v>2.09</v>
      </c>
      <c r="AC64">
        <v>10.7</v>
      </c>
      <c r="AD64">
        <v>0.35</v>
      </c>
      <c r="AE64">
        <v>0</v>
      </c>
      <c r="AF64">
        <v>6.42</v>
      </c>
      <c r="AG64">
        <v>4.4800000000000004</v>
      </c>
      <c r="AH64">
        <v>9.18</v>
      </c>
      <c r="AI64">
        <v>6.92</v>
      </c>
      <c r="AO64">
        <v>48</v>
      </c>
      <c r="AU64" s="5" t="str">
        <f t="shared" si="54"/>
        <v/>
      </c>
      <c r="AV64" s="5" t="str">
        <f t="shared" si="85"/>
        <v/>
      </c>
      <c r="AW64" s="5" t="str">
        <f t="shared" si="86"/>
        <v/>
      </c>
      <c r="AX64" s="5" t="str">
        <f t="shared" si="87"/>
        <v/>
      </c>
      <c r="AY64" s="5" t="str">
        <f t="shared" si="88"/>
        <v/>
      </c>
      <c r="AZ64" s="5" t="str">
        <f t="shared" si="89"/>
        <v/>
      </c>
      <c r="BA64" s="5" t="str">
        <f t="shared" si="90"/>
        <v/>
      </c>
      <c r="BB64" s="5" t="str">
        <f t="shared" si="91"/>
        <v/>
      </c>
      <c r="BC64" s="5" t="str">
        <f t="shared" si="92"/>
        <v/>
      </c>
      <c r="BD64" s="5" t="str">
        <f t="shared" si="93"/>
        <v/>
      </c>
      <c r="BE64" s="5" t="str">
        <f t="shared" si="94"/>
        <v/>
      </c>
      <c r="BF64" s="5" t="str">
        <f t="shared" si="95"/>
        <v/>
      </c>
      <c r="BG64" s="5" t="str">
        <f t="shared" si="96"/>
        <v/>
      </c>
      <c r="BH64" s="5" t="str">
        <f t="shared" si="97"/>
        <v/>
      </c>
      <c r="BI64" s="5" t="str">
        <f t="shared" si="98"/>
        <v/>
      </c>
      <c r="BJ64" s="5" t="str">
        <f t="shared" si="99"/>
        <v/>
      </c>
      <c r="BK64" s="5" t="str">
        <f t="shared" si="100"/>
        <v/>
      </c>
      <c r="BL64" s="5" t="str">
        <f t="shared" si="101"/>
        <v/>
      </c>
      <c r="BM64" s="5" t="str">
        <f t="shared" si="102"/>
        <v/>
      </c>
      <c r="BN64" s="5" t="str">
        <f t="shared" si="103"/>
        <v/>
      </c>
      <c r="BO64" s="5" t="str">
        <f t="shared" si="104"/>
        <v/>
      </c>
      <c r="BP64" s="5" t="str">
        <f t="shared" si="105"/>
        <v/>
      </c>
      <c r="BQ64" s="5" t="str">
        <f t="shared" si="106"/>
        <v/>
      </c>
      <c r="BR64" s="5" t="str">
        <f t="shared" si="107"/>
        <v/>
      </c>
      <c r="BS64" s="5" t="str">
        <f t="shared" si="108"/>
        <v/>
      </c>
      <c r="BT64" s="5" t="str">
        <f t="shared" si="109"/>
        <v/>
      </c>
      <c r="BU64" s="5" t="str">
        <f t="shared" si="110"/>
        <v/>
      </c>
      <c r="BV64" s="5" t="str">
        <f t="shared" si="111"/>
        <v/>
      </c>
      <c r="BW64" s="5" t="str">
        <f t="shared" si="112"/>
        <v/>
      </c>
      <c r="BX64" s="5" t="str">
        <f t="shared" si="113"/>
        <v/>
      </c>
      <c r="BY64" s="5" t="str">
        <f t="shared" si="114"/>
        <v/>
      </c>
      <c r="BZ64" s="5"/>
      <c r="CA64" s="5"/>
    </row>
    <row r="65" spans="1:79" x14ac:dyDescent="0.25">
      <c r="A65" t="str">
        <v>EVC US Equity</v>
      </c>
      <c r="B65" t="str">
        <v>ENTRAVISION COMMUNICATIONS-A</v>
      </c>
      <c r="C65" t="str">
        <v>Communication Services</v>
      </c>
      <c r="D65" t="str">
        <v>Communications</v>
      </c>
      <c r="E65">
        <v>1.96</v>
      </c>
      <c r="F65">
        <v>1.94</v>
      </c>
      <c r="G65">
        <v>2.059999942779541</v>
      </c>
      <c r="H65">
        <v>2.0499999523162842</v>
      </c>
      <c r="I65">
        <v>2.0399999618530269</v>
      </c>
      <c r="J65">
        <v>2</v>
      </c>
      <c r="K65">
        <v>2</v>
      </c>
      <c r="L65">
        <v>2.0071428367069788</v>
      </c>
      <c r="M65">
        <v>0</v>
      </c>
      <c r="N65">
        <v>0.84</v>
      </c>
      <c r="O65">
        <v>0.45000000000000018</v>
      </c>
      <c r="P65">
        <v>1.77</v>
      </c>
      <c r="Q65">
        <v>-0.27</v>
      </c>
      <c r="R65">
        <v>68850000</v>
      </c>
      <c r="S65">
        <v>59550000</v>
      </c>
      <c r="T65">
        <v>1.1561712846347607</v>
      </c>
      <c r="U65" t="str">
        <v>11/01/2024</v>
      </c>
      <c r="V65">
        <v>1.31</v>
      </c>
      <c r="W65">
        <v>108.3</v>
      </c>
      <c r="X65">
        <v>3.04</v>
      </c>
      <c r="Y65">
        <v>2.34</v>
      </c>
      <c r="Z65">
        <v>41.91</v>
      </c>
      <c r="AA65">
        <v>-38.33</v>
      </c>
      <c r="AB65">
        <v>-13.39</v>
      </c>
      <c r="AC65">
        <v>-42.29</v>
      </c>
      <c r="AD65">
        <v>1.33</v>
      </c>
      <c r="AE65">
        <v>0</v>
      </c>
      <c r="AF65">
        <v>6.85</v>
      </c>
      <c r="AG65">
        <v>5.26</v>
      </c>
      <c r="AH65">
        <v>12.42</v>
      </c>
      <c r="AI65">
        <v>2.4500000000000002</v>
      </c>
      <c r="AO65">
        <v>49</v>
      </c>
      <c r="AU65" s="5">
        <f t="shared" si="54"/>
        <v>48.849999999999994</v>
      </c>
      <c r="AV65" s="5">
        <f t="shared" si="85"/>
        <v>48.664999999999999</v>
      </c>
      <c r="AW65" s="5">
        <f t="shared" si="86"/>
        <v>49.684999465942383</v>
      </c>
      <c r="AX65" s="5">
        <f t="shared" si="87"/>
        <v>49.530000686645508</v>
      </c>
      <c r="AY65" s="5">
        <f t="shared" si="88"/>
        <v>48.26500129699707</v>
      </c>
      <c r="AZ65" s="5">
        <f t="shared" si="89"/>
        <v>47.280000686645508</v>
      </c>
      <c r="BA65" s="5">
        <f t="shared" si="90"/>
        <v>46.574998855590827</v>
      </c>
      <c r="BB65" s="5">
        <f t="shared" si="91"/>
        <v>48.407142998831617</v>
      </c>
      <c r="BC65" s="5">
        <f t="shared" si="92"/>
        <v>11.285</v>
      </c>
      <c r="BD65" s="5">
        <f t="shared" si="93"/>
        <v>1.76</v>
      </c>
      <c r="BE65" s="5">
        <f t="shared" si="94"/>
        <v>-3.5899988555908262</v>
      </c>
      <c r="BF65" s="5">
        <f t="shared" si="95"/>
        <v>1.105</v>
      </c>
      <c r="BG65" s="5">
        <f t="shared" si="96"/>
        <v>0.34</v>
      </c>
      <c r="BH65" s="5">
        <f t="shared" si="97"/>
        <v>430490000</v>
      </c>
      <c r="BI65" s="5">
        <f t="shared" si="98"/>
        <v>526150000</v>
      </c>
      <c r="BJ65" s="5">
        <f t="shared" si="99"/>
        <v>0.77166165690669064</v>
      </c>
      <c r="BK65" s="5" t="str">
        <f t="shared" si="100"/>
        <v/>
      </c>
      <c r="BL65" s="5">
        <f t="shared" si="101"/>
        <v>0.32999999999999996</v>
      </c>
      <c r="BM65" s="5">
        <f t="shared" si="102"/>
        <v>36.739999999999995</v>
      </c>
      <c r="BN65" s="5">
        <f t="shared" si="103"/>
        <v>0.90999999999999992</v>
      </c>
      <c r="BO65" s="5">
        <f t="shared" si="104"/>
        <v>0.745</v>
      </c>
      <c r="BP65" s="5">
        <f t="shared" si="105"/>
        <v>18.484999999999999</v>
      </c>
      <c r="BQ65" s="5">
        <f t="shared" si="106"/>
        <v>-5.6549999999999994</v>
      </c>
      <c r="BR65" s="5">
        <f t="shared" si="107"/>
        <v>0.32499999999999973</v>
      </c>
      <c r="BS65" s="5">
        <f t="shared" si="108"/>
        <v>0.95500000000000007</v>
      </c>
      <c r="BT65" s="5">
        <f t="shared" si="109"/>
        <v>0.56000000000000005</v>
      </c>
      <c r="BU65" s="5">
        <f t="shared" si="110"/>
        <v>0</v>
      </c>
      <c r="BV65" s="5">
        <f t="shared" si="111"/>
        <v>4.6349999999999998</v>
      </c>
      <c r="BW65" s="5">
        <f t="shared" si="112"/>
        <v>4.24</v>
      </c>
      <c r="BX65" s="5">
        <f t="shared" si="113"/>
        <v>9.620000000000001</v>
      </c>
      <c r="BY65" s="5">
        <f t="shared" si="114"/>
        <v>42.984999999999999</v>
      </c>
      <c r="BZ65" s="5"/>
      <c r="CA65" s="5"/>
    </row>
    <row r="66" spans="1:79" x14ac:dyDescent="0.25">
      <c r="A66" t="str">
        <v>EVER US Equity</v>
      </c>
      <c r="B66" t="str">
        <v>EVERQUOTE INC - CLASS A</v>
      </c>
      <c r="C66" t="str">
        <v>Communication Services</v>
      </c>
      <c r="D66" t="str">
        <v>Communications</v>
      </c>
      <c r="E66">
        <v>21.12</v>
      </c>
      <c r="F66">
        <v>20.56</v>
      </c>
      <c r="G66">
        <v>22.170000076293949</v>
      </c>
      <c r="H66">
        <v>23.770000457763668</v>
      </c>
      <c r="I66">
        <v>23.35000038146973</v>
      </c>
      <c r="J66">
        <v>22.920000076293949</v>
      </c>
      <c r="K66">
        <v>23.579999923706051</v>
      </c>
      <c r="L66">
        <v>22.495714416503908</v>
      </c>
      <c r="M66">
        <v>0</v>
      </c>
      <c r="N66">
        <v>7.71</v>
      </c>
      <c r="O66">
        <v>-20.70999992370605</v>
      </c>
      <c r="P66">
        <v>1.37</v>
      </c>
      <c r="Q66">
        <v>-0.73</v>
      </c>
      <c r="R66">
        <v>48030000</v>
      </c>
      <c r="S66">
        <v>42010000</v>
      </c>
      <c r="T66">
        <v>1.1432992144727445</v>
      </c>
      <c r="U66" t="str">
        <v>11/06/2024</v>
      </c>
      <c r="V66">
        <v>1.1100000000000001</v>
      </c>
      <c r="W66">
        <v>3.37</v>
      </c>
      <c r="X66">
        <v>2.13</v>
      </c>
      <c r="Y66">
        <v>1.98</v>
      </c>
      <c r="Z66">
        <v>2.15</v>
      </c>
      <c r="AA66">
        <v>5.47</v>
      </c>
      <c r="AB66">
        <v>-17.989999999999998</v>
      </c>
      <c r="AC66">
        <v>-26.41</v>
      </c>
      <c r="AD66">
        <v>2.11</v>
      </c>
      <c r="AE66">
        <v>0</v>
      </c>
      <c r="AF66">
        <v>9.1</v>
      </c>
      <c r="AG66">
        <v>5.03</v>
      </c>
      <c r="AH66">
        <v>8.7799999999999994</v>
      </c>
      <c r="AI66">
        <v>2.87</v>
      </c>
      <c r="AO66">
        <v>50</v>
      </c>
      <c r="AU66" s="5" t="str">
        <f t="shared" si="54"/>
        <v/>
      </c>
      <c r="AV66" s="5" t="str">
        <f t="shared" si="85"/>
        <v/>
      </c>
      <c r="AW66" s="5" t="str">
        <f t="shared" si="86"/>
        <v/>
      </c>
      <c r="AX66" s="5" t="str">
        <f t="shared" si="87"/>
        <v/>
      </c>
      <c r="AY66" s="5" t="str">
        <f t="shared" si="88"/>
        <v/>
      </c>
      <c r="AZ66" s="5" t="str">
        <f t="shared" si="89"/>
        <v/>
      </c>
      <c r="BA66" s="5" t="str">
        <f t="shared" si="90"/>
        <v/>
      </c>
      <c r="BB66" s="5" t="str">
        <f t="shared" si="91"/>
        <v/>
      </c>
      <c r="BC66" s="5" t="str">
        <f t="shared" si="92"/>
        <v/>
      </c>
      <c r="BD66" s="5" t="str">
        <f t="shared" si="93"/>
        <v/>
      </c>
      <c r="BE66" s="5" t="str">
        <f t="shared" si="94"/>
        <v/>
      </c>
      <c r="BF66" s="5" t="str">
        <f t="shared" si="95"/>
        <v/>
      </c>
      <c r="BG66" s="5" t="str">
        <f t="shared" si="96"/>
        <v/>
      </c>
      <c r="BH66" s="5" t="str">
        <f t="shared" si="97"/>
        <v/>
      </c>
      <c r="BI66" s="5" t="str">
        <f t="shared" si="98"/>
        <v/>
      </c>
      <c r="BJ66" s="5" t="str">
        <f t="shared" si="99"/>
        <v/>
      </c>
      <c r="BK66" s="5" t="str">
        <f t="shared" si="100"/>
        <v/>
      </c>
      <c r="BL66" s="5" t="str">
        <f t="shared" si="101"/>
        <v/>
      </c>
      <c r="BM66" s="5" t="str">
        <f t="shared" si="102"/>
        <v/>
      </c>
      <c r="BN66" s="5" t="str">
        <f t="shared" si="103"/>
        <v/>
      </c>
      <c r="BO66" s="5" t="str">
        <f t="shared" si="104"/>
        <v/>
      </c>
      <c r="BP66" s="5" t="str">
        <f t="shared" si="105"/>
        <v/>
      </c>
      <c r="BQ66" s="5" t="str">
        <f t="shared" si="106"/>
        <v/>
      </c>
      <c r="BR66" s="5" t="str">
        <f t="shared" si="107"/>
        <v/>
      </c>
      <c r="BS66" s="5" t="str">
        <f t="shared" si="108"/>
        <v/>
      </c>
      <c r="BT66" s="5" t="str">
        <f t="shared" si="109"/>
        <v/>
      </c>
      <c r="BU66" s="5" t="str">
        <f t="shared" si="110"/>
        <v/>
      </c>
      <c r="BV66" s="5" t="str">
        <f t="shared" si="111"/>
        <v/>
      </c>
      <c r="BW66" s="5" t="str">
        <f t="shared" si="112"/>
        <v/>
      </c>
      <c r="BX66" s="5" t="str">
        <f t="shared" si="113"/>
        <v/>
      </c>
      <c r="BY66" s="5" t="str">
        <f t="shared" si="114"/>
        <v/>
      </c>
      <c r="BZ66" s="5"/>
      <c r="CA66" s="5"/>
    </row>
    <row r="67" spans="1:79" x14ac:dyDescent="0.25">
      <c r="A67" t="str">
        <v>EXPE US Equity</v>
      </c>
      <c r="B67" t="str">
        <v>EXPEDIA GROUP INC</v>
      </c>
      <c r="C67" t="str">
        <v>Consumer Discretionary</v>
      </c>
      <c r="D67" t="str">
        <v>Communications</v>
      </c>
      <c r="E67">
        <v>133.19</v>
      </c>
      <c r="F67">
        <v>133.12</v>
      </c>
      <c r="G67">
        <v>138.1300048828125</v>
      </c>
      <c r="H67">
        <v>137.1199951171875</v>
      </c>
      <c r="I67">
        <v>140.80000305175781</v>
      </c>
      <c r="J67">
        <v>139.7200012207031</v>
      </c>
      <c r="K67">
        <v>140.9100036621094</v>
      </c>
      <c r="L67">
        <v>137.57000113351003</v>
      </c>
      <c r="M67">
        <v>15.95</v>
      </c>
      <c r="N67">
        <v>20.32</v>
      </c>
      <c r="O67">
        <v>-134.11000366210939</v>
      </c>
      <c r="P67">
        <v>1.52</v>
      </c>
      <c r="Q67">
        <v>0.11</v>
      </c>
      <c r="R67">
        <v>4130000000</v>
      </c>
      <c r="S67">
        <v>2210000000</v>
      </c>
      <c r="T67">
        <v>1.8687782805429864</v>
      </c>
      <c r="U67" t="str">
        <v>11/01/2024</v>
      </c>
      <c r="V67">
        <v>0.35</v>
      </c>
      <c r="W67">
        <v>308.14</v>
      </c>
      <c r="X67">
        <v>0.76</v>
      </c>
      <c r="Y67">
        <v>0.59</v>
      </c>
      <c r="Z67">
        <v>25.3</v>
      </c>
      <c r="AA67">
        <v>10.85</v>
      </c>
      <c r="AB67">
        <v>3.13</v>
      </c>
      <c r="AC67">
        <v>61.03</v>
      </c>
      <c r="AD67">
        <v>0.51</v>
      </c>
      <c r="AE67">
        <v>0</v>
      </c>
      <c r="AF67">
        <v>3.77</v>
      </c>
      <c r="AG67">
        <v>3.93</v>
      </c>
      <c r="AH67">
        <v>12.65</v>
      </c>
      <c r="AI67">
        <v>6.8</v>
      </c>
      <c r="AO67">
        <v>51</v>
      </c>
      <c r="AU67" s="5" t="str">
        <f t="shared" si="54"/>
        <v/>
      </c>
      <c r="AV67" s="5" t="str">
        <f t="shared" si="85"/>
        <v/>
      </c>
      <c r="AW67" s="5" t="str">
        <f t="shared" si="86"/>
        <v/>
      </c>
      <c r="AX67" s="5" t="str">
        <f t="shared" si="87"/>
        <v/>
      </c>
      <c r="AY67" s="5" t="str">
        <f t="shared" si="88"/>
        <v/>
      </c>
      <c r="AZ67" s="5" t="str">
        <f t="shared" si="89"/>
        <v/>
      </c>
      <c r="BA67" s="5" t="str">
        <f t="shared" si="90"/>
        <v/>
      </c>
      <c r="BB67" s="5" t="str">
        <f t="shared" si="91"/>
        <v/>
      </c>
      <c r="BC67" s="5" t="str">
        <f t="shared" si="92"/>
        <v/>
      </c>
      <c r="BD67" s="5" t="str">
        <f t="shared" si="93"/>
        <v/>
      </c>
      <c r="BE67" s="5" t="str">
        <f t="shared" si="94"/>
        <v/>
      </c>
      <c r="BF67" s="5" t="str">
        <f t="shared" si="95"/>
        <v/>
      </c>
      <c r="BG67" s="5" t="str">
        <f t="shared" si="96"/>
        <v/>
      </c>
      <c r="BH67" s="5" t="str">
        <f t="shared" si="97"/>
        <v/>
      </c>
      <c r="BI67" s="5" t="str">
        <f t="shared" si="98"/>
        <v/>
      </c>
      <c r="BJ67" s="5" t="str">
        <f t="shared" si="99"/>
        <v/>
      </c>
      <c r="BK67" s="5" t="str">
        <f t="shared" si="100"/>
        <v/>
      </c>
      <c r="BL67" s="5" t="str">
        <f t="shared" si="101"/>
        <v/>
      </c>
      <c r="BM67" s="5" t="str">
        <f t="shared" si="102"/>
        <v/>
      </c>
      <c r="BN67" s="5" t="str">
        <f t="shared" si="103"/>
        <v/>
      </c>
      <c r="BO67" s="5" t="str">
        <f t="shared" si="104"/>
        <v/>
      </c>
      <c r="BP67" s="5" t="str">
        <f t="shared" si="105"/>
        <v/>
      </c>
      <c r="BQ67" s="5" t="str">
        <f t="shared" si="106"/>
        <v/>
      </c>
      <c r="BR67" s="5" t="str">
        <f t="shared" si="107"/>
        <v/>
      </c>
      <c r="BS67" s="5" t="str">
        <f t="shared" si="108"/>
        <v/>
      </c>
      <c r="BT67" s="5" t="str">
        <f t="shared" si="109"/>
        <v/>
      </c>
      <c r="BU67" s="5" t="str">
        <f t="shared" si="110"/>
        <v/>
      </c>
      <c r="BV67" s="5" t="str">
        <f t="shared" si="111"/>
        <v/>
      </c>
      <c r="BW67" s="5" t="str">
        <f t="shared" si="112"/>
        <v/>
      </c>
      <c r="BX67" s="5" t="str">
        <f t="shared" si="113"/>
        <v/>
      </c>
      <c r="BY67" s="5" t="str">
        <f t="shared" si="114"/>
        <v/>
      </c>
      <c r="BZ67" s="5"/>
      <c r="CA67" s="5"/>
    </row>
    <row r="68" spans="1:79" x14ac:dyDescent="0.25">
      <c r="A68" t="str">
        <v>FCUV US Equity</v>
      </c>
      <c r="B68" t="str">
        <v>FOCUS UNIVERSAL INC</v>
      </c>
      <c r="C68" t="str">
        <v>Information Technology</v>
      </c>
      <c r="D68" t="str">
        <v>Communications</v>
      </c>
      <c r="E68">
        <v>0.2</v>
      </c>
      <c r="F68">
        <v>0.19</v>
      </c>
      <c r="G68">
        <v>0.1909999996423721</v>
      </c>
      <c r="H68">
        <v>0.18600000441074371</v>
      </c>
      <c r="I68">
        <v>0.18299999833106989</v>
      </c>
      <c r="J68">
        <v>0.18500000238418579</v>
      </c>
      <c r="K68">
        <v>0.19009999930858609</v>
      </c>
      <c r="L68">
        <v>0.18930000058242252</v>
      </c>
      <c r="M68">
        <v>0</v>
      </c>
      <c r="N68">
        <v>10.68</v>
      </c>
      <c r="O68">
        <v>-0.1700999993085861</v>
      </c>
      <c r="P68">
        <v>2.0499999999999998</v>
      </c>
      <c r="Q68">
        <v>-1.35</v>
      </c>
      <c r="R68">
        <v>19770</v>
      </c>
      <c r="S68">
        <v>0</v>
      </c>
      <c r="T68" t="str">
        <v/>
      </c>
      <c r="U68" t="str">
        <v>11/18/2024</v>
      </c>
      <c r="V68">
        <v>0.01</v>
      </c>
      <c r="W68">
        <v>211.91</v>
      </c>
      <c r="X68">
        <v>0.18</v>
      </c>
      <c r="Y68">
        <v>0.02</v>
      </c>
      <c r="Z68">
        <v>50.61</v>
      </c>
      <c r="AA68">
        <v>-6910.88</v>
      </c>
      <c r="AB68">
        <v>-95.14</v>
      </c>
      <c r="AC68">
        <v>-154.91999999999999</v>
      </c>
      <c r="AD68">
        <v>0.15</v>
      </c>
      <c r="AE68">
        <v>3.01</v>
      </c>
      <c r="AF68">
        <v>13.86</v>
      </c>
      <c r="AG68">
        <v>5.51</v>
      </c>
      <c r="AH68">
        <v>12.09</v>
      </c>
      <c r="AI68">
        <v>0.02</v>
      </c>
      <c r="AO68">
        <v>52</v>
      </c>
      <c r="AU68" s="5">
        <f t="shared" si="54"/>
        <v>51.34</v>
      </c>
      <c r="AV68" s="5">
        <f t="shared" si="85"/>
        <v>51.29</v>
      </c>
      <c r="AW68" s="5">
        <f t="shared" si="86"/>
        <v>51.959999084472663</v>
      </c>
      <c r="AX68" s="5">
        <f t="shared" si="87"/>
        <v>52.009998321533203</v>
      </c>
      <c r="AY68" s="5">
        <f t="shared" si="88"/>
        <v>52.029998779296882</v>
      </c>
      <c r="AZ68" s="5">
        <f t="shared" si="89"/>
        <v>51.290000915527337</v>
      </c>
      <c r="BA68" s="5">
        <f t="shared" si="90"/>
        <v>52.200000762939453</v>
      </c>
      <c r="BB68" s="5">
        <f t="shared" si="91"/>
        <v>51.731428266252792</v>
      </c>
      <c r="BC68" s="5">
        <f t="shared" si="92"/>
        <v>0</v>
      </c>
      <c r="BD68" s="5">
        <f t="shared" si="93"/>
        <v>0.74</v>
      </c>
      <c r="BE68" s="5">
        <f t="shared" si="94"/>
        <v>17.569999237060543</v>
      </c>
      <c r="BF68" s="5">
        <f t="shared" si="95"/>
        <v>1.18</v>
      </c>
      <c r="BG68" s="5">
        <f t="shared" si="96"/>
        <v>-0.1</v>
      </c>
      <c r="BH68" s="5">
        <f t="shared" si="97"/>
        <v>489850000</v>
      </c>
      <c r="BI68" s="5">
        <f t="shared" si="98"/>
        <v>76910000</v>
      </c>
      <c r="BJ68" s="5">
        <f t="shared" si="99"/>
        <v>6.3691327525679364</v>
      </c>
      <c r="BK68" s="5" t="str">
        <f t="shared" si="100"/>
        <v/>
      </c>
      <c r="BL68" s="5">
        <f t="shared" si="101"/>
        <v>1.91</v>
      </c>
      <c r="BM68" s="5">
        <f t="shared" si="102"/>
        <v>29.89</v>
      </c>
      <c r="BN68" s="5">
        <f t="shared" si="103"/>
        <v>2.68</v>
      </c>
      <c r="BO68" s="5">
        <f t="shared" si="104"/>
        <v>2.46</v>
      </c>
      <c r="BP68" s="5">
        <f t="shared" si="105"/>
        <v>19.7</v>
      </c>
      <c r="BQ68" s="5">
        <f t="shared" si="106"/>
        <v>-14.98</v>
      </c>
      <c r="BR68" s="5">
        <f t="shared" si="107"/>
        <v>-1.54</v>
      </c>
      <c r="BS68" s="5">
        <f t="shared" si="108"/>
        <v>-2.64</v>
      </c>
      <c r="BT68" s="5">
        <f t="shared" si="109"/>
        <v>0.39</v>
      </c>
      <c r="BU68" s="5">
        <f t="shared" si="110"/>
        <v>0</v>
      </c>
      <c r="BV68" s="5">
        <f t="shared" si="111"/>
        <v>8</v>
      </c>
      <c r="BW68" s="5">
        <f t="shared" si="112"/>
        <v>6.17</v>
      </c>
      <c r="BX68" s="5">
        <f t="shared" si="113"/>
        <v>12.18</v>
      </c>
      <c r="BY68" s="5">
        <f t="shared" si="114"/>
        <v>69.77</v>
      </c>
      <c r="BZ68" s="5"/>
      <c r="CA68" s="5"/>
    </row>
    <row r="69" spans="1:79" x14ac:dyDescent="0.25">
      <c r="A69" t="str">
        <v>FENG US Equity</v>
      </c>
      <c r="B69" t="str">
        <v>PHOENIX NEW MEDIA LTD -ADR</v>
      </c>
      <c r="C69" t="str">
        <v>Communication Services</v>
      </c>
      <c r="D69" t="str">
        <v>Communications</v>
      </c>
      <c r="E69">
        <v>3.33</v>
      </c>
      <c r="F69">
        <v>3.36</v>
      </c>
      <c r="G69">
        <v>3.369999885559082</v>
      </c>
      <c r="H69">
        <v>3.369999885559082</v>
      </c>
      <c r="I69">
        <v>3.2000000476837158</v>
      </c>
      <c r="J69">
        <v>2.7000000476837158</v>
      </c>
      <c r="K69">
        <v>2.7000000476837158</v>
      </c>
      <c r="L69">
        <v>3.1471428448813299</v>
      </c>
      <c r="M69">
        <v>0</v>
      </c>
      <c r="N69">
        <v>0.24</v>
      </c>
      <c r="O69">
        <v>96.219999952316286</v>
      </c>
      <c r="P69">
        <v>1.04</v>
      </c>
      <c r="Q69">
        <v>-0.3</v>
      </c>
      <c r="R69">
        <v>295890000</v>
      </c>
      <c r="S69">
        <v>132030000</v>
      </c>
      <c r="T69">
        <v>2.2410815723699158</v>
      </c>
      <c r="U69" t="str">
        <v>08/29/2024</v>
      </c>
      <c r="V69">
        <v>2.1</v>
      </c>
      <c r="W69">
        <v>5.05</v>
      </c>
      <c r="X69">
        <v>2.91</v>
      </c>
      <c r="Y69">
        <v>2.71</v>
      </c>
      <c r="Z69">
        <v>3.41</v>
      </c>
      <c r="AA69">
        <v>-17</v>
      </c>
      <c r="AB69">
        <v>-3.94</v>
      </c>
      <c r="AC69">
        <v>-5.75</v>
      </c>
      <c r="AD69">
        <v>0.39</v>
      </c>
      <c r="AE69">
        <v>0</v>
      </c>
      <c r="AF69">
        <v>2.12</v>
      </c>
      <c r="AG69">
        <v>2.71</v>
      </c>
      <c r="AH69">
        <v>6.33</v>
      </c>
      <c r="AI69">
        <v>98.92</v>
      </c>
      <c r="AO69">
        <v>53</v>
      </c>
      <c r="AU69" s="5" t="str">
        <f t="shared" si="54"/>
        <v/>
      </c>
      <c r="AV69" s="5" t="str">
        <f t="shared" si="85"/>
        <v/>
      </c>
      <c r="AW69" s="5" t="str">
        <f t="shared" si="86"/>
        <v/>
      </c>
      <c r="AX69" s="5" t="str">
        <f t="shared" si="87"/>
        <v/>
      </c>
      <c r="AY69" s="5" t="str">
        <f t="shared" si="88"/>
        <v/>
      </c>
      <c r="AZ69" s="5" t="str">
        <f t="shared" si="89"/>
        <v/>
      </c>
      <c r="BA69" s="5" t="str">
        <f t="shared" si="90"/>
        <v/>
      </c>
      <c r="BB69" s="5" t="str">
        <f t="shared" si="91"/>
        <v/>
      </c>
      <c r="BC69" s="5" t="str">
        <f t="shared" si="92"/>
        <v/>
      </c>
      <c r="BD69" s="5" t="str">
        <f t="shared" si="93"/>
        <v/>
      </c>
      <c r="BE69" s="5" t="str">
        <f t="shared" si="94"/>
        <v/>
      </c>
      <c r="BF69" s="5" t="str">
        <f t="shared" si="95"/>
        <v/>
      </c>
      <c r="BG69" s="5" t="str">
        <f t="shared" si="96"/>
        <v/>
      </c>
      <c r="BH69" s="5" t="str">
        <f t="shared" si="97"/>
        <v/>
      </c>
      <c r="BI69" s="5" t="str">
        <f t="shared" si="98"/>
        <v/>
      </c>
      <c r="BJ69" s="5" t="str">
        <f t="shared" si="99"/>
        <v/>
      </c>
      <c r="BK69" s="5" t="str">
        <f t="shared" si="100"/>
        <v/>
      </c>
      <c r="BL69" s="5" t="str">
        <f t="shared" si="101"/>
        <v/>
      </c>
      <c r="BM69" s="5" t="str">
        <f t="shared" si="102"/>
        <v/>
      </c>
      <c r="BN69" s="5" t="str">
        <f t="shared" si="103"/>
        <v/>
      </c>
      <c r="BO69" s="5" t="str">
        <f t="shared" si="104"/>
        <v/>
      </c>
      <c r="BP69" s="5" t="str">
        <f t="shared" si="105"/>
        <v/>
      </c>
      <c r="BQ69" s="5" t="str">
        <f t="shared" si="106"/>
        <v/>
      </c>
      <c r="BR69" s="5" t="str">
        <f t="shared" si="107"/>
        <v/>
      </c>
      <c r="BS69" s="5" t="str">
        <f t="shared" si="108"/>
        <v/>
      </c>
      <c r="BT69" s="5" t="str">
        <f t="shared" si="109"/>
        <v/>
      </c>
      <c r="BU69" s="5" t="str">
        <f t="shared" si="110"/>
        <v/>
      </c>
      <c r="BV69" s="5" t="str">
        <f t="shared" si="111"/>
        <v/>
      </c>
      <c r="BW69" s="5" t="str">
        <f t="shared" si="112"/>
        <v/>
      </c>
      <c r="BX69" s="5" t="str">
        <f t="shared" si="113"/>
        <v/>
      </c>
      <c r="BY69" s="5" t="str">
        <f t="shared" si="114"/>
        <v/>
      </c>
      <c r="BZ69" s="5"/>
      <c r="CA69" s="5"/>
    </row>
    <row r="70" spans="1:79" x14ac:dyDescent="0.25">
      <c r="A70" t="str">
        <v>FKWL US Equity</v>
      </c>
      <c r="B70" t="str">
        <v>FRANKLIN WIRELESS CORP</v>
      </c>
      <c r="C70" t="str">
        <v>Information Technology</v>
      </c>
      <c r="D70" t="str">
        <v>Communications</v>
      </c>
      <c r="E70">
        <v>4.17</v>
      </c>
      <c r="F70">
        <v>4.0999999999999996</v>
      </c>
      <c r="G70">
        <v>4.1500000953674316</v>
      </c>
      <c r="H70">
        <v>4.070000171661377</v>
      </c>
      <c r="I70">
        <v>4.130000114440918</v>
      </c>
      <c r="J70">
        <v>4.0900001525878906</v>
      </c>
      <c r="K70">
        <v>4</v>
      </c>
      <c r="L70">
        <v>4.1014286477225168</v>
      </c>
      <c r="M70">
        <v>0</v>
      </c>
      <c r="N70">
        <v>1.33</v>
      </c>
      <c r="O70">
        <v>-0.87000000000000011</v>
      </c>
      <c r="P70">
        <v>0.65</v>
      </c>
      <c r="Q70">
        <v>0.05</v>
      </c>
      <c r="R70">
        <v>10260000</v>
      </c>
      <c r="S70">
        <v>6280000</v>
      </c>
      <c r="T70">
        <v>1.6337579617834395</v>
      </c>
      <c r="U70" t="str">
        <v>09/27/2024</v>
      </c>
      <c r="V70">
        <v>3.04</v>
      </c>
      <c r="W70">
        <v>4.08</v>
      </c>
      <c r="X70">
        <v>4.17</v>
      </c>
      <c r="Y70">
        <v>4.0199999999999996</v>
      </c>
      <c r="Z70">
        <v>3.12</v>
      </c>
      <c r="AA70">
        <v>-19.03</v>
      </c>
      <c r="AB70">
        <v>-7.43</v>
      </c>
      <c r="AC70">
        <v>-9.85</v>
      </c>
      <c r="AD70">
        <v>0.81</v>
      </c>
      <c r="AE70">
        <v>10.32</v>
      </c>
      <c r="AF70">
        <v>4.7699999999999996</v>
      </c>
      <c r="AG70">
        <v>5.29</v>
      </c>
      <c r="AH70">
        <v>6.67</v>
      </c>
      <c r="AI70">
        <v>3.13</v>
      </c>
      <c r="AO70">
        <v>54</v>
      </c>
      <c r="AU70" s="5" t="str">
        <f t="shared" ref="AU70:AU117" si="115">IFERROR(AVERAGEIFS(E$2:E$10000, $L$2:$L$10000, "&lt;=" &amp; $AO70, $L$2:$L$10000, "&gt;" &amp; $AO69), "")</f>
        <v/>
      </c>
      <c r="AV70" s="5" t="str">
        <f t="shared" si="85"/>
        <v/>
      </c>
      <c r="AW70" s="5" t="str">
        <f t="shared" si="86"/>
        <v/>
      </c>
      <c r="AX70" s="5" t="str">
        <f t="shared" si="87"/>
        <v/>
      </c>
      <c r="AY70" s="5" t="str">
        <f t="shared" si="88"/>
        <v/>
      </c>
      <c r="AZ70" s="5" t="str">
        <f t="shared" si="89"/>
        <v/>
      </c>
      <c r="BA70" s="5" t="str">
        <f t="shared" si="90"/>
        <v/>
      </c>
      <c r="BB70" s="5" t="str">
        <f t="shared" si="91"/>
        <v/>
      </c>
      <c r="BC70" s="5" t="str">
        <f t="shared" si="92"/>
        <v/>
      </c>
      <c r="BD70" s="5" t="str">
        <f t="shared" si="93"/>
        <v/>
      </c>
      <c r="BE70" s="5" t="str">
        <f t="shared" si="94"/>
        <v/>
      </c>
      <c r="BF70" s="5" t="str">
        <f t="shared" si="95"/>
        <v/>
      </c>
      <c r="BG70" s="5" t="str">
        <f t="shared" si="96"/>
        <v/>
      </c>
      <c r="BH70" s="5" t="str">
        <f t="shared" si="97"/>
        <v/>
      </c>
      <c r="BI70" s="5" t="str">
        <f t="shared" si="98"/>
        <v/>
      </c>
      <c r="BJ70" s="5" t="str">
        <f t="shared" si="99"/>
        <v/>
      </c>
      <c r="BK70" s="5" t="str">
        <f t="shared" si="100"/>
        <v/>
      </c>
      <c r="BL70" s="5" t="str">
        <f t="shared" si="101"/>
        <v/>
      </c>
      <c r="BM70" s="5" t="str">
        <f t="shared" si="102"/>
        <v/>
      </c>
      <c r="BN70" s="5" t="str">
        <f t="shared" si="103"/>
        <v/>
      </c>
      <c r="BO70" s="5" t="str">
        <f t="shared" si="104"/>
        <v/>
      </c>
      <c r="BP70" s="5" t="str">
        <f t="shared" si="105"/>
        <v/>
      </c>
      <c r="BQ70" s="5" t="str">
        <f t="shared" si="106"/>
        <v/>
      </c>
      <c r="BR70" s="5" t="str">
        <f t="shared" si="107"/>
        <v/>
      </c>
      <c r="BS70" s="5" t="str">
        <f t="shared" si="108"/>
        <v/>
      </c>
      <c r="BT70" s="5" t="str">
        <f t="shared" si="109"/>
        <v/>
      </c>
      <c r="BU70" s="5" t="str">
        <f t="shared" si="110"/>
        <v/>
      </c>
      <c r="BV70" s="5" t="str">
        <f t="shared" si="111"/>
        <v/>
      </c>
      <c r="BW70" s="5" t="str">
        <f t="shared" si="112"/>
        <v/>
      </c>
      <c r="BX70" s="5" t="str">
        <f t="shared" si="113"/>
        <v/>
      </c>
      <c r="BY70" s="5" t="str">
        <f t="shared" si="114"/>
        <v/>
      </c>
      <c r="BZ70" s="5"/>
      <c r="CA70" s="5"/>
    </row>
    <row r="71" spans="1:79" x14ac:dyDescent="0.25">
      <c r="A71" t="str">
        <v>FLNT US Equity</v>
      </c>
      <c r="B71" t="str">
        <v>FLUENT INC</v>
      </c>
      <c r="C71" t="str">
        <v>Communication Services</v>
      </c>
      <c r="D71" t="str">
        <v>Communications</v>
      </c>
      <c r="E71">
        <v>2.8</v>
      </c>
      <c r="F71">
        <v>2.74</v>
      </c>
      <c r="G71">
        <v>2.7599999904632568</v>
      </c>
      <c r="H71">
        <v>2.7300000190734859</v>
      </c>
      <c r="I71">
        <v>2.8199999332427979</v>
      </c>
      <c r="J71">
        <v>2.7599999904632568</v>
      </c>
      <c r="K71">
        <v>2.8299999237060551</v>
      </c>
      <c r="L71">
        <v>2.7771428367069788</v>
      </c>
      <c r="M71">
        <v>0</v>
      </c>
      <c r="N71">
        <v>1.4</v>
      </c>
      <c r="O71">
        <v>-0.85999992370605516</v>
      </c>
      <c r="P71">
        <v>1.54</v>
      </c>
      <c r="Q71">
        <v>-0.86</v>
      </c>
      <c r="R71">
        <v>55060000</v>
      </c>
      <c r="S71">
        <v>7810000</v>
      </c>
      <c r="T71">
        <v>7.0499359795134442</v>
      </c>
      <c r="U71" t="str">
        <v>11/14/2024</v>
      </c>
      <c r="V71">
        <v>7.0000000000000007E-2</v>
      </c>
      <c r="W71">
        <v>131.94</v>
      </c>
      <c r="X71">
        <v>0.97</v>
      </c>
      <c r="Y71">
        <v>0.86</v>
      </c>
      <c r="Z71">
        <v>36.78</v>
      </c>
      <c r="AA71">
        <v>-19.8</v>
      </c>
      <c r="AB71">
        <v>-42.14</v>
      </c>
      <c r="AC71">
        <v>-111.79</v>
      </c>
      <c r="AD71">
        <v>2.08</v>
      </c>
      <c r="AE71">
        <v>0</v>
      </c>
      <c r="AF71">
        <v>4.66</v>
      </c>
      <c r="AG71">
        <v>5.5</v>
      </c>
      <c r="AH71">
        <v>10.27</v>
      </c>
      <c r="AI71">
        <v>1.97</v>
      </c>
      <c r="AO71">
        <v>55</v>
      </c>
      <c r="AU71" s="5">
        <f t="shared" si="115"/>
        <v>53.626666666666665</v>
      </c>
      <c r="AV71" s="5">
        <f t="shared" si="85"/>
        <v>53.103333333333332</v>
      </c>
      <c r="AW71" s="5">
        <f t="shared" si="86"/>
        <v>54.990000406901039</v>
      </c>
      <c r="AX71" s="5">
        <f t="shared" si="87"/>
        <v>55.126665751139321</v>
      </c>
      <c r="AY71" s="5">
        <f t="shared" si="88"/>
        <v>55.503334045410156</v>
      </c>
      <c r="AZ71" s="5">
        <f t="shared" si="89"/>
        <v>55.423333485921226</v>
      </c>
      <c r="BA71" s="5">
        <f t="shared" si="90"/>
        <v>54.610000610351563</v>
      </c>
      <c r="BB71" s="5">
        <f t="shared" si="91"/>
        <v>54.626190614246184</v>
      </c>
      <c r="BC71" s="5">
        <f t="shared" si="92"/>
        <v>29.033333333333331</v>
      </c>
      <c r="BD71" s="5">
        <f t="shared" si="93"/>
        <v>2.9433333333333329</v>
      </c>
      <c r="BE71" s="5">
        <f t="shared" si="94"/>
        <v>-26.346667277018231</v>
      </c>
      <c r="BF71" s="5">
        <f t="shared" si="95"/>
        <v>1.26</v>
      </c>
      <c r="BG71" s="5">
        <f t="shared" si="96"/>
        <v>0.11</v>
      </c>
      <c r="BH71" s="5">
        <f t="shared" si="97"/>
        <v>416093333.33333331</v>
      </c>
      <c r="BI71" s="5">
        <f t="shared" si="98"/>
        <v>140300000</v>
      </c>
      <c r="BJ71" s="5">
        <f t="shared" si="99"/>
        <v>2.6985495121201466</v>
      </c>
      <c r="BK71" s="5" t="str">
        <f t="shared" si="100"/>
        <v/>
      </c>
      <c r="BL71" s="5">
        <f t="shared" si="101"/>
        <v>0.91999999999999993</v>
      </c>
      <c r="BM71" s="5">
        <f t="shared" si="102"/>
        <v>40.76</v>
      </c>
      <c r="BN71" s="5">
        <f t="shared" si="103"/>
        <v>1.6633333333333333</v>
      </c>
      <c r="BO71" s="5">
        <f t="shared" si="104"/>
        <v>1.4133333333333333</v>
      </c>
      <c r="BP71" s="5">
        <f t="shared" si="105"/>
        <v>21.2</v>
      </c>
      <c r="BQ71" s="5">
        <f t="shared" si="106"/>
        <v>3.1133333333333333</v>
      </c>
      <c r="BR71" s="5">
        <f t="shared" si="107"/>
        <v>3</v>
      </c>
      <c r="BS71" s="5">
        <f t="shared" si="108"/>
        <v>4.7399999999999993</v>
      </c>
      <c r="BT71" s="5">
        <f t="shared" si="109"/>
        <v>0.54666666666666675</v>
      </c>
      <c r="BU71" s="5">
        <f t="shared" si="110"/>
        <v>3.1433333333333331</v>
      </c>
      <c r="BV71" s="5">
        <f t="shared" si="111"/>
        <v>12.943333333333333</v>
      </c>
      <c r="BW71" s="5">
        <f t="shared" si="112"/>
        <v>2.9133333333333336</v>
      </c>
      <c r="BX71" s="5">
        <f t="shared" si="113"/>
        <v>9.85</v>
      </c>
      <c r="BY71" s="5">
        <f t="shared" si="114"/>
        <v>28.263333333333335</v>
      </c>
      <c r="BZ71" s="5"/>
      <c r="CA71" s="5"/>
    </row>
    <row r="72" spans="1:79" x14ac:dyDescent="0.25">
      <c r="A72" t="str">
        <v>FNGR US Equity</v>
      </c>
      <c r="B72" t="str">
        <v>FINGERMOTION INC</v>
      </c>
      <c r="C72" t="str">
        <v>Communication Services</v>
      </c>
      <c r="D72" t="str">
        <v>Communications</v>
      </c>
      <c r="E72">
        <v>1.9</v>
      </c>
      <c r="F72">
        <v>2.1</v>
      </c>
      <c r="G72">
        <v>2.470000028610229</v>
      </c>
      <c r="H72">
        <v>2.5499999523162842</v>
      </c>
      <c r="I72">
        <v>2.339999914169312</v>
      </c>
      <c r="J72">
        <v>2.2599999904632568</v>
      </c>
      <c r="K72">
        <v>2.2300000190734859</v>
      </c>
      <c r="L72">
        <v>2.2642857006617954</v>
      </c>
      <c r="M72">
        <v>0</v>
      </c>
      <c r="N72">
        <v>11.89</v>
      </c>
      <c r="O72">
        <v>-2.0200000190734859</v>
      </c>
      <c r="P72">
        <v>1.2</v>
      </c>
      <c r="Q72">
        <v>0.95</v>
      </c>
      <c r="R72">
        <v>16850000</v>
      </c>
      <c r="S72">
        <v>12000000</v>
      </c>
      <c r="T72">
        <v>1.4041666666666666</v>
      </c>
      <c r="U72" t="str">
        <v>10/14/2024</v>
      </c>
      <c r="V72">
        <v>7.0000000000000007E-2</v>
      </c>
      <c r="W72">
        <v>1.94</v>
      </c>
      <c r="X72">
        <v>1.7</v>
      </c>
      <c r="Y72">
        <v>1.17</v>
      </c>
      <c r="Z72">
        <v>0.81</v>
      </c>
      <c r="AA72">
        <v>-19.77</v>
      </c>
      <c r="AB72">
        <v>-20.28</v>
      </c>
      <c r="AC72">
        <v>-33.28</v>
      </c>
      <c r="AD72">
        <v>1.56</v>
      </c>
      <c r="AE72">
        <v>0</v>
      </c>
      <c r="AF72">
        <v>3.46</v>
      </c>
      <c r="AG72">
        <v>5.0999999999999996</v>
      </c>
      <c r="AH72">
        <v>6.16</v>
      </c>
      <c r="AI72">
        <v>0.21</v>
      </c>
      <c r="AO72">
        <v>56</v>
      </c>
      <c r="AU72" s="5" t="str">
        <f t="shared" si="115"/>
        <v/>
      </c>
      <c r="AV72" s="5" t="str">
        <f t="shared" si="85"/>
        <v/>
      </c>
      <c r="AW72" s="5" t="str">
        <f t="shared" si="86"/>
        <v/>
      </c>
      <c r="AX72" s="5" t="str">
        <f t="shared" si="87"/>
        <v/>
      </c>
      <c r="AY72" s="5" t="str">
        <f t="shared" si="88"/>
        <v/>
      </c>
      <c r="AZ72" s="5" t="str">
        <f t="shared" si="89"/>
        <v/>
      </c>
      <c r="BA72" s="5" t="str">
        <f t="shared" si="90"/>
        <v/>
      </c>
      <c r="BB72" s="5" t="str">
        <f t="shared" si="91"/>
        <v/>
      </c>
      <c r="BC72" s="5" t="str">
        <f t="shared" si="92"/>
        <v/>
      </c>
      <c r="BD72" s="5" t="str">
        <f t="shared" si="93"/>
        <v/>
      </c>
      <c r="BE72" s="5" t="str">
        <f t="shared" si="94"/>
        <v/>
      </c>
      <c r="BF72" s="5" t="str">
        <f t="shared" si="95"/>
        <v/>
      </c>
      <c r="BG72" s="5" t="str">
        <f t="shared" si="96"/>
        <v/>
      </c>
      <c r="BH72" s="5" t="str">
        <f t="shared" si="97"/>
        <v/>
      </c>
      <c r="BI72" s="5" t="str">
        <f t="shared" si="98"/>
        <v/>
      </c>
      <c r="BJ72" s="5" t="str">
        <f t="shared" si="99"/>
        <v/>
      </c>
      <c r="BK72" s="5" t="str">
        <f t="shared" si="100"/>
        <v/>
      </c>
      <c r="BL72" s="5" t="str">
        <f t="shared" si="101"/>
        <v/>
      </c>
      <c r="BM72" s="5" t="str">
        <f t="shared" si="102"/>
        <v/>
      </c>
      <c r="BN72" s="5" t="str">
        <f t="shared" si="103"/>
        <v/>
      </c>
      <c r="BO72" s="5" t="str">
        <f t="shared" si="104"/>
        <v/>
      </c>
      <c r="BP72" s="5" t="str">
        <f t="shared" si="105"/>
        <v/>
      </c>
      <c r="BQ72" s="5" t="str">
        <f t="shared" si="106"/>
        <v/>
      </c>
      <c r="BR72" s="5" t="str">
        <f t="shared" si="107"/>
        <v/>
      </c>
      <c r="BS72" s="5" t="str">
        <f t="shared" si="108"/>
        <v/>
      </c>
      <c r="BT72" s="5" t="str">
        <f t="shared" si="109"/>
        <v/>
      </c>
      <c r="BU72" s="5" t="str">
        <f t="shared" si="110"/>
        <v/>
      </c>
      <c r="BV72" s="5" t="str">
        <f t="shared" si="111"/>
        <v/>
      </c>
      <c r="BW72" s="5" t="str">
        <f t="shared" si="112"/>
        <v/>
      </c>
      <c r="BX72" s="5" t="str">
        <f t="shared" si="113"/>
        <v/>
      </c>
      <c r="BY72" s="5" t="str">
        <f t="shared" si="114"/>
        <v/>
      </c>
      <c r="BZ72" s="5"/>
      <c r="CA72" s="5"/>
    </row>
    <row r="73" spans="1:79" x14ac:dyDescent="0.25">
      <c r="A73" t="str">
        <v>FOXA US Equity</v>
      </c>
      <c r="B73" t="str">
        <v>FOX CORP - CLASS A</v>
      </c>
      <c r="C73" t="str">
        <v>Communication Services</v>
      </c>
      <c r="D73" t="str">
        <v>Communications</v>
      </c>
      <c r="E73">
        <v>40.409999999999997</v>
      </c>
      <c r="F73">
        <v>40.770000000000003</v>
      </c>
      <c r="G73">
        <v>41.009998321533203</v>
      </c>
      <c r="H73">
        <v>41.080001831054688</v>
      </c>
      <c r="I73">
        <v>41.040000915527337</v>
      </c>
      <c r="J73">
        <v>41.229999542236328</v>
      </c>
      <c r="K73">
        <v>41.069999694824219</v>
      </c>
      <c r="L73">
        <v>40.944285757882255</v>
      </c>
      <c r="M73">
        <v>10.25</v>
      </c>
      <c r="N73">
        <v>1.77</v>
      </c>
      <c r="O73">
        <v>-17.839999694824218</v>
      </c>
      <c r="P73">
        <v>0.61</v>
      </c>
      <c r="Q73">
        <v>0.42</v>
      </c>
      <c r="R73">
        <v>2360000000</v>
      </c>
      <c r="S73">
        <v>0</v>
      </c>
      <c r="T73" t="str">
        <v/>
      </c>
      <c r="U73" t="str">
        <v>11/01/2024</v>
      </c>
      <c r="V73">
        <v>1.46</v>
      </c>
      <c r="W73">
        <v>73.73</v>
      </c>
      <c r="X73">
        <v>2.54</v>
      </c>
      <c r="Y73">
        <v>2.2599999999999998</v>
      </c>
      <c r="Z73">
        <v>37.1</v>
      </c>
      <c r="AA73">
        <v>10.32</v>
      </c>
      <c r="AB73">
        <v>6.85</v>
      </c>
      <c r="AC73">
        <v>14.23</v>
      </c>
      <c r="AD73">
        <v>0.64</v>
      </c>
      <c r="AE73">
        <v>0</v>
      </c>
      <c r="AF73">
        <v>6.16</v>
      </c>
      <c r="AG73">
        <v>4.04</v>
      </c>
      <c r="AH73">
        <v>7.39</v>
      </c>
      <c r="AI73">
        <v>23.23</v>
      </c>
      <c r="AO73">
        <v>57</v>
      </c>
      <c r="AU73" s="5" t="str">
        <f t="shared" si="115"/>
        <v/>
      </c>
      <c r="AV73" s="5" t="str">
        <f t="shared" si="85"/>
        <v/>
      </c>
      <c r="AW73" s="5" t="str">
        <f t="shared" si="86"/>
        <v/>
      </c>
      <c r="AX73" s="5" t="str">
        <f t="shared" si="87"/>
        <v/>
      </c>
      <c r="AY73" s="5" t="str">
        <f t="shared" si="88"/>
        <v/>
      </c>
      <c r="AZ73" s="5" t="str">
        <f t="shared" si="89"/>
        <v/>
      </c>
      <c r="BA73" s="5" t="str">
        <f t="shared" si="90"/>
        <v/>
      </c>
      <c r="BB73" s="5" t="str">
        <f t="shared" si="91"/>
        <v/>
      </c>
      <c r="BC73" s="5" t="str">
        <f t="shared" si="92"/>
        <v/>
      </c>
      <c r="BD73" s="5" t="str">
        <f t="shared" si="93"/>
        <v/>
      </c>
      <c r="BE73" s="5" t="str">
        <f t="shared" si="94"/>
        <v/>
      </c>
      <c r="BF73" s="5" t="str">
        <f t="shared" si="95"/>
        <v/>
      </c>
      <c r="BG73" s="5" t="str">
        <f t="shared" si="96"/>
        <v/>
      </c>
      <c r="BH73" s="5" t="str">
        <f t="shared" si="97"/>
        <v/>
      </c>
      <c r="BI73" s="5" t="str">
        <f t="shared" si="98"/>
        <v/>
      </c>
      <c r="BJ73" s="5" t="str">
        <f t="shared" si="99"/>
        <v/>
      </c>
      <c r="BK73" s="5" t="str">
        <f t="shared" si="100"/>
        <v/>
      </c>
      <c r="BL73" s="5" t="str">
        <f t="shared" si="101"/>
        <v/>
      </c>
      <c r="BM73" s="5" t="str">
        <f t="shared" si="102"/>
        <v/>
      </c>
      <c r="BN73" s="5" t="str">
        <f t="shared" si="103"/>
        <v/>
      </c>
      <c r="BO73" s="5" t="str">
        <f t="shared" si="104"/>
        <v/>
      </c>
      <c r="BP73" s="5" t="str">
        <f t="shared" si="105"/>
        <v/>
      </c>
      <c r="BQ73" s="5" t="str">
        <f t="shared" si="106"/>
        <v/>
      </c>
      <c r="BR73" s="5" t="str">
        <f t="shared" si="107"/>
        <v/>
      </c>
      <c r="BS73" s="5" t="str">
        <f t="shared" si="108"/>
        <v/>
      </c>
      <c r="BT73" s="5" t="str">
        <f t="shared" si="109"/>
        <v/>
      </c>
      <c r="BU73" s="5" t="str">
        <f t="shared" si="110"/>
        <v/>
      </c>
      <c r="BV73" s="5" t="str">
        <f t="shared" si="111"/>
        <v/>
      </c>
      <c r="BW73" s="5" t="str">
        <f t="shared" si="112"/>
        <v/>
      </c>
      <c r="BX73" s="5" t="str">
        <f t="shared" si="113"/>
        <v/>
      </c>
      <c r="BY73" s="5" t="str">
        <f t="shared" si="114"/>
        <v/>
      </c>
      <c r="BZ73" s="5"/>
      <c r="CA73" s="5"/>
    </row>
    <row r="74" spans="1:79" x14ac:dyDescent="0.25">
      <c r="A74" t="str">
        <v>FUBO US Equity</v>
      </c>
      <c r="B74" t="str">
        <v>FUBOTV INC</v>
      </c>
      <c r="C74" t="str">
        <v>Communication Services</v>
      </c>
      <c r="D74" t="str">
        <v>Communications</v>
      </c>
      <c r="E74">
        <v>2.02</v>
      </c>
      <c r="F74">
        <v>1.98</v>
      </c>
      <c r="G74">
        <v>2.0699999332427979</v>
      </c>
      <c r="H74">
        <v>1.9600000381469731</v>
      </c>
      <c r="I74">
        <v>1.799999952316284</v>
      </c>
      <c r="J74">
        <v>1.669999957084656</v>
      </c>
      <c r="K74">
        <v>1.669999957084656</v>
      </c>
      <c r="L74">
        <v>1.8814285482679094</v>
      </c>
      <c r="M74">
        <v>0</v>
      </c>
      <c r="N74">
        <v>2.5499999999999998</v>
      </c>
      <c r="O74">
        <v>-0.85999995708465593</v>
      </c>
      <c r="P74">
        <v>1.75</v>
      </c>
      <c r="Q74">
        <v>1.57</v>
      </c>
      <c r="R74">
        <v>71840000</v>
      </c>
      <c r="S74">
        <v>37940000</v>
      </c>
      <c r="T74">
        <v>1.893516078017923</v>
      </c>
      <c r="U74" t="str">
        <v>11/04/2024</v>
      </c>
      <c r="V74">
        <v>0.33</v>
      </c>
      <c r="W74">
        <v>157.88</v>
      </c>
      <c r="X74">
        <v>0.6</v>
      </c>
      <c r="Y74">
        <v>0.49</v>
      </c>
      <c r="Z74">
        <v>36.200000000000003</v>
      </c>
      <c r="AA74">
        <v>-6.46</v>
      </c>
      <c r="AB74">
        <v>-20.02</v>
      </c>
      <c r="AC74">
        <v>-68.319999999999993</v>
      </c>
      <c r="AD74">
        <v>1.3</v>
      </c>
      <c r="AE74">
        <v>0</v>
      </c>
      <c r="AF74">
        <v>25.25</v>
      </c>
      <c r="AG74">
        <v>5.27</v>
      </c>
      <c r="AH74">
        <v>15.74</v>
      </c>
      <c r="AI74">
        <v>0.81</v>
      </c>
      <c r="AO74">
        <v>58</v>
      </c>
      <c r="AU74" s="5">
        <f t="shared" si="115"/>
        <v>56.89</v>
      </c>
      <c r="AV74" s="5">
        <f t="shared" si="85"/>
        <v>56.43</v>
      </c>
      <c r="AW74" s="5">
        <f t="shared" si="86"/>
        <v>59.209999084472663</v>
      </c>
      <c r="AX74" s="5">
        <f t="shared" si="87"/>
        <v>58.259998321533203</v>
      </c>
      <c r="AY74" s="5">
        <f t="shared" si="88"/>
        <v>59</v>
      </c>
      <c r="AZ74" s="5">
        <f t="shared" si="89"/>
        <v>56.139999389648438</v>
      </c>
      <c r="BA74" s="5">
        <f t="shared" si="90"/>
        <v>58.75</v>
      </c>
      <c r="BB74" s="5">
        <f t="shared" si="91"/>
        <v>57.811428113664896</v>
      </c>
      <c r="BC74" s="5">
        <f t="shared" si="92"/>
        <v>0</v>
      </c>
      <c r="BD74" s="5">
        <f t="shared" si="93"/>
        <v>5.1100000000000003</v>
      </c>
      <c r="BE74" s="5">
        <f t="shared" si="94"/>
        <v>-47.17</v>
      </c>
      <c r="BF74" s="5">
        <f t="shared" si="95"/>
        <v>1.54</v>
      </c>
      <c r="BG74" s="5">
        <f t="shared" si="96"/>
        <v>-0.65</v>
      </c>
      <c r="BH74" s="5">
        <f t="shared" si="97"/>
        <v>240090000</v>
      </c>
      <c r="BI74" s="5">
        <f t="shared" si="98"/>
        <v>64330000</v>
      </c>
      <c r="BJ74" s="5">
        <f t="shared" si="99"/>
        <v>3.7321622882014611</v>
      </c>
      <c r="BK74" s="5" t="str">
        <f t="shared" si="100"/>
        <v/>
      </c>
      <c r="BL74" s="5">
        <f t="shared" si="101"/>
        <v>10.65</v>
      </c>
      <c r="BM74" s="5">
        <f t="shared" si="102"/>
        <v>0</v>
      </c>
      <c r="BN74" s="5">
        <f t="shared" si="103"/>
        <v>12.42</v>
      </c>
      <c r="BO74" s="5">
        <f t="shared" si="104"/>
        <v>12.16</v>
      </c>
      <c r="BP74" s="5">
        <f t="shared" si="105"/>
        <v>0</v>
      </c>
      <c r="BQ74" s="5">
        <f t="shared" si="106"/>
        <v>-3.59</v>
      </c>
      <c r="BR74" s="5">
        <f t="shared" si="107"/>
        <v>0</v>
      </c>
      <c r="BS74" s="5">
        <f t="shared" si="108"/>
        <v>0</v>
      </c>
      <c r="BT74" s="5">
        <f t="shared" si="109"/>
        <v>0</v>
      </c>
      <c r="BU74" s="5">
        <f t="shared" si="110"/>
        <v>0</v>
      </c>
      <c r="BV74" s="5">
        <f t="shared" si="111"/>
        <v>0</v>
      </c>
      <c r="BW74" s="5">
        <f t="shared" si="112"/>
        <v>0</v>
      </c>
      <c r="BX74" s="5">
        <f t="shared" si="113"/>
        <v>9.9600000000000009</v>
      </c>
      <c r="BY74" s="5">
        <f t="shared" si="114"/>
        <v>11.58</v>
      </c>
      <c r="BZ74" s="5"/>
      <c r="CA74" s="5"/>
    </row>
    <row r="75" spans="1:79" x14ac:dyDescent="0.25">
      <c r="A75" t="str">
        <v>FVRR US Equity</v>
      </c>
      <c r="B75" t="str">
        <v>FIVERR INTERNATIONAL LTD</v>
      </c>
      <c r="C75" t="str">
        <v>Industrials</v>
      </c>
      <c r="D75" t="str">
        <v>Communications</v>
      </c>
      <c r="E75">
        <v>26.22</v>
      </c>
      <c r="F75">
        <v>26.46</v>
      </c>
      <c r="G75">
        <v>26.60000038146973</v>
      </c>
      <c r="H75">
        <v>26.729999542236332</v>
      </c>
      <c r="I75">
        <v>26.280000686645511</v>
      </c>
      <c r="J75">
        <v>24.280000686645511</v>
      </c>
      <c r="K75">
        <v>25.190000534057621</v>
      </c>
      <c r="L75">
        <v>25.965714547293526</v>
      </c>
      <c r="M75">
        <v>93.86</v>
      </c>
      <c r="N75">
        <v>3.2</v>
      </c>
      <c r="O75">
        <v>-16.880000534057622</v>
      </c>
      <c r="P75">
        <v>1.51</v>
      </c>
      <c r="Q75">
        <v>0.62</v>
      </c>
      <c r="R75">
        <v>0</v>
      </c>
      <c r="S75">
        <v>5370000</v>
      </c>
      <c r="T75">
        <v>0</v>
      </c>
      <c r="U75" t="str">
        <v>11/08/2024</v>
      </c>
      <c r="V75">
        <v>2.29</v>
      </c>
      <c r="W75">
        <v>143.96</v>
      </c>
      <c r="X75">
        <v>3.17</v>
      </c>
      <c r="Y75">
        <v>2.29</v>
      </c>
      <c r="Z75">
        <v>46.35</v>
      </c>
      <c r="AA75">
        <v>3.45</v>
      </c>
      <c r="AB75">
        <v>1.2</v>
      </c>
      <c r="AC75">
        <v>3.78</v>
      </c>
      <c r="AD75">
        <v>0.38</v>
      </c>
      <c r="AE75">
        <v>0</v>
      </c>
      <c r="AF75">
        <v>0</v>
      </c>
      <c r="AG75">
        <v>3.58</v>
      </c>
      <c r="AH75">
        <v>15.05</v>
      </c>
      <c r="AI75">
        <v>8.31</v>
      </c>
      <c r="AO75">
        <v>59</v>
      </c>
      <c r="AU75" s="5" t="str">
        <f t="shared" si="115"/>
        <v/>
      </c>
      <c r="AV75" s="5" t="str">
        <f t="shared" si="85"/>
        <v/>
      </c>
      <c r="AW75" s="5" t="str">
        <f t="shared" si="86"/>
        <v/>
      </c>
      <c r="AX75" s="5" t="str">
        <f t="shared" si="87"/>
        <v/>
      </c>
      <c r="AY75" s="5" t="str">
        <f t="shared" si="88"/>
        <v/>
      </c>
      <c r="AZ75" s="5" t="str">
        <f t="shared" si="89"/>
        <v/>
      </c>
      <c r="BA75" s="5" t="str">
        <f t="shared" si="90"/>
        <v/>
      </c>
      <c r="BB75" s="5" t="str">
        <f t="shared" si="91"/>
        <v/>
      </c>
      <c r="BC75" s="5" t="str">
        <f t="shared" si="92"/>
        <v/>
      </c>
      <c r="BD75" s="5" t="str">
        <f t="shared" si="93"/>
        <v/>
      </c>
      <c r="BE75" s="5" t="str">
        <f t="shared" si="94"/>
        <v/>
      </c>
      <c r="BF75" s="5" t="str">
        <f t="shared" si="95"/>
        <v/>
      </c>
      <c r="BG75" s="5" t="str">
        <f t="shared" si="96"/>
        <v/>
      </c>
      <c r="BH75" s="5" t="str">
        <f t="shared" si="97"/>
        <v/>
      </c>
      <c r="BI75" s="5" t="str">
        <f t="shared" si="98"/>
        <v/>
      </c>
      <c r="BJ75" s="5" t="str">
        <f t="shared" si="99"/>
        <v/>
      </c>
      <c r="BK75" s="5" t="str">
        <f t="shared" si="100"/>
        <v/>
      </c>
      <c r="BL75" s="5" t="str">
        <f t="shared" si="101"/>
        <v/>
      </c>
      <c r="BM75" s="5" t="str">
        <f t="shared" si="102"/>
        <v/>
      </c>
      <c r="BN75" s="5" t="str">
        <f t="shared" si="103"/>
        <v/>
      </c>
      <c r="BO75" s="5" t="str">
        <f t="shared" si="104"/>
        <v/>
      </c>
      <c r="BP75" s="5" t="str">
        <f t="shared" si="105"/>
        <v/>
      </c>
      <c r="BQ75" s="5" t="str">
        <f t="shared" si="106"/>
        <v/>
      </c>
      <c r="BR75" s="5" t="str">
        <f t="shared" si="107"/>
        <v/>
      </c>
      <c r="BS75" s="5" t="str">
        <f t="shared" si="108"/>
        <v/>
      </c>
      <c r="BT75" s="5" t="str">
        <f t="shared" si="109"/>
        <v/>
      </c>
      <c r="BU75" s="5" t="str">
        <f t="shared" si="110"/>
        <v/>
      </c>
      <c r="BV75" s="5" t="str">
        <f t="shared" si="111"/>
        <v/>
      </c>
      <c r="BW75" s="5" t="str">
        <f t="shared" si="112"/>
        <v/>
      </c>
      <c r="BX75" s="5" t="str">
        <f t="shared" si="113"/>
        <v/>
      </c>
      <c r="BY75" s="5" t="str">
        <f t="shared" si="114"/>
        <v/>
      </c>
      <c r="BZ75" s="5"/>
      <c r="CA75" s="5"/>
    </row>
    <row r="76" spans="1:79" x14ac:dyDescent="0.25">
      <c r="A76" t="str">
        <v>FWONA US Equity</v>
      </c>
      <c r="B76" t="str">
        <v>LIBERTY MEDIA CORP-LIB-NEW-A</v>
      </c>
      <c r="C76" t="str">
        <v>Communication Services</v>
      </c>
      <c r="D76" t="str">
        <v>Communications</v>
      </c>
      <c r="E76">
        <v>70.97</v>
      </c>
      <c r="F76">
        <v>70.150000000000006</v>
      </c>
      <c r="G76">
        <v>70.44000244140625</v>
      </c>
      <c r="H76">
        <v>69.790000915527344</v>
      </c>
      <c r="I76">
        <v>69.980003356933594</v>
      </c>
      <c r="J76">
        <v>69.779998779296875</v>
      </c>
      <c r="K76">
        <v>70.230003356933594</v>
      </c>
      <c r="L76">
        <v>70.191429835728243</v>
      </c>
      <c r="M76">
        <v>74.760000000000005</v>
      </c>
      <c r="N76">
        <v>2.5299999999999998</v>
      </c>
      <c r="O76">
        <v>-42.370003356933594</v>
      </c>
      <c r="P76">
        <v>0.54</v>
      </c>
      <c r="Q76">
        <v>-0.2</v>
      </c>
      <c r="R76">
        <v>182000000</v>
      </c>
      <c r="S76">
        <v>472000000</v>
      </c>
      <c r="T76">
        <v>0.38559322033898308</v>
      </c>
      <c r="U76" t="str">
        <v>11/04/2024</v>
      </c>
      <c r="V76">
        <v>1.23</v>
      </c>
      <c r="W76">
        <v>47.11</v>
      </c>
      <c r="X76">
        <v>1.68</v>
      </c>
      <c r="Y76">
        <v>1.38</v>
      </c>
      <c r="Z76">
        <v>28.54</v>
      </c>
      <c r="AA76">
        <v>2.4300000000000002</v>
      </c>
      <c r="AB76">
        <v>2.54</v>
      </c>
      <c r="AC76">
        <v>4.1399999999999997</v>
      </c>
      <c r="AD76">
        <v>0.34</v>
      </c>
      <c r="AE76">
        <v>0</v>
      </c>
      <c r="AF76">
        <v>25.29</v>
      </c>
      <c r="AG76">
        <v>0</v>
      </c>
      <c r="AH76">
        <v>0</v>
      </c>
      <c r="AI76">
        <v>27.86</v>
      </c>
      <c r="AO76">
        <v>60</v>
      </c>
      <c r="AU76" s="5" t="str">
        <f t="shared" si="115"/>
        <v/>
      </c>
      <c r="AV76" s="5" t="str">
        <f t="shared" si="85"/>
        <v/>
      </c>
      <c r="AW76" s="5" t="str">
        <f t="shared" si="86"/>
        <v/>
      </c>
      <c r="AX76" s="5" t="str">
        <f t="shared" si="87"/>
        <v/>
      </c>
      <c r="AY76" s="5" t="str">
        <f t="shared" si="88"/>
        <v/>
      </c>
      <c r="AZ76" s="5" t="str">
        <f t="shared" si="89"/>
        <v/>
      </c>
      <c r="BA76" s="5" t="str">
        <f t="shared" si="90"/>
        <v/>
      </c>
      <c r="BB76" s="5" t="str">
        <f t="shared" si="91"/>
        <v/>
      </c>
      <c r="BC76" s="5" t="str">
        <f t="shared" si="92"/>
        <v/>
      </c>
      <c r="BD76" s="5" t="str">
        <f t="shared" si="93"/>
        <v/>
      </c>
      <c r="BE76" s="5" t="str">
        <f t="shared" si="94"/>
        <v/>
      </c>
      <c r="BF76" s="5" t="str">
        <f t="shared" si="95"/>
        <v/>
      </c>
      <c r="BG76" s="5" t="str">
        <f t="shared" si="96"/>
        <v/>
      </c>
      <c r="BH76" s="5" t="str">
        <f t="shared" si="97"/>
        <v/>
      </c>
      <c r="BI76" s="5" t="str">
        <f t="shared" si="98"/>
        <v/>
      </c>
      <c r="BJ76" s="5" t="str">
        <f t="shared" si="99"/>
        <v/>
      </c>
      <c r="BK76" s="5" t="str">
        <f t="shared" si="100"/>
        <v/>
      </c>
      <c r="BL76" s="5" t="str">
        <f t="shared" si="101"/>
        <v/>
      </c>
      <c r="BM76" s="5" t="str">
        <f t="shared" si="102"/>
        <v/>
      </c>
      <c r="BN76" s="5" t="str">
        <f t="shared" si="103"/>
        <v/>
      </c>
      <c r="BO76" s="5" t="str">
        <f t="shared" si="104"/>
        <v/>
      </c>
      <c r="BP76" s="5" t="str">
        <f t="shared" si="105"/>
        <v/>
      </c>
      <c r="BQ76" s="5" t="str">
        <f t="shared" si="106"/>
        <v/>
      </c>
      <c r="BR76" s="5" t="str">
        <f t="shared" si="107"/>
        <v/>
      </c>
      <c r="BS76" s="5" t="str">
        <f t="shared" si="108"/>
        <v/>
      </c>
      <c r="BT76" s="5" t="str">
        <f t="shared" si="109"/>
        <v/>
      </c>
      <c r="BU76" s="5" t="str">
        <f t="shared" si="110"/>
        <v/>
      </c>
      <c r="BV76" s="5" t="str">
        <f t="shared" si="111"/>
        <v/>
      </c>
      <c r="BW76" s="5" t="str">
        <f t="shared" si="112"/>
        <v/>
      </c>
      <c r="BX76" s="5" t="str">
        <f t="shared" si="113"/>
        <v/>
      </c>
      <c r="BY76" s="5" t="str">
        <f t="shared" si="114"/>
        <v/>
      </c>
      <c r="BZ76" s="5"/>
      <c r="CA76" s="5"/>
    </row>
    <row r="77" spans="1:79" x14ac:dyDescent="0.25">
      <c r="A77" t="str">
        <v>FYBR US Equity</v>
      </c>
      <c r="B77" t="str">
        <v>FRONTIER COMMUNICATIONS PARE</v>
      </c>
      <c r="C77" t="str">
        <v>Communication Services</v>
      </c>
      <c r="D77" t="str">
        <v>Communications</v>
      </c>
      <c r="E77">
        <v>28.67</v>
      </c>
      <c r="F77">
        <v>27.72</v>
      </c>
      <c r="G77">
        <v>28.620000839233398</v>
      </c>
      <c r="H77">
        <v>29.45999908447266</v>
      </c>
      <c r="I77">
        <v>28.95000076293945</v>
      </c>
      <c r="J77">
        <v>28.440000534057621</v>
      </c>
      <c r="K77">
        <v>28.510000228881839</v>
      </c>
      <c r="L77">
        <v>28.624285921369278</v>
      </c>
      <c r="M77">
        <v>0</v>
      </c>
      <c r="N77">
        <v>1.39</v>
      </c>
      <c r="O77">
        <v>-7.8800002288818405</v>
      </c>
      <c r="P77">
        <v>1.1599999999999999</v>
      </c>
      <c r="Q77">
        <v>0.18</v>
      </c>
      <c r="R77">
        <v>434000000</v>
      </c>
      <c r="S77">
        <v>738000000</v>
      </c>
      <c r="T77">
        <v>0.58807588075880757</v>
      </c>
      <c r="U77" t="str">
        <v>11/01/2024</v>
      </c>
      <c r="V77">
        <v>0.59</v>
      </c>
      <c r="W77">
        <v>218.98</v>
      </c>
      <c r="X77">
        <v>0.87</v>
      </c>
      <c r="Y77">
        <v>0.81</v>
      </c>
      <c r="Z77">
        <v>55.7</v>
      </c>
      <c r="AA77">
        <v>-8.31</v>
      </c>
      <c r="AB77">
        <v>-0.48</v>
      </c>
      <c r="AC77">
        <v>-1.82</v>
      </c>
      <c r="AD77">
        <v>0.3</v>
      </c>
      <c r="AE77">
        <v>0</v>
      </c>
      <c r="AF77">
        <v>13.42</v>
      </c>
      <c r="AG77">
        <v>5.26</v>
      </c>
      <c r="AH77">
        <v>11.78</v>
      </c>
      <c r="AI77">
        <v>20.63</v>
      </c>
      <c r="AO77">
        <v>61</v>
      </c>
      <c r="AU77" s="5" t="str">
        <f t="shared" si="115"/>
        <v/>
      </c>
      <c r="AV77" s="5" t="str">
        <f t="shared" si="85"/>
        <v/>
      </c>
      <c r="AW77" s="5" t="str">
        <f t="shared" si="86"/>
        <v/>
      </c>
      <c r="AX77" s="5" t="str">
        <f t="shared" si="87"/>
        <v/>
      </c>
      <c r="AY77" s="5" t="str">
        <f t="shared" si="88"/>
        <v/>
      </c>
      <c r="AZ77" s="5" t="str">
        <f t="shared" si="89"/>
        <v/>
      </c>
      <c r="BA77" s="5" t="str">
        <f t="shared" si="90"/>
        <v/>
      </c>
      <c r="BB77" s="5" t="str">
        <f t="shared" si="91"/>
        <v/>
      </c>
      <c r="BC77" s="5" t="str">
        <f t="shared" si="92"/>
        <v/>
      </c>
      <c r="BD77" s="5" t="str">
        <f t="shared" si="93"/>
        <v/>
      </c>
      <c r="BE77" s="5" t="str">
        <f t="shared" si="94"/>
        <v/>
      </c>
      <c r="BF77" s="5" t="str">
        <f t="shared" si="95"/>
        <v/>
      </c>
      <c r="BG77" s="5" t="str">
        <f t="shared" si="96"/>
        <v/>
      </c>
      <c r="BH77" s="5" t="str">
        <f t="shared" si="97"/>
        <v/>
      </c>
      <c r="BI77" s="5" t="str">
        <f t="shared" si="98"/>
        <v/>
      </c>
      <c r="BJ77" s="5" t="str">
        <f t="shared" si="99"/>
        <v/>
      </c>
      <c r="BK77" s="5" t="str">
        <f t="shared" si="100"/>
        <v/>
      </c>
      <c r="BL77" s="5" t="str">
        <f t="shared" si="101"/>
        <v/>
      </c>
      <c r="BM77" s="5" t="str">
        <f t="shared" si="102"/>
        <v/>
      </c>
      <c r="BN77" s="5" t="str">
        <f t="shared" si="103"/>
        <v/>
      </c>
      <c r="BO77" s="5" t="str">
        <f t="shared" si="104"/>
        <v/>
      </c>
      <c r="BP77" s="5" t="str">
        <f t="shared" si="105"/>
        <v/>
      </c>
      <c r="BQ77" s="5" t="str">
        <f t="shared" si="106"/>
        <v/>
      </c>
      <c r="BR77" s="5" t="str">
        <f t="shared" si="107"/>
        <v/>
      </c>
      <c r="BS77" s="5" t="str">
        <f t="shared" si="108"/>
        <v/>
      </c>
      <c r="BT77" s="5" t="str">
        <f t="shared" si="109"/>
        <v/>
      </c>
      <c r="BU77" s="5" t="str">
        <f t="shared" si="110"/>
        <v/>
      </c>
      <c r="BV77" s="5" t="str">
        <f t="shared" si="111"/>
        <v/>
      </c>
      <c r="BW77" s="5" t="str">
        <f t="shared" si="112"/>
        <v/>
      </c>
      <c r="BX77" s="5" t="str">
        <f t="shared" si="113"/>
        <v/>
      </c>
      <c r="BY77" s="5" t="str">
        <f t="shared" si="114"/>
        <v/>
      </c>
      <c r="BZ77" s="5"/>
      <c r="CA77" s="5"/>
    </row>
    <row r="78" spans="1:79" x14ac:dyDescent="0.25">
      <c r="A78" t="str">
        <v>GAIA US Equity</v>
      </c>
      <c r="B78" t="str">
        <v>GAIA INC</v>
      </c>
      <c r="C78" t="str">
        <v>Communication Services</v>
      </c>
      <c r="D78" t="str">
        <v>Communications</v>
      </c>
      <c r="E78">
        <v>3.65</v>
      </c>
      <c r="F78">
        <v>3.9</v>
      </c>
      <c r="G78">
        <v>4.1999998092651367</v>
      </c>
      <c r="H78">
        <v>4.5399999618530273</v>
      </c>
      <c r="I78">
        <v>4.4800000190734863</v>
      </c>
      <c r="J78">
        <v>4.5500001907348633</v>
      </c>
      <c r="K78">
        <v>4.8899998664855957</v>
      </c>
      <c r="L78">
        <v>4.315714263916016</v>
      </c>
      <c r="M78">
        <v>0</v>
      </c>
      <c r="N78">
        <v>1.2</v>
      </c>
      <c r="O78">
        <v>-1.3799998664855959</v>
      </c>
      <c r="P78">
        <v>1.08</v>
      </c>
      <c r="Q78">
        <v>-0.75</v>
      </c>
      <c r="R78">
        <v>4810000</v>
      </c>
      <c r="S78">
        <v>14130000</v>
      </c>
      <c r="T78">
        <v>0.34041047416843595</v>
      </c>
      <c r="U78" t="str">
        <v>10/30/2024</v>
      </c>
      <c r="V78">
        <v>0.16</v>
      </c>
      <c r="W78">
        <v>12.35</v>
      </c>
      <c r="X78">
        <v>0.45</v>
      </c>
      <c r="Y78">
        <v>0.3</v>
      </c>
      <c r="Z78">
        <v>8.32</v>
      </c>
      <c r="AA78">
        <v>-9.93</v>
      </c>
      <c r="AB78">
        <v>-4</v>
      </c>
      <c r="AC78">
        <v>-6.6</v>
      </c>
      <c r="AD78">
        <v>0.61</v>
      </c>
      <c r="AE78">
        <v>0</v>
      </c>
      <c r="AF78">
        <v>20.11</v>
      </c>
      <c r="AG78">
        <v>5.27</v>
      </c>
      <c r="AH78">
        <v>8.75</v>
      </c>
      <c r="AI78">
        <v>3.51</v>
      </c>
      <c r="AO78">
        <v>62</v>
      </c>
      <c r="AU78" s="5">
        <f t="shared" si="115"/>
        <v>60.49</v>
      </c>
      <c r="AV78" s="5">
        <f t="shared" si="85"/>
        <v>59.26</v>
      </c>
      <c r="AW78" s="5">
        <f t="shared" si="86"/>
        <v>60.869998931884773</v>
      </c>
      <c r="AX78" s="5">
        <f t="shared" si="87"/>
        <v>61.549999237060547</v>
      </c>
      <c r="AY78" s="5">
        <f t="shared" si="88"/>
        <v>62.5</v>
      </c>
      <c r="AZ78" s="5">
        <f t="shared" si="89"/>
        <v>62.619998931884773</v>
      </c>
      <c r="BA78" s="5">
        <f t="shared" si="90"/>
        <v>61.930000305175781</v>
      </c>
      <c r="BB78" s="5">
        <f t="shared" si="91"/>
        <v>61.317142486572266</v>
      </c>
      <c r="BC78" s="5">
        <f t="shared" si="92"/>
        <v>11.05</v>
      </c>
      <c r="BD78" s="5">
        <f t="shared" si="93"/>
        <v>0.93</v>
      </c>
      <c r="BE78" s="5">
        <f t="shared" si="94"/>
        <v>3.4799996948242153</v>
      </c>
      <c r="BF78" s="5">
        <f t="shared" si="95"/>
        <v>1.04</v>
      </c>
      <c r="BG78" s="5">
        <f t="shared" si="96"/>
        <v>0.28999999999999998</v>
      </c>
      <c r="BH78" s="5">
        <f t="shared" si="97"/>
        <v>176000000</v>
      </c>
      <c r="BI78" s="5">
        <f t="shared" si="98"/>
        <v>101000000</v>
      </c>
      <c r="BJ78" s="5">
        <f t="shared" si="99"/>
        <v>1.7425742574257426</v>
      </c>
      <c r="BK78" s="5" t="str">
        <f t="shared" si="100"/>
        <v/>
      </c>
      <c r="BL78" s="5">
        <f t="shared" si="101"/>
        <v>0.4</v>
      </c>
      <c r="BM78" s="5">
        <f t="shared" si="102"/>
        <v>38.590000000000003</v>
      </c>
      <c r="BN78" s="5">
        <f t="shared" si="103"/>
        <v>1.68</v>
      </c>
      <c r="BO78" s="5">
        <f t="shared" si="104"/>
        <v>1.35</v>
      </c>
      <c r="BP78" s="5">
        <f t="shared" si="105"/>
        <v>23.12</v>
      </c>
      <c r="BQ78" s="5">
        <f t="shared" si="106"/>
        <v>79.27</v>
      </c>
      <c r="BR78" s="5">
        <f t="shared" si="107"/>
        <v>5.12</v>
      </c>
      <c r="BS78" s="5">
        <f t="shared" si="108"/>
        <v>8.84</v>
      </c>
      <c r="BT78" s="5">
        <f t="shared" si="109"/>
        <v>0.06</v>
      </c>
      <c r="BU78" s="5">
        <f t="shared" si="110"/>
        <v>0</v>
      </c>
      <c r="BV78" s="5">
        <f t="shared" si="111"/>
        <v>5.47</v>
      </c>
      <c r="BW78" s="5">
        <f t="shared" si="112"/>
        <v>4.09</v>
      </c>
      <c r="BX78" s="5">
        <f t="shared" si="113"/>
        <v>11.24</v>
      </c>
      <c r="BY78" s="5">
        <f t="shared" si="114"/>
        <v>65.41</v>
      </c>
      <c r="BZ78" s="5"/>
      <c r="CA78" s="5"/>
    </row>
    <row r="79" spans="1:79" x14ac:dyDescent="0.25">
      <c r="A79" t="str">
        <v>GAMB US Equity</v>
      </c>
      <c r="B79" t="str">
        <v>GAMBLING.COM GROUP LTD</v>
      </c>
      <c r="C79" t="str">
        <v>Communication Services</v>
      </c>
      <c r="D79" t="str">
        <v>Communications</v>
      </c>
      <c r="E79">
        <v>10</v>
      </c>
      <c r="F79">
        <v>9.91</v>
      </c>
      <c r="G79">
        <v>10.159999847412109</v>
      </c>
      <c r="H79">
        <v>10.170000076293951</v>
      </c>
      <c r="I79">
        <v>10.069999694824221</v>
      </c>
      <c r="J79">
        <v>9.8000001907348633</v>
      </c>
      <c r="K79">
        <v>10.079999923706049</v>
      </c>
      <c r="L79">
        <v>10.027142818995884</v>
      </c>
      <c r="M79">
        <v>16.91</v>
      </c>
      <c r="N79">
        <v>3.2</v>
      </c>
      <c r="O79">
        <v>-6.9099999237060494</v>
      </c>
      <c r="P79">
        <v>1.4</v>
      </c>
      <c r="Q79">
        <v>0.42</v>
      </c>
      <c r="R79">
        <v>19010000</v>
      </c>
      <c r="S79">
        <v>1860000</v>
      </c>
      <c r="T79">
        <v>10.220430107526882</v>
      </c>
      <c r="U79" t="str">
        <v>11/15/2024</v>
      </c>
      <c r="V79">
        <v>0.78</v>
      </c>
      <c r="W79">
        <v>1.45</v>
      </c>
      <c r="X79">
        <v>1.45</v>
      </c>
      <c r="Y79">
        <v>1.36</v>
      </c>
      <c r="Z79">
        <v>1.1100000000000001</v>
      </c>
      <c r="AA79">
        <v>16.809999999999999</v>
      </c>
      <c r="AB79">
        <v>12.43</v>
      </c>
      <c r="AC79">
        <v>17.73</v>
      </c>
      <c r="AD79">
        <v>0.74</v>
      </c>
      <c r="AE79">
        <v>242.99</v>
      </c>
      <c r="AF79">
        <v>7.53</v>
      </c>
      <c r="AG79">
        <v>3.09</v>
      </c>
      <c r="AH79">
        <v>6.35</v>
      </c>
      <c r="AI79">
        <v>3.17</v>
      </c>
      <c r="AO79">
        <v>63</v>
      </c>
      <c r="AU79" s="5" t="str">
        <f t="shared" si="115"/>
        <v/>
      </c>
      <c r="AV79" s="5" t="str">
        <f t="shared" si="85"/>
        <v/>
      </c>
      <c r="AW79" s="5" t="str">
        <f t="shared" si="86"/>
        <v/>
      </c>
      <c r="AX79" s="5" t="str">
        <f t="shared" si="87"/>
        <v/>
      </c>
      <c r="AY79" s="5" t="str">
        <f t="shared" si="88"/>
        <v/>
      </c>
      <c r="AZ79" s="5" t="str">
        <f t="shared" si="89"/>
        <v/>
      </c>
      <c r="BA79" s="5" t="str">
        <f t="shared" si="90"/>
        <v/>
      </c>
      <c r="BB79" s="5" t="str">
        <f t="shared" si="91"/>
        <v/>
      </c>
      <c r="BC79" s="5" t="str">
        <f t="shared" si="92"/>
        <v/>
      </c>
      <c r="BD79" s="5" t="str">
        <f t="shared" si="93"/>
        <v/>
      </c>
      <c r="BE79" s="5" t="str">
        <f t="shared" si="94"/>
        <v/>
      </c>
      <c r="BF79" s="5" t="str">
        <f t="shared" si="95"/>
        <v/>
      </c>
      <c r="BG79" s="5" t="str">
        <f t="shared" si="96"/>
        <v/>
      </c>
      <c r="BH79" s="5" t="str">
        <f t="shared" si="97"/>
        <v/>
      </c>
      <c r="BI79" s="5" t="str">
        <f t="shared" si="98"/>
        <v/>
      </c>
      <c r="BJ79" s="5" t="str">
        <f t="shared" si="99"/>
        <v/>
      </c>
      <c r="BK79" s="5" t="str">
        <f t="shared" si="100"/>
        <v/>
      </c>
      <c r="BL79" s="5" t="str">
        <f t="shared" si="101"/>
        <v/>
      </c>
      <c r="BM79" s="5" t="str">
        <f t="shared" si="102"/>
        <v/>
      </c>
      <c r="BN79" s="5" t="str">
        <f t="shared" si="103"/>
        <v/>
      </c>
      <c r="BO79" s="5" t="str">
        <f t="shared" si="104"/>
        <v/>
      </c>
      <c r="BP79" s="5" t="str">
        <f t="shared" si="105"/>
        <v/>
      </c>
      <c r="BQ79" s="5" t="str">
        <f t="shared" si="106"/>
        <v/>
      </c>
      <c r="BR79" s="5" t="str">
        <f t="shared" si="107"/>
        <v/>
      </c>
      <c r="BS79" s="5" t="str">
        <f t="shared" si="108"/>
        <v/>
      </c>
      <c r="BT79" s="5" t="str">
        <f t="shared" si="109"/>
        <v/>
      </c>
      <c r="BU79" s="5" t="str">
        <f t="shared" si="110"/>
        <v/>
      </c>
      <c r="BV79" s="5" t="str">
        <f t="shared" si="111"/>
        <v/>
      </c>
      <c r="BW79" s="5" t="str">
        <f t="shared" si="112"/>
        <v/>
      </c>
      <c r="BX79" s="5" t="str">
        <f t="shared" si="113"/>
        <v/>
      </c>
      <c r="BY79" s="5" t="str">
        <f t="shared" si="114"/>
        <v/>
      </c>
      <c r="BZ79" s="5"/>
      <c r="CA79" s="5"/>
    </row>
    <row r="80" spans="1:79" x14ac:dyDescent="0.25">
      <c r="A80" t="str">
        <v>GAME US Equity</v>
      </c>
      <c r="B80" t="str">
        <v>GAMESQUARE HOLDINGS INC</v>
      </c>
      <c r="C80" t="str">
        <v>Communication Services</v>
      </c>
      <c r="D80" t="str">
        <v>Communications</v>
      </c>
      <c r="E80">
        <v>1.02</v>
      </c>
      <c r="F80">
        <v>1.05</v>
      </c>
      <c r="G80">
        <v>1.059999942779541</v>
      </c>
      <c r="H80">
        <v>1.1000000238418579</v>
      </c>
      <c r="I80">
        <v>1.049999952316284</v>
      </c>
      <c r="J80">
        <v>1.0199999809265139</v>
      </c>
      <c r="K80">
        <v>1.0399999618530269</v>
      </c>
      <c r="L80">
        <v>1.0485714088167464</v>
      </c>
      <c r="M80">
        <v>0</v>
      </c>
      <c r="N80">
        <v>1.1299999999999999</v>
      </c>
      <c r="O80">
        <v>-9.9999961853026953E-2</v>
      </c>
      <c r="P80">
        <v>0.75</v>
      </c>
      <c r="Q80">
        <v>0.28000000000000003</v>
      </c>
      <c r="R80">
        <v>19080000</v>
      </c>
      <c r="S80">
        <v>0</v>
      </c>
      <c r="T80" t="str">
        <v/>
      </c>
      <c r="U80" t="str">
        <v>11/15/2024</v>
      </c>
      <c r="V80">
        <v>0.14000000000000001</v>
      </c>
      <c r="W80">
        <v>38.67</v>
      </c>
      <c r="X80">
        <v>0.72</v>
      </c>
      <c r="Y80">
        <v>0.62</v>
      </c>
      <c r="Z80">
        <v>14.63</v>
      </c>
      <c r="AA80">
        <v>-29.68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4.47</v>
      </c>
      <c r="AH80">
        <v>3.05</v>
      </c>
      <c r="AI80">
        <v>0.94</v>
      </c>
      <c r="AO80">
        <v>64</v>
      </c>
      <c r="AU80" s="5">
        <f t="shared" si="115"/>
        <v>63.74</v>
      </c>
      <c r="AV80" s="5">
        <f t="shared" si="85"/>
        <v>63.44</v>
      </c>
      <c r="AW80" s="5">
        <f t="shared" si="86"/>
        <v>64.150001525878906</v>
      </c>
      <c r="AX80" s="5">
        <f t="shared" si="87"/>
        <v>63.209999084472663</v>
      </c>
      <c r="AY80" s="5">
        <f t="shared" si="88"/>
        <v>63.479999542236328</v>
      </c>
      <c r="AZ80" s="5">
        <f t="shared" si="89"/>
        <v>61.810001373291023</v>
      </c>
      <c r="BA80" s="5">
        <f t="shared" si="90"/>
        <v>62.330001831054688</v>
      </c>
      <c r="BB80" s="5">
        <f t="shared" si="91"/>
        <v>63.165714765276228</v>
      </c>
      <c r="BC80" s="5">
        <f t="shared" si="92"/>
        <v>6.49</v>
      </c>
      <c r="BD80" s="5">
        <f t="shared" si="93"/>
        <v>1.1599999999999999</v>
      </c>
      <c r="BE80" s="5">
        <f t="shared" si="94"/>
        <v>73137.669998168945</v>
      </c>
      <c r="BF80" s="5">
        <f t="shared" si="95"/>
        <v>1.06</v>
      </c>
      <c r="BG80" s="5">
        <f t="shared" si="96"/>
        <v>-0.8</v>
      </c>
      <c r="BH80" s="5">
        <f t="shared" si="97"/>
        <v>70130000000</v>
      </c>
      <c r="BI80" s="5">
        <f t="shared" si="98"/>
        <v>59310000000</v>
      </c>
      <c r="BJ80" s="5">
        <f t="shared" si="99"/>
        <v>1.182431293205193</v>
      </c>
      <c r="BK80" s="5" t="str">
        <f t="shared" si="100"/>
        <v/>
      </c>
      <c r="BL80" s="5">
        <f t="shared" si="101"/>
        <v>5.17</v>
      </c>
      <c r="BM80" s="5">
        <f t="shared" si="102"/>
        <v>0</v>
      </c>
      <c r="BN80" s="5">
        <f t="shared" si="103"/>
        <v>6.06</v>
      </c>
      <c r="BO80" s="5">
        <f t="shared" si="104"/>
        <v>5.89</v>
      </c>
      <c r="BP80" s="5">
        <f t="shared" si="105"/>
        <v>0</v>
      </c>
      <c r="BQ80" s="5">
        <f t="shared" si="106"/>
        <v>10.220000000000001</v>
      </c>
      <c r="BR80" s="5">
        <f t="shared" si="107"/>
        <v>15.29</v>
      </c>
      <c r="BS80" s="5">
        <f t="shared" si="108"/>
        <v>19.53</v>
      </c>
      <c r="BT80" s="5">
        <f t="shared" si="109"/>
        <v>0.96</v>
      </c>
      <c r="BU80" s="5">
        <f t="shared" si="110"/>
        <v>0</v>
      </c>
      <c r="BV80" s="5">
        <f t="shared" si="111"/>
        <v>6.18</v>
      </c>
      <c r="BW80" s="5">
        <f t="shared" si="112"/>
        <v>3.14</v>
      </c>
      <c r="BX80" s="5">
        <f t="shared" si="113"/>
        <v>23</v>
      </c>
      <c r="BY80" s="5">
        <f t="shared" si="114"/>
        <v>73200</v>
      </c>
      <c r="BZ80" s="5"/>
      <c r="CA80" s="5"/>
    </row>
    <row r="81" spans="1:79" x14ac:dyDescent="0.25">
      <c r="A81" t="str">
        <v>GCI US Equity</v>
      </c>
      <c r="B81" t="str">
        <v>GANNETT CO INC</v>
      </c>
      <c r="C81" t="str">
        <v>Communication Services</v>
      </c>
      <c r="D81" t="str">
        <v>Communications</v>
      </c>
      <c r="E81">
        <v>4.96</v>
      </c>
      <c r="F81">
        <v>4.8099999999999996</v>
      </c>
      <c r="G81">
        <v>4.8899998664855957</v>
      </c>
      <c r="H81">
        <v>5.7300000190734863</v>
      </c>
      <c r="I81">
        <v>5.7800002098083496</v>
      </c>
      <c r="J81">
        <v>5.440000057220459</v>
      </c>
      <c r="K81">
        <v>5.3400001525878906</v>
      </c>
      <c r="L81">
        <v>5.2785714721679682</v>
      </c>
      <c r="M81">
        <v>0</v>
      </c>
      <c r="N81">
        <v>2.89</v>
      </c>
      <c r="O81">
        <v>-3.6500001525878907</v>
      </c>
      <c r="P81">
        <v>1.79</v>
      </c>
      <c r="Q81">
        <v>-0.13</v>
      </c>
      <c r="R81">
        <v>241650000</v>
      </c>
      <c r="S81">
        <v>304880000</v>
      </c>
      <c r="T81">
        <v>0.79260692731566518</v>
      </c>
      <c r="U81" t="str">
        <v>11/01/2024</v>
      </c>
      <c r="V81">
        <v>0.19</v>
      </c>
      <c r="W81">
        <v>497.4</v>
      </c>
      <c r="X81">
        <v>0.79</v>
      </c>
      <c r="Y81">
        <v>0.65</v>
      </c>
      <c r="Z81">
        <v>60.38</v>
      </c>
      <c r="AA81">
        <v>2.15</v>
      </c>
      <c r="AB81">
        <v>-4.43</v>
      </c>
      <c r="AC81">
        <v>-33.43</v>
      </c>
      <c r="AD81">
        <v>1.19</v>
      </c>
      <c r="AE81">
        <v>0</v>
      </c>
      <c r="AF81">
        <v>10.56</v>
      </c>
      <c r="AG81">
        <v>5.28</v>
      </c>
      <c r="AH81">
        <v>11.29</v>
      </c>
      <c r="AI81">
        <v>1.69</v>
      </c>
      <c r="AO81">
        <v>65</v>
      </c>
      <c r="AU81" s="5" t="str">
        <f t="shared" si="115"/>
        <v/>
      </c>
      <c r="AV81" s="5" t="str">
        <f t="shared" ref="AV81:AV117" si="116">IFERROR(AVERAGEIFS(F$2:F$10000, $L$2:$L$10000, "&lt;=" &amp; $AO81, $L$2:$L$10000, "&gt;" &amp; $AO80), "")</f>
        <v/>
      </c>
      <c r="AW81" s="5" t="str">
        <f t="shared" ref="AW81:AW117" si="117">IFERROR(AVERAGEIFS(G$2:G$10000, $L$2:$L$10000, "&lt;=" &amp; $AO81, $L$2:$L$10000, "&gt;" &amp; $AO80), "")</f>
        <v/>
      </c>
      <c r="AX81" s="5" t="str">
        <f t="shared" ref="AX81:AX117" si="118">IFERROR(AVERAGEIFS(H$2:H$10000, $L$2:$L$10000, "&lt;=" &amp; $AO81, $L$2:$L$10000, "&gt;" &amp; $AO80), "")</f>
        <v/>
      </c>
      <c r="AY81" s="5" t="str">
        <f t="shared" ref="AY81:AY117" si="119">IFERROR(AVERAGEIFS(I$2:I$10000, $L$2:$L$10000, "&lt;=" &amp; $AO81, $L$2:$L$10000, "&gt;" &amp; $AO80), "")</f>
        <v/>
      </c>
      <c r="AZ81" s="5" t="str">
        <f t="shared" ref="AZ81:AZ117" si="120">IFERROR(AVERAGEIFS(J$2:J$10000, $L$2:$L$10000, "&lt;=" &amp; $AO81, $L$2:$L$10000, "&gt;" &amp; $AO80), "")</f>
        <v/>
      </c>
      <c r="BA81" s="5" t="str">
        <f t="shared" ref="BA81:BA117" si="121">IFERROR(AVERAGEIFS(K$2:K$10000, $L$2:$L$10000, "&lt;=" &amp; $AO81, $L$2:$L$10000, "&gt;" &amp; $AO80), "")</f>
        <v/>
      </c>
      <c r="BB81" s="5" t="str">
        <f t="shared" ref="BB81:BB117" si="122">IFERROR(AVERAGEIFS(L$2:L$10000, $L$2:$L$10000, "&lt;=" &amp; $AO81, $L$2:$L$10000, "&gt;" &amp; $AO80), "")</f>
        <v/>
      </c>
      <c r="BC81" s="5" t="str">
        <f t="shared" ref="BC81:BC117" si="123">IFERROR(AVERAGEIFS(M$2:M$10000, $L$2:$L$10000, "&lt;=" &amp; $AO81, $L$2:$L$10000, "&gt;" &amp; $AO80), "")</f>
        <v/>
      </c>
      <c r="BD81" s="5" t="str">
        <f t="shared" ref="BD81:BD117" si="124">IFERROR(AVERAGEIFS(N$2:N$10000, $L$2:$L$10000, "&lt;=" &amp; $AO81, $L$2:$L$10000, "&gt;" &amp; $AO80), "")</f>
        <v/>
      </c>
      <c r="BE81" s="5" t="str">
        <f t="shared" ref="BE81:BE117" si="125">IFERROR(AVERAGEIFS(O$2:O$10000, $L$2:$L$10000, "&lt;=" &amp; $AO81, $L$2:$L$10000, "&gt;" &amp; $AO80), "")</f>
        <v/>
      </c>
      <c r="BF81" s="5" t="str">
        <f t="shared" ref="BF81:BF117" si="126">IFERROR(AVERAGEIFS(P$2:P$10000, $L$2:$L$10000, "&lt;=" &amp; $AO81, $L$2:$L$10000, "&gt;" &amp; $AO80), "")</f>
        <v/>
      </c>
      <c r="BG81" s="5" t="str">
        <f t="shared" ref="BG81:BG117" si="127">IFERROR(AVERAGEIFS(Q$2:Q$10000, $L$2:$L$10000, "&lt;=" &amp; $AO81, $L$2:$L$10000, "&gt;" &amp; $AO80), "")</f>
        <v/>
      </c>
      <c r="BH81" s="5" t="str">
        <f t="shared" ref="BH81:BH117" si="128">IFERROR(AVERAGEIFS(R$2:R$10000, $L$2:$L$10000, "&lt;=" &amp; $AO81, $L$2:$L$10000, "&gt;" &amp; $AO80), "")</f>
        <v/>
      </c>
      <c r="BI81" s="5" t="str">
        <f t="shared" ref="BI81:BI117" si="129">IFERROR(AVERAGEIFS(S$2:S$10000, $L$2:$L$10000, "&lt;=" &amp; $AO81, $L$2:$L$10000, "&gt;" &amp; $AO80), "")</f>
        <v/>
      </c>
      <c r="BJ81" s="5" t="str">
        <f t="shared" ref="BJ81:BJ117" si="130">IFERROR(AVERAGEIFS(T$2:T$10000, $L$2:$L$10000, "&lt;=" &amp; $AO81, $L$2:$L$10000, "&gt;" &amp; $AO80), "")</f>
        <v/>
      </c>
      <c r="BK81" s="5" t="str">
        <f t="shared" ref="BK81:BK117" si="131">IFERROR(AVERAGEIFS(U$2:U$10000, $L$2:$L$10000, "&lt;=" &amp; $AO81, $L$2:$L$10000, "&gt;" &amp; $AO80), "")</f>
        <v/>
      </c>
      <c r="BL81" s="5" t="str">
        <f t="shared" ref="BL81:BL117" si="132">IFERROR(AVERAGEIFS(V$2:V$10000, $L$2:$L$10000, "&lt;=" &amp; $AO81, $L$2:$L$10000, "&gt;" &amp; $AO80), "")</f>
        <v/>
      </c>
      <c r="BM81" s="5" t="str">
        <f t="shared" ref="BM81:BM117" si="133">IFERROR(AVERAGEIFS(W$2:W$10000, $L$2:$L$10000, "&lt;=" &amp; $AO81, $L$2:$L$10000, "&gt;" &amp; $AO80), "")</f>
        <v/>
      </c>
      <c r="BN81" s="5" t="str">
        <f t="shared" ref="BN81:BN117" si="134">IFERROR(AVERAGEIFS(X$2:X$10000, $L$2:$L$10000, "&lt;=" &amp; $AO81, $L$2:$L$10000, "&gt;" &amp; $AO80), "")</f>
        <v/>
      </c>
      <c r="BO81" s="5" t="str">
        <f t="shared" ref="BO81:BO117" si="135">IFERROR(AVERAGEIFS(Y$2:Y$10000, $L$2:$L$10000, "&lt;=" &amp; $AO81, $L$2:$L$10000, "&gt;" &amp; $AO80), "")</f>
        <v/>
      </c>
      <c r="BP81" s="5" t="str">
        <f t="shared" ref="BP81:BP117" si="136">IFERROR(AVERAGEIFS(Z$2:Z$10000, $L$2:$L$10000, "&lt;=" &amp; $AO81, $L$2:$L$10000, "&gt;" &amp; $AO80), "")</f>
        <v/>
      </c>
      <c r="BQ81" s="5" t="str">
        <f t="shared" ref="BQ81:BQ117" si="137">IFERROR(AVERAGEIFS(AA$2:AA$10000, $L$2:$L$10000, "&lt;=" &amp; $AO81, $L$2:$L$10000, "&gt;" &amp; $AO80), "")</f>
        <v/>
      </c>
      <c r="BR81" s="5" t="str">
        <f t="shared" ref="BR81:BR117" si="138">IFERROR(AVERAGEIFS(AB$2:AB$10000, $L$2:$L$10000, "&lt;=" &amp; $AO81, $L$2:$L$10000, "&gt;" &amp; $AO80), "")</f>
        <v/>
      </c>
      <c r="BS81" s="5" t="str">
        <f t="shared" ref="BS81:BS117" si="139">IFERROR(AVERAGEIFS(AC$2:AC$10000, $L$2:$L$10000, "&lt;=" &amp; $AO81, $L$2:$L$10000, "&gt;" &amp; $AO80), "")</f>
        <v/>
      </c>
      <c r="BT81" s="5" t="str">
        <f t="shared" ref="BT81:BT117" si="140">IFERROR(AVERAGEIFS(AD$2:AD$10000, $L$2:$L$10000, "&lt;=" &amp; $AO81, $L$2:$L$10000, "&gt;" &amp; $AO80), "")</f>
        <v/>
      </c>
      <c r="BU81" s="5" t="str">
        <f t="shared" ref="BU81:BU117" si="141">IFERROR(AVERAGEIFS(AE$2:AE$10000, $L$2:$L$10000, "&lt;=" &amp; $AO81, $L$2:$L$10000, "&gt;" &amp; $AO80), "")</f>
        <v/>
      </c>
      <c r="BV81" s="5" t="str">
        <f t="shared" ref="BV81:BV117" si="142">IFERROR(AVERAGEIFS(AF$2:AF$10000, $L$2:$L$10000, "&lt;=" &amp; $AO81, $L$2:$L$10000, "&gt;" &amp; $AO80), "")</f>
        <v/>
      </c>
      <c r="BW81" s="5" t="str">
        <f t="shared" ref="BW81:BW117" si="143">IFERROR(AVERAGEIFS(AG$2:AG$10000, $L$2:$L$10000, "&lt;=" &amp; $AO81, $L$2:$L$10000, "&gt;" &amp; $AO80), "")</f>
        <v/>
      </c>
      <c r="BX81" s="5" t="str">
        <f t="shared" ref="BX81:BY116" si="144">IFERROR(AVERAGEIFS(AH$2:AH$10000, $L$2:$L$10000, "&lt;=" &amp; $AO81, $L$2:$L$10000, "&gt;" &amp; $AO80), "")</f>
        <v/>
      </c>
      <c r="BY81" s="5" t="str">
        <f t="shared" ref="BY81:BY117" si="145">IFERROR(AVERAGEIFS(AI$2:AI$10000, $L$2:$L$10000, "&lt;=" &amp; $AO81, $L$2:$L$10000, "&gt;" &amp; $AO80), "")</f>
        <v/>
      </c>
      <c r="BZ81" s="5"/>
      <c r="CA81" s="5"/>
    </row>
    <row r="82" spans="1:79" x14ac:dyDescent="0.25">
      <c r="A82" t="str">
        <v>GDDY US Equity</v>
      </c>
      <c r="B82" t="str">
        <v>GODADDY INC - CLASS A</v>
      </c>
      <c r="C82" t="str">
        <v>Information Technology</v>
      </c>
      <c r="D82" t="str">
        <v>Communications</v>
      </c>
      <c r="E82">
        <v>164.93</v>
      </c>
      <c r="F82">
        <v>162.41999999999999</v>
      </c>
      <c r="G82">
        <v>162.44999694824219</v>
      </c>
      <c r="H82">
        <v>164.16999816894531</v>
      </c>
      <c r="I82">
        <v>164.7200012207031</v>
      </c>
      <c r="J82">
        <v>164.05000305175781</v>
      </c>
      <c r="K82">
        <v>164.99000549316409</v>
      </c>
      <c r="L82">
        <v>163.96142926897323</v>
      </c>
      <c r="M82">
        <v>13.1</v>
      </c>
      <c r="N82">
        <v>146.37</v>
      </c>
      <c r="O82">
        <v>-163.88000549316408</v>
      </c>
      <c r="P82">
        <v>0.73</v>
      </c>
      <c r="Q82">
        <v>0.4</v>
      </c>
      <c r="R82">
        <v>92900000</v>
      </c>
      <c r="S82">
        <v>94700000</v>
      </c>
      <c r="T82">
        <v>0.98099260823653645</v>
      </c>
      <c r="U82" t="str">
        <v>11/01/2024</v>
      </c>
      <c r="V82">
        <v>0.16</v>
      </c>
      <c r="W82">
        <v>2494.66</v>
      </c>
      <c r="X82">
        <v>0.48</v>
      </c>
      <c r="Y82">
        <v>0.2</v>
      </c>
      <c r="Z82">
        <v>50.82</v>
      </c>
      <c r="AA82">
        <v>13.01</v>
      </c>
      <c r="AB82">
        <v>24.7</v>
      </c>
      <c r="AC82">
        <v>0</v>
      </c>
      <c r="AD82">
        <v>0.61</v>
      </c>
      <c r="AE82">
        <v>0</v>
      </c>
      <c r="AF82">
        <v>55</v>
      </c>
      <c r="AG82">
        <v>4.4000000000000004</v>
      </c>
      <c r="AH82">
        <v>11.6</v>
      </c>
      <c r="AI82">
        <v>1.1100000000000001</v>
      </c>
      <c r="AO82">
        <v>66</v>
      </c>
      <c r="AU82" s="5" t="str">
        <f t="shared" si="115"/>
        <v/>
      </c>
      <c r="AV82" s="5" t="str">
        <f t="shared" si="116"/>
        <v/>
      </c>
      <c r="AW82" s="5" t="str">
        <f t="shared" si="117"/>
        <v/>
      </c>
      <c r="AX82" s="5" t="str">
        <f t="shared" si="118"/>
        <v/>
      </c>
      <c r="AY82" s="5" t="str">
        <f t="shared" si="119"/>
        <v/>
      </c>
      <c r="AZ82" s="5" t="str">
        <f t="shared" si="120"/>
        <v/>
      </c>
      <c r="BA82" s="5" t="str">
        <f t="shared" si="121"/>
        <v/>
      </c>
      <c r="BB82" s="5" t="str">
        <f t="shared" si="122"/>
        <v/>
      </c>
      <c r="BC82" s="5" t="str">
        <f t="shared" si="123"/>
        <v/>
      </c>
      <c r="BD82" s="5" t="str">
        <f t="shared" si="124"/>
        <v/>
      </c>
      <c r="BE82" s="5" t="str">
        <f t="shared" si="125"/>
        <v/>
      </c>
      <c r="BF82" s="5" t="str">
        <f t="shared" si="126"/>
        <v/>
      </c>
      <c r="BG82" s="5" t="str">
        <f t="shared" si="127"/>
        <v/>
      </c>
      <c r="BH82" s="5" t="str">
        <f t="shared" si="128"/>
        <v/>
      </c>
      <c r="BI82" s="5" t="str">
        <f t="shared" si="129"/>
        <v/>
      </c>
      <c r="BJ82" s="5" t="str">
        <f t="shared" si="130"/>
        <v/>
      </c>
      <c r="BK82" s="5" t="str">
        <f t="shared" si="131"/>
        <v/>
      </c>
      <c r="BL82" s="5" t="str">
        <f t="shared" si="132"/>
        <v/>
      </c>
      <c r="BM82" s="5" t="str">
        <f t="shared" si="133"/>
        <v/>
      </c>
      <c r="BN82" s="5" t="str">
        <f t="shared" si="134"/>
        <v/>
      </c>
      <c r="BO82" s="5" t="str">
        <f t="shared" si="135"/>
        <v/>
      </c>
      <c r="BP82" s="5" t="str">
        <f t="shared" si="136"/>
        <v/>
      </c>
      <c r="BQ82" s="5" t="str">
        <f t="shared" si="137"/>
        <v/>
      </c>
      <c r="BR82" s="5" t="str">
        <f t="shared" si="138"/>
        <v/>
      </c>
      <c r="BS82" s="5" t="str">
        <f t="shared" si="139"/>
        <v/>
      </c>
      <c r="BT82" s="5" t="str">
        <f t="shared" si="140"/>
        <v/>
      </c>
      <c r="BU82" s="5" t="str">
        <f t="shared" si="141"/>
        <v/>
      </c>
      <c r="BV82" s="5" t="str">
        <f t="shared" si="142"/>
        <v/>
      </c>
      <c r="BW82" s="5" t="str">
        <f t="shared" si="143"/>
        <v/>
      </c>
      <c r="BX82" s="5" t="str">
        <f t="shared" si="144"/>
        <v/>
      </c>
      <c r="BY82" s="5" t="str">
        <f t="shared" si="145"/>
        <v/>
      </c>
      <c r="BZ82" s="5"/>
      <c r="CA82" s="5"/>
    </row>
    <row r="83" spans="1:79" x14ac:dyDescent="0.25">
      <c r="A83" t="str">
        <v>GDEV US Equity</v>
      </c>
      <c r="B83" t="str">
        <v>GDEV INC</v>
      </c>
      <c r="C83" t="str">
        <v>Communication Services</v>
      </c>
      <c r="D83" t="str">
        <v>Communications</v>
      </c>
      <c r="E83">
        <v>2.83</v>
      </c>
      <c r="F83">
        <v>2.9</v>
      </c>
      <c r="G83">
        <v>26.79999923706055</v>
      </c>
      <c r="H83">
        <v>28.10000038146973</v>
      </c>
      <c r="I83">
        <v>28.50099945068359</v>
      </c>
      <c r="J83">
        <v>25.89999961853027</v>
      </c>
      <c r="K83">
        <v>24.5</v>
      </c>
      <c r="L83">
        <v>19.932999812534881</v>
      </c>
      <c r="M83">
        <v>0</v>
      </c>
      <c r="N83">
        <v>0</v>
      </c>
      <c r="O83">
        <v>-25.29</v>
      </c>
      <c r="P83">
        <v>-0.47</v>
      </c>
      <c r="Q83">
        <v>0.21</v>
      </c>
      <c r="R83">
        <v>41370000</v>
      </c>
      <c r="S83">
        <v>32740000.000000004</v>
      </c>
      <c r="T83">
        <v>1.2635919364691508</v>
      </c>
      <c r="U83" t="str">
        <v>05/28/2025</v>
      </c>
      <c r="V83">
        <v>0.21</v>
      </c>
      <c r="W83">
        <v>0</v>
      </c>
      <c r="X83">
        <v>0.53</v>
      </c>
      <c r="Y83">
        <v>0.34</v>
      </c>
      <c r="Z83">
        <v>2.84</v>
      </c>
      <c r="AA83">
        <v>-1.35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3.26</v>
      </c>
      <c r="AH83">
        <v>13.87</v>
      </c>
      <c r="AI83">
        <v>-0.79</v>
      </c>
      <c r="AO83">
        <v>67</v>
      </c>
      <c r="AU83" s="5">
        <f t="shared" si="115"/>
        <v>62.77</v>
      </c>
      <c r="AV83" s="5">
        <f t="shared" si="116"/>
        <v>61.81</v>
      </c>
      <c r="AW83" s="5">
        <f t="shared" si="117"/>
        <v>69.144996643066406</v>
      </c>
      <c r="AX83" s="5">
        <f t="shared" si="118"/>
        <v>69.599998474121094</v>
      </c>
      <c r="AY83" s="5">
        <f t="shared" si="119"/>
        <v>69.739997863769531</v>
      </c>
      <c r="AZ83" s="5">
        <f t="shared" si="120"/>
        <v>66.849998474121094</v>
      </c>
      <c r="BA83" s="5">
        <f t="shared" si="121"/>
        <v>68.44000244140625</v>
      </c>
      <c r="BB83" s="5">
        <f t="shared" si="122"/>
        <v>66.907856270926345</v>
      </c>
      <c r="BC83" s="5">
        <f t="shared" si="123"/>
        <v>0</v>
      </c>
      <c r="BD83" s="5">
        <f t="shared" si="124"/>
        <v>4.18</v>
      </c>
      <c r="BE83" s="5">
        <f t="shared" si="125"/>
        <v>-51.920002441406254</v>
      </c>
      <c r="BF83" s="5">
        <f t="shared" si="126"/>
        <v>2.0699999999999998</v>
      </c>
      <c r="BG83" s="5">
        <f t="shared" si="127"/>
        <v>0.39</v>
      </c>
      <c r="BH83" s="5">
        <f t="shared" si="128"/>
        <v>669140000</v>
      </c>
      <c r="BI83" s="5">
        <f t="shared" si="129"/>
        <v>276120000</v>
      </c>
      <c r="BJ83" s="5">
        <f t="shared" si="130"/>
        <v>2.4233666521802113</v>
      </c>
      <c r="BK83" s="5" t="str">
        <f t="shared" si="131"/>
        <v/>
      </c>
      <c r="BL83" s="5">
        <f t="shared" si="132"/>
        <v>1.88</v>
      </c>
      <c r="BM83" s="5">
        <f t="shared" si="133"/>
        <v>26.24</v>
      </c>
      <c r="BN83" s="5">
        <f t="shared" si="134"/>
        <v>2.72</v>
      </c>
      <c r="BO83" s="5">
        <f t="shared" si="135"/>
        <v>2.4900000000000002</v>
      </c>
      <c r="BP83" s="5">
        <f t="shared" si="136"/>
        <v>15.29</v>
      </c>
      <c r="BQ83" s="5">
        <f t="shared" si="137"/>
        <v>-3.51</v>
      </c>
      <c r="BR83" s="5">
        <f t="shared" si="138"/>
        <v>-11.94</v>
      </c>
      <c r="BS83" s="5">
        <f t="shared" si="139"/>
        <v>-20.03</v>
      </c>
      <c r="BT83" s="5">
        <f t="shared" si="140"/>
        <v>0.91</v>
      </c>
      <c r="BU83" s="5">
        <f t="shared" si="141"/>
        <v>22.43</v>
      </c>
      <c r="BV83" s="5">
        <f t="shared" si="142"/>
        <v>5.44</v>
      </c>
      <c r="BW83" s="5">
        <f t="shared" si="143"/>
        <v>5.29</v>
      </c>
      <c r="BX83" s="5">
        <f t="shared" si="144"/>
        <v>17.2</v>
      </c>
      <c r="BY83" s="5">
        <f t="shared" si="145"/>
        <v>16.52</v>
      </c>
      <c r="BZ83" s="5"/>
      <c r="CA83" s="5"/>
    </row>
    <row r="84" spans="1:79" x14ac:dyDescent="0.25">
      <c r="A84" t="str">
        <v>GDS US Equity</v>
      </c>
      <c r="B84" t="str">
        <v>GDS HOLDINGS LTD - ADR</v>
      </c>
      <c r="C84" t="str">
        <v>Information Technology</v>
      </c>
      <c r="D84" t="str">
        <v>Communications</v>
      </c>
      <c r="E84">
        <v>14.76</v>
      </c>
      <c r="F84">
        <v>16.3</v>
      </c>
      <c r="G84">
        <v>16.690000534057621</v>
      </c>
      <c r="H84">
        <v>17.04000091552734</v>
      </c>
      <c r="I84">
        <v>16.610000610351559</v>
      </c>
      <c r="J84">
        <v>16.39999961853027</v>
      </c>
      <c r="K84">
        <v>16.75</v>
      </c>
      <c r="L84">
        <v>16.364285954066684</v>
      </c>
      <c r="M84">
        <v>0</v>
      </c>
      <c r="N84">
        <v>1.22</v>
      </c>
      <c r="O84">
        <v>80.5</v>
      </c>
      <c r="P84">
        <v>1.37</v>
      </c>
      <c r="Q84">
        <v>1.89</v>
      </c>
      <c r="R84">
        <v>3390000000</v>
      </c>
      <c r="S84">
        <v>3090000000</v>
      </c>
      <c r="T84">
        <v>1.0970873786407767</v>
      </c>
      <c r="U84" t="str">
        <v>11/22/2024</v>
      </c>
      <c r="V84">
        <v>0.96</v>
      </c>
      <c r="W84">
        <v>219.42</v>
      </c>
      <c r="X84">
        <v>1.39</v>
      </c>
      <c r="Y84">
        <v>1.29</v>
      </c>
      <c r="Z84">
        <v>63.4</v>
      </c>
      <c r="AA84">
        <v>-7.99</v>
      </c>
      <c r="AB84">
        <v>-5.32</v>
      </c>
      <c r="AC84">
        <v>-20.78</v>
      </c>
      <c r="AD84">
        <v>0.13</v>
      </c>
      <c r="AE84">
        <v>0</v>
      </c>
      <c r="AF84">
        <v>3.33</v>
      </c>
      <c r="AG84">
        <v>2.88</v>
      </c>
      <c r="AH84">
        <v>26.09</v>
      </c>
      <c r="AI84">
        <v>97.25</v>
      </c>
      <c r="AO84">
        <v>68</v>
      </c>
      <c r="AU84" s="5" t="str">
        <f t="shared" si="115"/>
        <v/>
      </c>
      <c r="AV84" s="5" t="str">
        <f t="shared" si="116"/>
        <v/>
      </c>
      <c r="AW84" s="5" t="str">
        <f t="shared" si="117"/>
        <v/>
      </c>
      <c r="AX84" s="5" t="str">
        <f t="shared" si="118"/>
        <v/>
      </c>
      <c r="AY84" s="5" t="str">
        <f t="shared" si="119"/>
        <v/>
      </c>
      <c r="AZ84" s="5" t="str">
        <f t="shared" si="120"/>
        <v/>
      </c>
      <c r="BA84" s="5" t="str">
        <f t="shared" si="121"/>
        <v/>
      </c>
      <c r="BB84" s="5" t="str">
        <f t="shared" si="122"/>
        <v/>
      </c>
      <c r="BC84" s="5" t="str">
        <f t="shared" si="123"/>
        <v/>
      </c>
      <c r="BD84" s="5" t="str">
        <f t="shared" si="124"/>
        <v/>
      </c>
      <c r="BE84" s="5" t="str">
        <f t="shared" si="125"/>
        <v/>
      </c>
      <c r="BF84" s="5" t="str">
        <f t="shared" si="126"/>
        <v/>
      </c>
      <c r="BG84" s="5" t="str">
        <f t="shared" si="127"/>
        <v/>
      </c>
      <c r="BH84" s="5" t="str">
        <f t="shared" si="128"/>
        <v/>
      </c>
      <c r="BI84" s="5" t="str">
        <f t="shared" si="129"/>
        <v/>
      </c>
      <c r="BJ84" s="5" t="str">
        <f t="shared" si="130"/>
        <v/>
      </c>
      <c r="BK84" s="5" t="str">
        <f t="shared" si="131"/>
        <v/>
      </c>
      <c r="BL84" s="5" t="str">
        <f t="shared" si="132"/>
        <v/>
      </c>
      <c r="BM84" s="5" t="str">
        <f t="shared" si="133"/>
        <v/>
      </c>
      <c r="BN84" s="5" t="str">
        <f t="shared" si="134"/>
        <v/>
      </c>
      <c r="BO84" s="5" t="str">
        <f t="shared" si="135"/>
        <v/>
      </c>
      <c r="BP84" s="5" t="str">
        <f t="shared" si="136"/>
        <v/>
      </c>
      <c r="BQ84" s="5" t="str">
        <f t="shared" si="137"/>
        <v/>
      </c>
      <c r="BR84" s="5" t="str">
        <f t="shared" si="138"/>
        <v/>
      </c>
      <c r="BS84" s="5" t="str">
        <f t="shared" si="139"/>
        <v/>
      </c>
      <c r="BT84" s="5" t="str">
        <f t="shared" si="140"/>
        <v/>
      </c>
      <c r="BU84" s="5" t="str">
        <f t="shared" si="141"/>
        <v/>
      </c>
      <c r="BV84" s="5" t="str">
        <f t="shared" si="142"/>
        <v/>
      </c>
      <c r="BW84" s="5" t="str">
        <f t="shared" si="143"/>
        <v/>
      </c>
      <c r="BX84" s="5" t="str">
        <f t="shared" si="144"/>
        <v/>
      </c>
      <c r="BY84" s="5" t="str">
        <f t="shared" si="145"/>
        <v/>
      </c>
      <c r="BZ84" s="5"/>
      <c r="CA84" s="5"/>
    </row>
    <row r="85" spans="1:79" x14ac:dyDescent="0.25">
      <c r="A85" t="str">
        <v>GETY US Equity</v>
      </c>
      <c r="B85" t="str">
        <v>GETTY IMAGES HOLDINGS INC</v>
      </c>
      <c r="C85" t="str">
        <v>Communication Services</v>
      </c>
      <c r="D85" t="str">
        <v>Communications</v>
      </c>
      <c r="E85">
        <v>3.31</v>
      </c>
      <c r="F85">
        <v>3.27</v>
      </c>
      <c r="G85">
        <v>3.589999914169312</v>
      </c>
      <c r="H85">
        <v>3.6800000667572021</v>
      </c>
      <c r="I85">
        <v>3.720000028610229</v>
      </c>
      <c r="J85">
        <v>3.6700000762939449</v>
      </c>
      <c r="K85">
        <v>3.75</v>
      </c>
      <c r="L85">
        <v>3.5700000122615267</v>
      </c>
      <c r="M85">
        <v>19.739999999999998</v>
      </c>
      <c r="N85">
        <v>2.25</v>
      </c>
      <c r="O85">
        <v>-2.16</v>
      </c>
      <c r="P85">
        <v>1.4</v>
      </c>
      <c r="Q85">
        <v>-0.32</v>
      </c>
      <c r="R85">
        <v>121290000</v>
      </c>
      <c r="S85">
        <v>96820000</v>
      </c>
      <c r="T85">
        <v>1.252737037802107</v>
      </c>
      <c r="U85" t="str">
        <v>11/14/2024</v>
      </c>
      <c r="V85">
        <v>0.28999999999999998</v>
      </c>
      <c r="W85">
        <v>197.04</v>
      </c>
      <c r="X85">
        <v>0.78</v>
      </c>
      <c r="Y85">
        <v>0.56999999999999995</v>
      </c>
      <c r="Z85">
        <v>53.91</v>
      </c>
      <c r="AA85">
        <v>1.68</v>
      </c>
      <c r="AB85">
        <v>1.51</v>
      </c>
      <c r="AC85">
        <v>6.18</v>
      </c>
      <c r="AD85">
        <v>0.36</v>
      </c>
      <c r="AE85">
        <v>0</v>
      </c>
      <c r="AF85">
        <v>7.46</v>
      </c>
      <c r="AG85">
        <v>2.1</v>
      </c>
      <c r="AH85">
        <v>10.55</v>
      </c>
      <c r="AI85">
        <v>1.59</v>
      </c>
      <c r="AO85">
        <v>69</v>
      </c>
      <c r="AU85" s="5" t="str">
        <f t="shared" si="115"/>
        <v/>
      </c>
      <c r="AV85" s="5" t="str">
        <f t="shared" si="116"/>
        <v/>
      </c>
      <c r="AW85" s="5" t="str">
        <f t="shared" si="117"/>
        <v/>
      </c>
      <c r="AX85" s="5" t="str">
        <f t="shared" si="118"/>
        <v/>
      </c>
      <c r="AY85" s="5" t="str">
        <f t="shared" si="119"/>
        <v/>
      </c>
      <c r="AZ85" s="5" t="str">
        <f t="shared" si="120"/>
        <v/>
      </c>
      <c r="BA85" s="5" t="str">
        <f t="shared" si="121"/>
        <v/>
      </c>
      <c r="BB85" s="5" t="str">
        <f t="shared" si="122"/>
        <v/>
      </c>
      <c r="BC85" s="5" t="str">
        <f t="shared" si="123"/>
        <v/>
      </c>
      <c r="BD85" s="5" t="str">
        <f t="shared" si="124"/>
        <v/>
      </c>
      <c r="BE85" s="5" t="str">
        <f t="shared" si="125"/>
        <v/>
      </c>
      <c r="BF85" s="5" t="str">
        <f t="shared" si="126"/>
        <v/>
      </c>
      <c r="BG85" s="5" t="str">
        <f t="shared" si="127"/>
        <v/>
      </c>
      <c r="BH85" s="5" t="str">
        <f t="shared" si="128"/>
        <v/>
      </c>
      <c r="BI85" s="5" t="str">
        <f t="shared" si="129"/>
        <v/>
      </c>
      <c r="BJ85" s="5" t="str">
        <f t="shared" si="130"/>
        <v/>
      </c>
      <c r="BK85" s="5" t="str">
        <f t="shared" si="131"/>
        <v/>
      </c>
      <c r="BL85" s="5" t="str">
        <f t="shared" si="132"/>
        <v/>
      </c>
      <c r="BM85" s="5" t="str">
        <f t="shared" si="133"/>
        <v/>
      </c>
      <c r="BN85" s="5" t="str">
        <f t="shared" si="134"/>
        <v/>
      </c>
      <c r="BO85" s="5" t="str">
        <f t="shared" si="135"/>
        <v/>
      </c>
      <c r="BP85" s="5" t="str">
        <f t="shared" si="136"/>
        <v/>
      </c>
      <c r="BQ85" s="5" t="str">
        <f t="shared" si="137"/>
        <v/>
      </c>
      <c r="BR85" s="5" t="str">
        <f t="shared" si="138"/>
        <v/>
      </c>
      <c r="BS85" s="5" t="str">
        <f t="shared" si="139"/>
        <v/>
      </c>
      <c r="BT85" s="5" t="str">
        <f t="shared" si="140"/>
        <v/>
      </c>
      <c r="BU85" s="5" t="str">
        <f t="shared" si="141"/>
        <v/>
      </c>
      <c r="BV85" s="5" t="str">
        <f t="shared" si="142"/>
        <v/>
      </c>
      <c r="BW85" s="5" t="str">
        <f t="shared" si="143"/>
        <v/>
      </c>
      <c r="BX85" s="5" t="str">
        <f t="shared" si="144"/>
        <v/>
      </c>
      <c r="BY85" s="5" t="str">
        <f t="shared" si="145"/>
        <v/>
      </c>
      <c r="BZ85" s="5"/>
      <c r="CA85" s="5"/>
    </row>
    <row r="86" spans="1:79" x14ac:dyDescent="0.25">
      <c r="A86" t="str">
        <v>GIGM US Equity</v>
      </c>
      <c r="B86" t="str">
        <v>GIGAMEDIA LTD</v>
      </c>
      <c r="C86" t="str">
        <v>Communication Services</v>
      </c>
      <c r="D86" t="str">
        <v>Communications</v>
      </c>
      <c r="E86">
        <v>1.34</v>
      </c>
      <c r="F86">
        <v>1.32</v>
      </c>
      <c r="G86">
        <v>1.3400000333786011</v>
      </c>
      <c r="H86">
        <v>1.299999952316284</v>
      </c>
      <c r="I86">
        <v>1.299999952316284</v>
      </c>
      <c r="J86">
        <v>1.320000052452087</v>
      </c>
      <c r="K86">
        <v>1.320000052452087</v>
      </c>
      <c r="L86">
        <v>1.3200000061307635</v>
      </c>
      <c r="M86">
        <v>0</v>
      </c>
      <c r="N86">
        <v>0.35</v>
      </c>
      <c r="O86">
        <v>2.4999999475479129</v>
      </c>
      <c r="P86">
        <v>0.56000000000000005</v>
      </c>
      <c r="Q86">
        <v>0.23</v>
      </c>
      <c r="R86">
        <v>198000</v>
      </c>
      <c r="S86">
        <v>23000</v>
      </c>
      <c r="T86">
        <v>8.6086956521739122</v>
      </c>
      <c r="U86" t="str">
        <v>10/31/2024</v>
      </c>
      <c r="V86">
        <v>15.65</v>
      </c>
      <c r="W86">
        <v>0</v>
      </c>
      <c r="X86">
        <v>16.25</v>
      </c>
      <c r="Y86">
        <v>15.74</v>
      </c>
      <c r="Z86">
        <v>0</v>
      </c>
      <c r="AA86">
        <v>-84.88</v>
      </c>
      <c r="AB86">
        <v>-8.42</v>
      </c>
      <c r="AC86">
        <v>-8.9700000000000006</v>
      </c>
      <c r="AD86">
        <v>7.0000000000000007E-2</v>
      </c>
      <c r="AE86">
        <v>0</v>
      </c>
      <c r="AF86">
        <v>17.579999999999998</v>
      </c>
      <c r="AG86">
        <v>0</v>
      </c>
      <c r="AH86">
        <v>9.2100000000000009</v>
      </c>
      <c r="AI86">
        <v>3.82</v>
      </c>
      <c r="AO86">
        <v>70</v>
      </c>
      <c r="AU86" s="5" t="str">
        <f t="shared" si="115"/>
        <v/>
      </c>
      <c r="AV86" s="5" t="str">
        <f t="shared" si="116"/>
        <v/>
      </c>
      <c r="AW86" s="5" t="str">
        <f t="shared" si="117"/>
        <v/>
      </c>
      <c r="AX86" s="5" t="str">
        <f t="shared" si="118"/>
        <v/>
      </c>
      <c r="AY86" s="5" t="str">
        <f t="shared" si="119"/>
        <v/>
      </c>
      <c r="AZ86" s="5" t="str">
        <f t="shared" si="120"/>
        <v/>
      </c>
      <c r="BA86" s="5" t="str">
        <f t="shared" si="121"/>
        <v/>
      </c>
      <c r="BB86" s="5" t="str">
        <f t="shared" si="122"/>
        <v/>
      </c>
      <c r="BC86" s="5" t="str">
        <f t="shared" si="123"/>
        <v/>
      </c>
      <c r="BD86" s="5" t="str">
        <f t="shared" si="124"/>
        <v/>
      </c>
      <c r="BE86" s="5" t="str">
        <f t="shared" si="125"/>
        <v/>
      </c>
      <c r="BF86" s="5" t="str">
        <f t="shared" si="126"/>
        <v/>
      </c>
      <c r="BG86" s="5" t="str">
        <f t="shared" si="127"/>
        <v/>
      </c>
      <c r="BH86" s="5" t="str">
        <f t="shared" si="128"/>
        <v/>
      </c>
      <c r="BI86" s="5" t="str">
        <f t="shared" si="129"/>
        <v/>
      </c>
      <c r="BJ86" s="5" t="str">
        <f t="shared" si="130"/>
        <v/>
      </c>
      <c r="BK86" s="5" t="str">
        <f t="shared" si="131"/>
        <v/>
      </c>
      <c r="BL86" s="5" t="str">
        <f t="shared" si="132"/>
        <v/>
      </c>
      <c r="BM86" s="5" t="str">
        <f t="shared" si="133"/>
        <v/>
      </c>
      <c r="BN86" s="5" t="str">
        <f t="shared" si="134"/>
        <v/>
      </c>
      <c r="BO86" s="5" t="str">
        <f t="shared" si="135"/>
        <v/>
      </c>
      <c r="BP86" s="5" t="str">
        <f t="shared" si="136"/>
        <v/>
      </c>
      <c r="BQ86" s="5" t="str">
        <f t="shared" si="137"/>
        <v/>
      </c>
      <c r="BR86" s="5" t="str">
        <f t="shared" si="138"/>
        <v/>
      </c>
      <c r="BS86" s="5" t="str">
        <f t="shared" si="139"/>
        <v/>
      </c>
      <c r="BT86" s="5" t="str">
        <f t="shared" si="140"/>
        <v/>
      </c>
      <c r="BU86" s="5" t="str">
        <f t="shared" si="141"/>
        <v/>
      </c>
      <c r="BV86" s="5" t="str">
        <f t="shared" si="142"/>
        <v/>
      </c>
      <c r="BW86" s="5" t="str">
        <f t="shared" si="143"/>
        <v/>
      </c>
      <c r="BX86" s="5" t="str">
        <f t="shared" si="144"/>
        <v/>
      </c>
      <c r="BY86" s="5" t="str">
        <f t="shared" si="145"/>
        <v/>
      </c>
      <c r="BZ86" s="5"/>
      <c r="CA86" s="5"/>
    </row>
    <row r="87" spans="1:79" x14ac:dyDescent="0.25">
      <c r="A87" t="str">
        <v>GOGO US Equity</v>
      </c>
      <c r="B87" t="str">
        <v>GOGO INC</v>
      </c>
      <c r="C87" t="str">
        <v>Communication Services</v>
      </c>
      <c r="D87" t="str">
        <v>Communications</v>
      </c>
      <c r="E87">
        <v>7.59</v>
      </c>
      <c r="F87">
        <v>7.36</v>
      </c>
      <c r="G87">
        <v>7.7100000381469727</v>
      </c>
      <c r="H87">
        <v>7.9000000953674316</v>
      </c>
      <c r="I87">
        <v>8.1000003814697266</v>
      </c>
      <c r="J87">
        <v>7.690000057220459</v>
      </c>
      <c r="K87">
        <v>7.7199997901916504</v>
      </c>
      <c r="L87">
        <v>7.7242857660566058</v>
      </c>
      <c r="M87">
        <v>12.89</v>
      </c>
      <c r="N87">
        <v>18.809999999999999</v>
      </c>
      <c r="O87">
        <v>-7.3099997901916502</v>
      </c>
      <c r="P87">
        <v>1.4</v>
      </c>
      <c r="Q87">
        <v>-0.9</v>
      </c>
      <c r="R87">
        <v>53650000</v>
      </c>
      <c r="S87">
        <v>25270000</v>
      </c>
      <c r="T87">
        <v>2.1230708349821925</v>
      </c>
      <c r="U87" t="str">
        <v>11/07/2024</v>
      </c>
      <c r="V87">
        <v>1.85</v>
      </c>
      <c r="W87">
        <v>1293.03</v>
      </c>
      <c r="X87">
        <v>3.95</v>
      </c>
      <c r="Y87">
        <v>2.46</v>
      </c>
      <c r="Z87">
        <v>83.78</v>
      </c>
      <c r="AA87">
        <v>0.82</v>
      </c>
      <c r="AB87">
        <v>8.6199999999999992</v>
      </c>
      <c r="AC87">
        <v>217.92</v>
      </c>
      <c r="AD87">
        <v>0.52</v>
      </c>
      <c r="AE87">
        <v>2.0499999999999998</v>
      </c>
      <c r="AF87">
        <v>7.72</v>
      </c>
      <c r="AG87">
        <v>4.76</v>
      </c>
      <c r="AH87">
        <v>10.09</v>
      </c>
      <c r="AI87">
        <v>0.41</v>
      </c>
      <c r="AO87">
        <v>71</v>
      </c>
      <c r="AU87" s="5">
        <f t="shared" si="115"/>
        <v>70.97</v>
      </c>
      <c r="AV87" s="5">
        <f t="shared" si="116"/>
        <v>70.150000000000006</v>
      </c>
      <c r="AW87" s="5">
        <f t="shared" si="117"/>
        <v>70.44000244140625</v>
      </c>
      <c r="AX87" s="5">
        <f t="shared" si="118"/>
        <v>69.790000915527344</v>
      </c>
      <c r="AY87" s="5">
        <f t="shared" si="119"/>
        <v>69.980003356933594</v>
      </c>
      <c r="AZ87" s="5">
        <f t="shared" si="120"/>
        <v>69.779998779296875</v>
      </c>
      <c r="BA87" s="5">
        <f t="shared" si="121"/>
        <v>70.230003356933594</v>
      </c>
      <c r="BB87" s="5">
        <f t="shared" si="122"/>
        <v>70.191429835728243</v>
      </c>
      <c r="BC87" s="5">
        <f t="shared" si="123"/>
        <v>74.760000000000005</v>
      </c>
      <c r="BD87" s="5">
        <f t="shared" si="124"/>
        <v>2.5299999999999998</v>
      </c>
      <c r="BE87" s="5">
        <f t="shared" si="125"/>
        <v>-42.370003356933594</v>
      </c>
      <c r="BF87" s="5">
        <f t="shared" si="126"/>
        <v>0.54</v>
      </c>
      <c r="BG87" s="5">
        <f t="shared" si="127"/>
        <v>-0.2</v>
      </c>
      <c r="BH87" s="5">
        <f t="shared" si="128"/>
        <v>182000000</v>
      </c>
      <c r="BI87" s="5">
        <f t="shared" si="129"/>
        <v>472000000</v>
      </c>
      <c r="BJ87" s="5">
        <f t="shared" si="130"/>
        <v>0.38559322033898308</v>
      </c>
      <c r="BK87" s="5" t="str">
        <f t="shared" si="131"/>
        <v/>
      </c>
      <c r="BL87" s="5">
        <f t="shared" si="132"/>
        <v>1.23</v>
      </c>
      <c r="BM87" s="5">
        <f t="shared" si="133"/>
        <v>47.11</v>
      </c>
      <c r="BN87" s="5">
        <f t="shared" si="134"/>
        <v>1.68</v>
      </c>
      <c r="BO87" s="5">
        <f t="shared" si="135"/>
        <v>1.38</v>
      </c>
      <c r="BP87" s="5">
        <f t="shared" si="136"/>
        <v>28.54</v>
      </c>
      <c r="BQ87" s="5">
        <f t="shared" si="137"/>
        <v>2.4300000000000002</v>
      </c>
      <c r="BR87" s="5">
        <f t="shared" si="138"/>
        <v>2.54</v>
      </c>
      <c r="BS87" s="5">
        <f t="shared" si="139"/>
        <v>4.1399999999999997</v>
      </c>
      <c r="BT87" s="5">
        <f t="shared" si="140"/>
        <v>0.34</v>
      </c>
      <c r="BU87" s="5">
        <f t="shared" si="141"/>
        <v>0</v>
      </c>
      <c r="BV87" s="5">
        <f t="shared" si="142"/>
        <v>25.29</v>
      </c>
      <c r="BW87" s="5">
        <f t="shared" si="143"/>
        <v>0</v>
      </c>
      <c r="BX87" s="5">
        <f t="shared" si="144"/>
        <v>0</v>
      </c>
      <c r="BY87" s="5">
        <f t="shared" si="145"/>
        <v>27.86</v>
      </c>
      <c r="BZ87" s="5"/>
      <c r="CA87" s="5"/>
    </row>
    <row r="88" spans="1:79" x14ac:dyDescent="0.25">
      <c r="A88" t="str">
        <v>GOOGL US Equity</v>
      </c>
      <c r="B88" t="str">
        <v>ALPHABET INC-CL A</v>
      </c>
      <c r="C88" t="str">
        <v>Communication Services</v>
      </c>
      <c r="D88" t="str">
        <v>Communications</v>
      </c>
      <c r="E88">
        <v>165.85</v>
      </c>
      <c r="F88">
        <v>163.80000000000001</v>
      </c>
      <c r="G88">
        <v>165.6199951171875</v>
      </c>
      <c r="H88">
        <v>166.1600036621094</v>
      </c>
      <c r="I88">
        <v>164.67999267578131</v>
      </c>
      <c r="J88">
        <v>162.8500061035156</v>
      </c>
      <c r="K88">
        <v>161.7799987792969</v>
      </c>
      <c r="L88">
        <v>164.39142804827011</v>
      </c>
      <c r="M88">
        <v>23.39</v>
      </c>
      <c r="N88">
        <v>6.79</v>
      </c>
      <c r="O88">
        <v>-137.36999877929691</v>
      </c>
      <c r="P88">
        <v>1.06</v>
      </c>
      <c r="Q88">
        <v>-0.46</v>
      </c>
      <c r="R88">
        <v>47090000000</v>
      </c>
      <c r="S88">
        <v>6090000000</v>
      </c>
      <c r="T88">
        <v>7.7323481116584567</v>
      </c>
      <c r="U88" t="str">
        <v>10/24/2024</v>
      </c>
      <c r="V88">
        <v>1.29</v>
      </c>
      <c r="W88">
        <v>9.24</v>
      </c>
      <c r="X88">
        <v>2.08</v>
      </c>
      <c r="Y88">
        <v>1.9</v>
      </c>
      <c r="Z88">
        <v>6.7</v>
      </c>
      <c r="AA88">
        <v>27.87</v>
      </c>
      <c r="AB88">
        <v>21.97</v>
      </c>
      <c r="AC88">
        <v>30.87</v>
      </c>
      <c r="AD88">
        <v>0.82</v>
      </c>
      <c r="AE88">
        <v>125.52</v>
      </c>
      <c r="AF88">
        <v>7.64</v>
      </c>
      <c r="AG88">
        <v>3.62</v>
      </c>
      <c r="AH88">
        <v>10.75</v>
      </c>
      <c r="AI88">
        <v>24.41</v>
      </c>
      <c r="AO88">
        <v>72</v>
      </c>
      <c r="AU88" s="5" t="str">
        <f t="shared" si="115"/>
        <v/>
      </c>
      <c r="AV88" s="5" t="str">
        <f t="shared" si="116"/>
        <v/>
      </c>
      <c r="AW88" s="5" t="str">
        <f t="shared" si="117"/>
        <v/>
      </c>
      <c r="AX88" s="5" t="str">
        <f t="shared" si="118"/>
        <v/>
      </c>
      <c r="AY88" s="5" t="str">
        <f t="shared" si="119"/>
        <v/>
      </c>
      <c r="AZ88" s="5" t="str">
        <f t="shared" si="120"/>
        <v/>
      </c>
      <c r="BA88" s="5" t="str">
        <f t="shared" si="121"/>
        <v/>
      </c>
      <c r="BB88" s="5" t="str">
        <f t="shared" si="122"/>
        <v/>
      </c>
      <c r="BC88" s="5" t="str">
        <f t="shared" si="123"/>
        <v/>
      </c>
      <c r="BD88" s="5" t="str">
        <f t="shared" si="124"/>
        <v/>
      </c>
      <c r="BE88" s="5" t="str">
        <f t="shared" si="125"/>
        <v/>
      </c>
      <c r="BF88" s="5" t="str">
        <f t="shared" si="126"/>
        <v/>
      </c>
      <c r="BG88" s="5" t="str">
        <f t="shared" si="127"/>
        <v/>
      </c>
      <c r="BH88" s="5" t="str">
        <f t="shared" si="128"/>
        <v/>
      </c>
      <c r="BI88" s="5" t="str">
        <f t="shared" si="129"/>
        <v/>
      </c>
      <c r="BJ88" s="5" t="str">
        <f t="shared" si="130"/>
        <v/>
      </c>
      <c r="BK88" s="5" t="str">
        <f t="shared" si="131"/>
        <v/>
      </c>
      <c r="BL88" s="5" t="str">
        <f t="shared" si="132"/>
        <v/>
      </c>
      <c r="BM88" s="5" t="str">
        <f t="shared" si="133"/>
        <v/>
      </c>
      <c r="BN88" s="5" t="str">
        <f t="shared" si="134"/>
        <v/>
      </c>
      <c r="BO88" s="5" t="str">
        <f t="shared" si="135"/>
        <v/>
      </c>
      <c r="BP88" s="5" t="str">
        <f t="shared" si="136"/>
        <v/>
      </c>
      <c r="BQ88" s="5" t="str">
        <f t="shared" si="137"/>
        <v/>
      </c>
      <c r="BR88" s="5" t="str">
        <f t="shared" si="138"/>
        <v/>
      </c>
      <c r="BS88" s="5" t="str">
        <f t="shared" si="139"/>
        <v/>
      </c>
      <c r="BT88" s="5" t="str">
        <f t="shared" si="140"/>
        <v/>
      </c>
      <c r="BU88" s="5" t="str">
        <f t="shared" si="141"/>
        <v/>
      </c>
      <c r="BV88" s="5" t="str">
        <f t="shared" si="142"/>
        <v/>
      </c>
      <c r="BW88" s="5" t="str">
        <f t="shared" si="143"/>
        <v/>
      </c>
      <c r="BX88" s="5" t="str">
        <f t="shared" si="144"/>
        <v/>
      </c>
      <c r="BY88" s="5" t="str">
        <f t="shared" si="145"/>
        <v/>
      </c>
      <c r="BZ88" s="5"/>
      <c r="CA88" s="5"/>
    </row>
    <row r="89" spans="1:79" x14ac:dyDescent="0.25">
      <c r="A89" t="str">
        <v>GRAB US Equity</v>
      </c>
      <c r="B89" t="str">
        <v>GRAB HOLDINGS LTD - CL A</v>
      </c>
      <c r="C89" t="str">
        <v>Industrials</v>
      </c>
      <c r="D89" t="str">
        <v>Communications</v>
      </c>
      <c r="E89">
        <v>3.21</v>
      </c>
      <c r="F89">
        <v>3.2</v>
      </c>
      <c r="G89">
        <v>3.2300000190734859</v>
      </c>
      <c r="H89">
        <v>3.2400000095367432</v>
      </c>
      <c r="I89">
        <v>3.2400000095367432</v>
      </c>
      <c r="J89">
        <v>3.2100000381469731</v>
      </c>
      <c r="K89">
        <v>3.2000000476837158</v>
      </c>
      <c r="L89">
        <v>3.2185714462825232</v>
      </c>
      <c r="M89">
        <v>0</v>
      </c>
      <c r="N89">
        <v>2.04</v>
      </c>
      <c r="O89">
        <v>-1.6200000476837157</v>
      </c>
      <c r="P89">
        <v>0.51</v>
      </c>
      <c r="Q89">
        <v>-0.19</v>
      </c>
      <c r="R89">
        <v>202000000</v>
      </c>
      <c r="S89">
        <v>0</v>
      </c>
      <c r="T89" t="str">
        <v/>
      </c>
      <c r="U89" t="str">
        <v>11/08/2024</v>
      </c>
      <c r="V89">
        <v>2.52</v>
      </c>
      <c r="W89">
        <v>4.6500000000000004</v>
      </c>
      <c r="X89">
        <v>3</v>
      </c>
      <c r="Y89">
        <v>2.63</v>
      </c>
      <c r="Z89">
        <v>3.48</v>
      </c>
      <c r="AA89">
        <v>-7.98</v>
      </c>
      <c r="AB89">
        <v>-2.54</v>
      </c>
      <c r="AC89">
        <v>-3.37</v>
      </c>
      <c r="AD89">
        <v>0.31</v>
      </c>
      <c r="AE89">
        <v>32.99</v>
      </c>
      <c r="AF89">
        <v>9.17</v>
      </c>
      <c r="AG89">
        <v>4.91</v>
      </c>
      <c r="AH89">
        <v>18.420000000000002</v>
      </c>
      <c r="AI89">
        <v>1.58</v>
      </c>
      <c r="AO89">
        <v>73</v>
      </c>
      <c r="AU89" s="5">
        <f t="shared" si="115"/>
        <v>73.61</v>
      </c>
      <c r="AV89" s="5">
        <f t="shared" si="116"/>
        <v>72.84</v>
      </c>
      <c r="AW89" s="5">
        <f t="shared" si="117"/>
        <v>73.615001678466797</v>
      </c>
      <c r="AX89" s="5">
        <f t="shared" si="118"/>
        <v>72.709999084472656</v>
      </c>
      <c r="AY89" s="5">
        <f t="shared" si="119"/>
        <v>72.719997406005859</v>
      </c>
      <c r="AZ89" s="5">
        <f t="shared" si="120"/>
        <v>71.564998626708984</v>
      </c>
      <c r="BA89" s="5">
        <f t="shared" si="121"/>
        <v>71.204998016357422</v>
      </c>
      <c r="BB89" s="5">
        <f t="shared" si="122"/>
        <v>72.609284973144526</v>
      </c>
      <c r="BC89" s="5">
        <f t="shared" si="123"/>
        <v>44.814999999999998</v>
      </c>
      <c r="BD89" s="5">
        <f t="shared" si="124"/>
        <v>10.61</v>
      </c>
      <c r="BE89" s="5">
        <f t="shared" si="125"/>
        <v>-64.01999801635742</v>
      </c>
      <c r="BF89" s="5">
        <f t="shared" si="126"/>
        <v>1.19</v>
      </c>
      <c r="BG89" s="5">
        <f t="shared" si="127"/>
        <v>0.39</v>
      </c>
      <c r="BH89" s="5">
        <f t="shared" si="128"/>
        <v>1945840000</v>
      </c>
      <c r="BI89" s="5">
        <f t="shared" si="129"/>
        <v>395255000</v>
      </c>
      <c r="BJ89" s="5">
        <f t="shared" si="130"/>
        <v>3.9633108559810379</v>
      </c>
      <c r="BK89" s="5" t="str">
        <f t="shared" si="131"/>
        <v/>
      </c>
      <c r="BL89" s="5">
        <f t="shared" si="132"/>
        <v>0.91999999999999993</v>
      </c>
      <c r="BM89" s="5">
        <f t="shared" si="133"/>
        <v>285.36500000000001</v>
      </c>
      <c r="BN89" s="5">
        <f t="shared" si="134"/>
        <v>1.7050000000000001</v>
      </c>
      <c r="BO89" s="5">
        <f t="shared" si="135"/>
        <v>1.2850000000000001</v>
      </c>
      <c r="BP89" s="5">
        <f t="shared" si="136"/>
        <v>43.854999999999997</v>
      </c>
      <c r="BQ89" s="5">
        <f t="shared" si="137"/>
        <v>-1.4649999999999999</v>
      </c>
      <c r="BR89" s="5">
        <f t="shared" si="138"/>
        <v>3.3650000000000002</v>
      </c>
      <c r="BS89" s="5">
        <f t="shared" si="139"/>
        <v>14.365</v>
      </c>
      <c r="BT89" s="5">
        <f t="shared" si="140"/>
        <v>0.69500000000000006</v>
      </c>
      <c r="BU89" s="5">
        <f t="shared" si="141"/>
        <v>0</v>
      </c>
      <c r="BV89" s="5">
        <f t="shared" si="142"/>
        <v>11.645</v>
      </c>
      <c r="BW89" s="5">
        <f t="shared" si="143"/>
        <v>5.79</v>
      </c>
      <c r="BX89" s="5">
        <f t="shared" si="144"/>
        <v>10.09</v>
      </c>
      <c r="BY89" s="5">
        <f t="shared" si="145"/>
        <v>7.1850000000000005</v>
      </c>
      <c r="BZ89" s="5"/>
      <c r="CA89" s="5"/>
    </row>
    <row r="90" spans="1:79" x14ac:dyDescent="0.25">
      <c r="A90" t="str">
        <v>GRND US Equity</v>
      </c>
      <c r="B90" t="str">
        <v>GRINDR INC</v>
      </c>
      <c r="C90" t="str">
        <v>Communication Services</v>
      </c>
      <c r="D90" t="str">
        <v>Communications</v>
      </c>
      <c r="E90">
        <v>12.13</v>
      </c>
      <c r="F90">
        <v>12.29</v>
      </c>
      <c r="G90">
        <v>12.430000305175779</v>
      </c>
      <c r="H90">
        <v>12.340000152587891</v>
      </c>
      <c r="I90">
        <v>11.97999954223633</v>
      </c>
      <c r="J90">
        <v>11.840000152587891</v>
      </c>
      <c r="K90">
        <v>12.039999961853029</v>
      </c>
      <c r="L90">
        <v>12.150000016348702</v>
      </c>
      <c r="M90">
        <v>0</v>
      </c>
      <c r="N90">
        <v>0</v>
      </c>
      <c r="O90">
        <v>-12.139999961853029</v>
      </c>
      <c r="P90">
        <v>0.73</v>
      </c>
      <c r="Q90">
        <v>0.31</v>
      </c>
      <c r="R90">
        <v>33910000</v>
      </c>
      <c r="S90">
        <v>3530000</v>
      </c>
      <c r="T90">
        <v>9.6062322946175644</v>
      </c>
      <c r="U90" t="str">
        <v>11/13/2024</v>
      </c>
      <c r="V90">
        <v>0.46</v>
      </c>
      <c r="W90">
        <v>0</v>
      </c>
      <c r="X90">
        <v>1.18</v>
      </c>
      <c r="Y90">
        <v>1.01</v>
      </c>
      <c r="Z90">
        <v>77.430000000000007</v>
      </c>
      <c r="AA90">
        <v>-21.47</v>
      </c>
      <c r="AB90">
        <v>-12.63</v>
      </c>
      <c r="AC90">
        <v>0</v>
      </c>
      <c r="AD90">
        <v>0.59</v>
      </c>
      <c r="AE90">
        <v>0</v>
      </c>
      <c r="AF90">
        <v>9.2200000000000006</v>
      </c>
      <c r="AG90">
        <v>3.86</v>
      </c>
      <c r="AH90">
        <v>19.559999999999999</v>
      </c>
      <c r="AI90">
        <v>-0.1</v>
      </c>
      <c r="AO90">
        <v>74</v>
      </c>
      <c r="AU90" s="5" t="str">
        <f t="shared" si="115"/>
        <v/>
      </c>
      <c r="AV90" s="5" t="str">
        <f t="shared" si="116"/>
        <v/>
      </c>
      <c r="AW90" s="5" t="str">
        <f t="shared" si="117"/>
        <v/>
      </c>
      <c r="AX90" s="5" t="str">
        <f t="shared" si="118"/>
        <v/>
      </c>
      <c r="AY90" s="5" t="str">
        <f t="shared" si="119"/>
        <v/>
      </c>
      <c r="AZ90" s="5" t="str">
        <f t="shared" si="120"/>
        <v/>
      </c>
      <c r="BA90" s="5" t="str">
        <f t="shared" si="121"/>
        <v/>
      </c>
      <c r="BB90" s="5" t="str">
        <f t="shared" si="122"/>
        <v/>
      </c>
      <c r="BC90" s="5" t="str">
        <f t="shared" si="123"/>
        <v/>
      </c>
      <c r="BD90" s="5" t="str">
        <f t="shared" si="124"/>
        <v/>
      </c>
      <c r="BE90" s="5" t="str">
        <f t="shared" si="125"/>
        <v/>
      </c>
      <c r="BF90" s="5" t="str">
        <f t="shared" si="126"/>
        <v/>
      </c>
      <c r="BG90" s="5" t="str">
        <f t="shared" si="127"/>
        <v/>
      </c>
      <c r="BH90" s="5" t="str">
        <f t="shared" si="128"/>
        <v/>
      </c>
      <c r="BI90" s="5" t="str">
        <f t="shared" si="129"/>
        <v/>
      </c>
      <c r="BJ90" s="5" t="str">
        <f t="shared" si="130"/>
        <v/>
      </c>
      <c r="BK90" s="5" t="str">
        <f t="shared" si="131"/>
        <v/>
      </c>
      <c r="BL90" s="5" t="str">
        <f t="shared" si="132"/>
        <v/>
      </c>
      <c r="BM90" s="5" t="str">
        <f t="shared" si="133"/>
        <v/>
      </c>
      <c r="BN90" s="5" t="str">
        <f t="shared" si="134"/>
        <v/>
      </c>
      <c r="BO90" s="5" t="str">
        <f t="shared" si="135"/>
        <v/>
      </c>
      <c r="BP90" s="5" t="str">
        <f t="shared" si="136"/>
        <v/>
      </c>
      <c r="BQ90" s="5" t="str">
        <f t="shared" si="137"/>
        <v/>
      </c>
      <c r="BR90" s="5" t="str">
        <f t="shared" si="138"/>
        <v/>
      </c>
      <c r="BS90" s="5" t="str">
        <f t="shared" si="139"/>
        <v/>
      </c>
      <c r="BT90" s="5" t="str">
        <f t="shared" si="140"/>
        <v/>
      </c>
      <c r="BU90" s="5" t="str">
        <f t="shared" si="141"/>
        <v/>
      </c>
      <c r="BV90" s="5" t="str">
        <f t="shared" si="142"/>
        <v/>
      </c>
      <c r="BW90" s="5" t="str">
        <f t="shared" si="143"/>
        <v/>
      </c>
      <c r="BX90" s="5" t="str">
        <f t="shared" si="144"/>
        <v/>
      </c>
      <c r="BY90" s="5" t="str">
        <f t="shared" si="145"/>
        <v/>
      </c>
      <c r="BZ90" s="5"/>
      <c r="CA90" s="5"/>
    </row>
    <row r="91" spans="1:79" x14ac:dyDescent="0.25">
      <c r="A91" t="str">
        <v>GRPN US Equity</v>
      </c>
      <c r="B91" t="str">
        <v>GROUPON INC</v>
      </c>
      <c r="C91" t="str">
        <v>Consumer Discretionary</v>
      </c>
      <c r="D91" t="str">
        <v>Communications</v>
      </c>
      <c r="E91">
        <v>13.63</v>
      </c>
      <c r="F91">
        <v>13.13</v>
      </c>
      <c r="G91">
        <v>13.72000026702881</v>
      </c>
      <c r="H91">
        <v>13.85000038146973</v>
      </c>
      <c r="I91">
        <v>13.72999954223633</v>
      </c>
      <c r="J91">
        <v>13.319999694824221</v>
      </c>
      <c r="K91">
        <v>13.88000011444092</v>
      </c>
      <c r="L91">
        <v>13.608571428571429</v>
      </c>
      <c r="M91">
        <v>0</v>
      </c>
      <c r="N91">
        <v>13.54</v>
      </c>
      <c r="O91">
        <v>-12.87000011444092</v>
      </c>
      <c r="P91">
        <v>1.28</v>
      </c>
      <c r="Q91">
        <v>-1.0900000000000001</v>
      </c>
      <c r="R91">
        <v>41600000</v>
      </c>
      <c r="S91">
        <v>10820000</v>
      </c>
      <c r="T91">
        <v>3.8447319778188538</v>
      </c>
      <c r="U91" t="str">
        <v>11/08/2024</v>
      </c>
      <c r="V91">
        <v>0.61</v>
      </c>
      <c r="W91">
        <v>575.76</v>
      </c>
      <c r="X91">
        <v>0.94</v>
      </c>
      <c r="Y91">
        <v>0.76</v>
      </c>
      <c r="Z91">
        <v>40.619999999999997</v>
      </c>
      <c r="AA91">
        <v>-8.0500000000000007</v>
      </c>
      <c r="AB91">
        <v>-6.2</v>
      </c>
      <c r="AC91">
        <v>0</v>
      </c>
      <c r="AD91">
        <v>0.88</v>
      </c>
      <c r="AE91">
        <v>0</v>
      </c>
      <c r="AF91">
        <v>13.33</v>
      </c>
      <c r="AG91">
        <v>5.26</v>
      </c>
      <c r="AH91">
        <v>16.43</v>
      </c>
      <c r="AI91">
        <v>1.01</v>
      </c>
      <c r="AO91">
        <v>75</v>
      </c>
      <c r="AU91" s="5" t="str">
        <f t="shared" si="115"/>
        <v/>
      </c>
      <c r="AV91" s="5" t="str">
        <f t="shared" si="116"/>
        <v/>
      </c>
      <c r="AW91" s="5" t="str">
        <f t="shared" si="117"/>
        <v/>
      </c>
      <c r="AX91" s="5" t="str">
        <f t="shared" si="118"/>
        <v/>
      </c>
      <c r="AY91" s="5" t="str">
        <f t="shared" si="119"/>
        <v/>
      </c>
      <c r="AZ91" s="5" t="str">
        <f t="shared" si="120"/>
        <v/>
      </c>
      <c r="BA91" s="5" t="str">
        <f t="shared" si="121"/>
        <v/>
      </c>
      <c r="BB91" s="5" t="str">
        <f t="shared" si="122"/>
        <v/>
      </c>
      <c r="BC91" s="5" t="str">
        <f t="shared" si="123"/>
        <v/>
      </c>
      <c r="BD91" s="5" t="str">
        <f t="shared" si="124"/>
        <v/>
      </c>
      <c r="BE91" s="5" t="str">
        <f t="shared" si="125"/>
        <v/>
      </c>
      <c r="BF91" s="5" t="str">
        <f t="shared" si="126"/>
        <v/>
      </c>
      <c r="BG91" s="5" t="str">
        <f t="shared" si="127"/>
        <v/>
      </c>
      <c r="BH91" s="5" t="str">
        <f t="shared" si="128"/>
        <v/>
      </c>
      <c r="BI91" s="5" t="str">
        <f t="shared" si="129"/>
        <v/>
      </c>
      <c r="BJ91" s="5" t="str">
        <f t="shared" si="130"/>
        <v/>
      </c>
      <c r="BK91" s="5" t="str">
        <f t="shared" si="131"/>
        <v/>
      </c>
      <c r="BL91" s="5" t="str">
        <f t="shared" si="132"/>
        <v/>
      </c>
      <c r="BM91" s="5" t="str">
        <f t="shared" si="133"/>
        <v/>
      </c>
      <c r="BN91" s="5" t="str">
        <f t="shared" si="134"/>
        <v/>
      </c>
      <c r="BO91" s="5" t="str">
        <f t="shared" si="135"/>
        <v/>
      </c>
      <c r="BP91" s="5" t="str">
        <f t="shared" si="136"/>
        <v/>
      </c>
      <c r="BQ91" s="5" t="str">
        <f t="shared" si="137"/>
        <v/>
      </c>
      <c r="BR91" s="5" t="str">
        <f t="shared" si="138"/>
        <v/>
      </c>
      <c r="BS91" s="5" t="str">
        <f t="shared" si="139"/>
        <v/>
      </c>
      <c r="BT91" s="5" t="str">
        <f t="shared" si="140"/>
        <v/>
      </c>
      <c r="BU91" s="5" t="str">
        <f t="shared" si="141"/>
        <v/>
      </c>
      <c r="BV91" s="5" t="str">
        <f t="shared" si="142"/>
        <v/>
      </c>
      <c r="BW91" s="5" t="str">
        <f t="shared" si="143"/>
        <v/>
      </c>
      <c r="BX91" s="5" t="str">
        <f t="shared" si="144"/>
        <v/>
      </c>
      <c r="BY91" s="5" t="str">
        <f t="shared" si="145"/>
        <v/>
      </c>
      <c r="BZ91" s="5"/>
      <c r="CA91" s="5"/>
    </row>
    <row r="92" spans="1:79" x14ac:dyDescent="0.25">
      <c r="A92" t="str">
        <v>GRVY US Equity</v>
      </c>
      <c r="B92" t="str">
        <v>GRAVITY CO LTD-SPONSORED ADR</v>
      </c>
      <c r="C92" t="str">
        <v>Communication Services</v>
      </c>
      <c r="D92" t="str">
        <v>Communications</v>
      </c>
      <c r="E92">
        <v>63.74</v>
      </c>
      <c r="F92">
        <v>63.44</v>
      </c>
      <c r="G92">
        <v>64.150001525878906</v>
      </c>
      <c r="H92">
        <v>63.209999084472663</v>
      </c>
      <c r="I92">
        <v>63.479999542236328</v>
      </c>
      <c r="J92">
        <v>61.810001373291023</v>
      </c>
      <c r="K92">
        <v>62.330001831054688</v>
      </c>
      <c r="L92">
        <v>63.165714765276228</v>
      </c>
      <c r="M92">
        <v>6.49</v>
      </c>
      <c r="N92">
        <v>1.1599999999999999</v>
      </c>
      <c r="O92">
        <v>73137.669998168945</v>
      </c>
      <c r="P92">
        <v>1.06</v>
      </c>
      <c r="Q92">
        <v>-0.8</v>
      </c>
      <c r="R92">
        <v>70130000000</v>
      </c>
      <c r="S92">
        <v>59310000000</v>
      </c>
      <c r="T92">
        <v>1.182431293205193</v>
      </c>
      <c r="U92" t="str">
        <v>11/13/2024</v>
      </c>
      <c r="V92">
        <v>5.17</v>
      </c>
      <c r="W92">
        <v>0</v>
      </c>
      <c r="X92">
        <v>6.06</v>
      </c>
      <c r="Y92">
        <v>5.89</v>
      </c>
      <c r="Z92">
        <v>0</v>
      </c>
      <c r="AA92">
        <v>10.220000000000001</v>
      </c>
      <c r="AB92">
        <v>15.29</v>
      </c>
      <c r="AC92">
        <v>19.53</v>
      </c>
      <c r="AD92">
        <v>0.96</v>
      </c>
      <c r="AE92">
        <v>0</v>
      </c>
      <c r="AF92">
        <v>6.18</v>
      </c>
      <c r="AG92">
        <v>3.14</v>
      </c>
      <c r="AH92">
        <v>23</v>
      </c>
      <c r="AI92">
        <v>73200</v>
      </c>
      <c r="AO92">
        <v>76</v>
      </c>
      <c r="AU92" s="5" t="str">
        <f t="shared" si="115"/>
        <v/>
      </c>
      <c r="AV92" s="5" t="str">
        <f t="shared" si="116"/>
        <v/>
      </c>
      <c r="AW92" s="5" t="str">
        <f t="shared" si="117"/>
        <v/>
      </c>
      <c r="AX92" s="5" t="str">
        <f t="shared" si="118"/>
        <v/>
      </c>
      <c r="AY92" s="5" t="str">
        <f t="shared" si="119"/>
        <v/>
      </c>
      <c r="AZ92" s="5" t="str">
        <f t="shared" si="120"/>
        <v/>
      </c>
      <c r="BA92" s="5" t="str">
        <f t="shared" si="121"/>
        <v/>
      </c>
      <c r="BB92" s="5" t="str">
        <f t="shared" si="122"/>
        <v/>
      </c>
      <c r="BC92" s="5" t="str">
        <f t="shared" si="123"/>
        <v/>
      </c>
      <c r="BD92" s="5" t="str">
        <f t="shared" si="124"/>
        <v/>
      </c>
      <c r="BE92" s="5" t="str">
        <f t="shared" si="125"/>
        <v/>
      </c>
      <c r="BF92" s="5" t="str">
        <f t="shared" si="126"/>
        <v/>
      </c>
      <c r="BG92" s="5" t="str">
        <f t="shared" si="127"/>
        <v/>
      </c>
      <c r="BH92" s="5" t="str">
        <f t="shared" si="128"/>
        <v/>
      </c>
      <c r="BI92" s="5" t="str">
        <f t="shared" si="129"/>
        <v/>
      </c>
      <c r="BJ92" s="5" t="str">
        <f t="shared" si="130"/>
        <v/>
      </c>
      <c r="BK92" s="5" t="str">
        <f t="shared" si="131"/>
        <v/>
      </c>
      <c r="BL92" s="5" t="str">
        <f t="shared" si="132"/>
        <v/>
      </c>
      <c r="BM92" s="5" t="str">
        <f t="shared" si="133"/>
        <v/>
      </c>
      <c r="BN92" s="5" t="str">
        <f t="shared" si="134"/>
        <v/>
      </c>
      <c r="BO92" s="5" t="str">
        <f t="shared" si="135"/>
        <v/>
      </c>
      <c r="BP92" s="5" t="str">
        <f t="shared" si="136"/>
        <v/>
      </c>
      <c r="BQ92" s="5" t="str">
        <f t="shared" si="137"/>
        <v/>
      </c>
      <c r="BR92" s="5" t="str">
        <f t="shared" si="138"/>
        <v/>
      </c>
      <c r="BS92" s="5" t="str">
        <f t="shared" si="139"/>
        <v/>
      </c>
      <c r="BT92" s="5" t="str">
        <f t="shared" si="140"/>
        <v/>
      </c>
      <c r="BU92" s="5" t="str">
        <f t="shared" si="141"/>
        <v/>
      </c>
      <c r="BV92" s="5" t="str">
        <f t="shared" si="142"/>
        <v/>
      </c>
      <c r="BW92" s="5" t="str">
        <f t="shared" si="143"/>
        <v/>
      </c>
      <c r="BX92" s="5" t="str">
        <f t="shared" si="144"/>
        <v/>
      </c>
      <c r="BY92" s="5" t="str">
        <f t="shared" si="145"/>
        <v/>
      </c>
      <c r="BZ92" s="5"/>
      <c r="CA92" s="5"/>
    </row>
    <row r="93" spans="1:79" x14ac:dyDescent="0.25">
      <c r="A93" t="str">
        <v>GSAT US Equity</v>
      </c>
      <c r="B93" t="str">
        <v>GLOBALSTAR INC</v>
      </c>
      <c r="C93" t="str">
        <v>Communication Services</v>
      </c>
      <c r="D93" t="str">
        <v>Communications</v>
      </c>
      <c r="E93">
        <v>1.45</v>
      </c>
      <c r="F93">
        <v>1.41</v>
      </c>
      <c r="G93">
        <v>1.4800000190734861</v>
      </c>
      <c r="H93">
        <v>1.429999947547913</v>
      </c>
      <c r="I93">
        <v>1.360000014305115</v>
      </c>
      <c r="J93">
        <v>1.2400000095367429</v>
      </c>
      <c r="K93">
        <v>1.309999942779541</v>
      </c>
      <c r="L93">
        <v>1.3828571333203996</v>
      </c>
      <c r="M93">
        <v>0</v>
      </c>
      <c r="N93">
        <v>7.31</v>
      </c>
      <c r="O93">
        <v>-1.1099999427795411</v>
      </c>
      <c r="P93">
        <v>1.75</v>
      </c>
      <c r="Q93">
        <v>0.66</v>
      </c>
      <c r="R93">
        <v>43150000</v>
      </c>
      <c r="S93">
        <v>25640000</v>
      </c>
      <c r="T93">
        <v>1.6829173166926676</v>
      </c>
      <c r="U93" t="str">
        <v>11/01/2024</v>
      </c>
      <c r="V93">
        <v>0.47</v>
      </c>
      <c r="W93">
        <v>110.16</v>
      </c>
      <c r="X93">
        <v>1.04</v>
      </c>
      <c r="Y93">
        <v>0.78</v>
      </c>
      <c r="Z93">
        <v>45.55</v>
      </c>
      <c r="AA93">
        <v>-16.04</v>
      </c>
      <c r="AB93">
        <v>-5.0199999999999996</v>
      </c>
      <c r="AC93">
        <v>-14.16</v>
      </c>
      <c r="AD93">
        <v>0.26</v>
      </c>
      <c r="AE93">
        <v>6.27</v>
      </c>
      <c r="AF93">
        <v>6.19</v>
      </c>
      <c r="AG93">
        <v>5.28</v>
      </c>
      <c r="AH93">
        <v>11.59</v>
      </c>
      <c r="AI93">
        <v>0.2</v>
      </c>
      <c r="AO93">
        <v>77</v>
      </c>
      <c r="AU93" s="5" t="str">
        <f t="shared" si="115"/>
        <v/>
      </c>
      <c r="AV93" s="5" t="str">
        <f t="shared" si="116"/>
        <v/>
      </c>
      <c r="AW93" s="5" t="str">
        <f t="shared" si="117"/>
        <v/>
      </c>
      <c r="AX93" s="5" t="str">
        <f t="shared" si="118"/>
        <v/>
      </c>
      <c r="AY93" s="5" t="str">
        <f t="shared" si="119"/>
        <v/>
      </c>
      <c r="AZ93" s="5" t="str">
        <f t="shared" si="120"/>
        <v/>
      </c>
      <c r="BA93" s="5" t="str">
        <f t="shared" si="121"/>
        <v/>
      </c>
      <c r="BB93" s="5" t="str">
        <f t="shared" si="122"/>
        <v/>
      </c>
      <c r="BC93" s="5" t="str">
        <f t="shared" si="123"/>
        <v/>
      </c>
      <c r="BD93" s="5" t="str">
        <f t="shared" si="124"/>
        <v/>
      </c>
      <c r="BE93" s="5" t="str">
        <f t="shared" si="125"/>
        <v/>
      </c>
      <c r="BF93" s="5" t="str">
        <f t="shared" si="126"/>
        <v/>
      </c>
      <c r="BG93" s="5" t="str">
        <f t="shared" si="127"/>
        <v/>
      </c>
      <c r="BH93" s="5" t="str">
        <f t="shared" si="128"/>
        <v/>
      </c>
      <c r="BI93" s="5" t="str">
        <f t="shared" si="129"/>
        <v/>
      </c>
      <c r="BJ93" s="5" t="str">
        <f t="shared" si="130"/>
        <v/>
      </c>
      <c r="BK93" s="5" t="str">
        <f t="shared" si="131"/>
        <v/>
      </c>
      <c r="BL93" s="5" t="str">
        <f t="shared" si="132"/>
        <v/>
      </c>
      <c r="BM93" s="5" t="str">
        <f t="shared" si="133"/>
        <v/>
      </c>
      <c r="BN93" s="5" t="str">
        <f t="shared" si="134"/>
        <v/>
      </c>
      <c r="BO93" s="5" t="str">
        <f t="shared" si="135"/>
        <v/>
      </c>
      <c r="BP93" s="5" t="str">
        <f t="shared" si="136"/>
        <v/>
      </c>
      <c r="BQ93" s="5" t="str">
        <f t="shared" si="137"/>
        <v/>
      </c>
      <c r="BR93" s="5" t="str">
        <f t="shared" si="138"/>
        <v/>
      </c>
      <c r="BS93" s="5" t="str">
        <f t="shared" si="139"/>
        <v/>
      </c>
      <c r="BT93" s="5" t="str">
        <f t="shared" si="140"/>
        <v/>
      </c>
      <c r="BU93" s="5" t="str">
        <f t="shared" si="141"/>
        <v/>
      </c>
      <c r="BV93" s="5" t="str">
        <f t="shared" si="142"/>
        <v/>
      </c>
      <c r="BW93" s="5" t="str">
        <f t="shared" si="143"/>
        <v/>
      </c>
      <c r="BX93" s="5" t="str">
        <f t="shared" si="144"/>
        <v/>
      </c>
      <c r="BY93" s="5" t="str">
        <f t="shared" si="145"/>
        <v/>
      </c>
      <c r="BZ93" s="5"/>
      <c r="CA93" s="5"/>
    </row>
    <row r="94" spans="1:79" x14ac:dyDescent="0.25">
      <c r="A94" t="str">
        <v>GTN US Equity</v>
      </c>
      <c r="B94" t="str">
        <v>GRAY TELEVISION INC</v>
      </c>
      <c r="C94" t="str">
        <v>Communication Services</v>
      </c>
      <c r="D94" t="str">
        <v>Communications</v>
      </c>
      <c r="E94">
        <v>4.84</v>
      </c>
      <c r="F94">
        <v>4.87</v>
      </c>
      <c r="G94">
        <v>5.2100000381469727</v>
      </c>
      <c r="H94">
        <v>5.2399997711181641</v>
      </c>
      <c r="I94">
        <v>5.1999998092651367</v>
      </c>
      <c r="J94">
        <v>5.1399998664855957</v>
      </c>
      <c r="K94">
        <v>5.119999885559082</v>
      </c>
      <c r="L94">
        <v>5.0885713386535647</v>
      </c>
      <c r="M94">
        <v>3.86</v>
      </c>
      <c r="N94">
        <v>0.23</v>
      </c>
      <c r="O94">
        <v>17.780000114440917</v>
      </c>
      <c r="P94">
        <v>0.92</v>
      </c>
      <c r="Q94">
        <v>-0.6</v>
      </c>
      <c r="R94">
        <v>344000000</v>
      </c>
      <c r="S94">
        <v>32000000</v>
      </c>
      <c r="T94">
        <v>10.75</v>
      </c>
      <c r="U94" t="str">
        <v>11/08/2024</v>
      </c>
      <c r="V94">
        <v>0.23</v>
      </c>
      <c r="W94">
        <v>229.65</v>
      </c>
      <c r="X94">
        <v>1.63</v>
      </c>
      <c r="Y94">
        <v>1.27</v>
      </c>
      <c r="Z94">
        <v>58.42</v>
      </c>
      <c r="AA94">
        <v>2.66</v>
      </c>
      <c r="AB94">
        <v>0.56999999999999995</v>
      </c>
      <c r="AC94">
        <v>0.39</v>
      </c>
      <c r="AD94">
        <v>0.31</v>
      </c>
      <c r="AE94">
        <v>0</v>
      </c>
      <c r="AF94">
        <v>9.85</v>
      </c>
      <c r="AG94">
        <v>3.91</v>
      </c>
      <c r="AH94">
        <v>12.05</v>
      </c>
      <c r="AI94">
        <v>22.9</v>
      </c>
      <c r="AO94">
        <v>78</v>
      </c>
      <c r="AU94" s="5" t="str">
        <f t="shared" si="115"/>
        <v/>
      </c>
      <c r="AV94" s="5" t="str">
        <f t="shared" si="116"/>
        <v/>
      </c>
      <c r="AW94" s="5" t="str">
        <f t="shared" si="117"/>
        <v/>
      </c>
      <c r="AX94" s="5" t="str">
        <f t="shared" si="118"/>
        <v/>
      </c>
      <c r="AY94" s="5" t="str">
        <f t="shared" si="119"/>
        <v/>
      </c>
      <c r="AZ94" s="5" t="str">
        <f t="shared" si="120"/>
        <v/>
      </c>
      <c r="BA94" s="5" t="str">
        <f t="shared" si="121"/>
        <v/>
      </c>
      <c r="BB94" s="5" t="str">
        <f t="shared" si="122"/>
        <v/>
      </c>
      <c r="BC94" s="5" t="str">
        <f t="shared" si="123"/>
        <v/>
      </c>
      <c r="BD94" s="5" t="str">
        <f t="shared" si="124"/>
        <v/>
      </c>
      <c r="BE94" s="5" t="str">
        <f t="shared" si="125"/>
        <v/>
      </c>
      <c r="BF94" s="5" t="str">
        <f t="shared" si="126"/>
        <v/>
      </c>
      <c r="BG94" s="5" t="str">
        <f t="shared" si="127"/>
        <v/>
      </c>
      <c r="BH94" s="5" t="str">
        <f t="shared" si="128"/>
        <v/>
      </c>
      <c r="BI94" s="5" t="str">
        <f t="shared" si="129"/>
        <v/>
      </c>
      <c r="BJ94" s="5" t="str">
        <f t="shared" si="130"/>
        <v/>
      </c>
      <c r="BK94" s="5" t="str">
        <f t="shared" si="131"/>
        <v/>
      </c>
      <c r="BL94" s="5" t="str">
        <f t="shared" si="132"/>
        <v/>
      </c>
      <c r="BM94" s="5" t="str">
        <f t="shared" si="133"/>
        <v/>
      </c>
      <c r="BN94" s="5" t="str">
        <f t="shared" si="134"/>
        <v/>
      </c>
      <c r="BO94" s="5" t="str">
        <f t="shared" si="135"/>
        <v/>
      </c>
      <c r="BP94" s="5" t="str">
        <f t="shared" si="136"/>
        <v/>
      </c>
      <c r="BQ94" s="5" t="str">
        <f t="shared" si="137"/>
        <v/>
      </c>
      <c r="BR94" s="5" t="str">
        <f t="shared" si="138"/>
        <v/>
      </c>
      <c r="BS94" s="5" t="str">
        <f t="shared" si="139"/>
        <v/>
      </c>
      <c r="BT94" s="5" t="str">
        <f t="shared" si="140"/>
        <v/>
      </c>
      <c r="BU94" s="5" t="str">
        <f t="shared" si="141"/>
        <v/>
      </c>
      <c r="BV94" s="5" t="str">
        <f t="shared" si="142"/>
        <v/>
      </c>
      <c r="BW94" s="5" t="str">
        <f t="shared" si="143"/>
        <v/>
      </c>
      <c r="BX94" s="5" t="str">
        <f t="shared" si="144"/>
        <v/>
      </c>
      <c r="BY94" s="5" t="str">
        <f t="shared" si="145"/>
        <v/>
      </c>
      <c r="BZ94" s="5"/>
      <c r="CA94" s="5"/>
    </row>
    <row r="95" spans="1:79" x14ac:dyDescent="0.25">
      <c r="A95" t="str">
        <v>GXAI US Equity</v>
      </c>
      <c r="B95" t="str">
        <v>GAXOS.AI INC</v>
      </c>
      <c r="C95" t="str">
        <v>Communication Services</v>
      </c>
      <c r="D95" t="str">
        <v>Communications</v>
      </c>
      <c r="E95">
        <v>3.11</v>
      </c>
      <c r="F95">
        <v>2.87</v>
      </c>
      <c r="G95">
        <v>3.029999971389771</v>
      </c>
      <c r="H95">
        <v>2.6500000953674321</v>
      </c>
      <c r="I95">
        <v>2.7300000190734859</v>
      </c>
      <c r="J95">
        <v>2.630000114440918</v>
      </c>
      <c r="K95">
        <v>2.7100000381469731</v>
      </c>
      <c r="L95">
        <v>2.8185714626312257</v>
      </c>
      <c r="M95">
        <v>0</v>
      </c>
      <c r="N95">
        <v>0.77</v>
      </c>
      <c r="O95">
        <v>1.2199999618530271</v>
      </c>
      <c r="P95">
        <v>1.8</v>
      </c>
      <c r="Q95">
        <v>1.3</v>
      </c>
      <c r="R95">
        <v>0</v>
      </c>
      <c r="S95">
        <v>297660</v>
      </c>
      <c r="T95">
        <v>0</v>
      </c>
      <c r="U95" t="str">
        <v>11/14/2024</v>
      </c>
      <c r="V95">
        <v>11.4</v>
      </c>
      <c r="W95">
        <v>0</v>
      </c>
      <c r="X95">
        <v>12.47</v>
      </c>
      <c r="Y95">
        <v>11.4</v>
      </c>
      <c r="Z95">
        <v>0</v>
      </c>
      <c r="AA95">
        <v>0</v>
      </c>
      <c r="AB95">
        <v>-64.83</v>
      </c>
      <c r="AC95">
        <v>-69.28</v>
      </c>
      <c r="AD95">
        <v>0</v>
      </c>
      <c r="AE95">
        <v>0</v>
      </c>
      <c r="AF95">
        <v>0</v>
      </c>
      <c r="AG95">
        <v>0</v>
      </c>
      <c r="AH95">
        <v>9.9600000000000009</v>
      </c>
      <c r="AI95">
        <v>3.93</v>
      </c>
      <c r="AO95">
        <v>79</v>
      </c>
      <c r="AU95" s="5" t="str">
        <f t="shared" si="115"/>
        <v/>
      </c>
      <c r="AV95" s="5" t="str">
        <f t="shared" si="116"/>
        <v/>
      </c>
      <c r="AW95" s="5" t="str">
        <f t="shared" si="117"/>
        <v/>
      </c>
      <c r="AX95" s="5" t="str">
        <f t="shared" si="118"/>
        <v/>
      </c>
      <c r="AY95" s="5" t="str">
        <f t="shared" si="119"/>
        <v/>
      </c>
      <c r="AZ95" s="5" t="str">
        <f t="shared" si="120"/>
        <v/>
      </c>
      <c r="BA95" s="5" t="str">
        <f t="shared" si="121"/>
        <v/>
      </c>
      <c r="BB95" s="5" t="str">
        <f t="shared" si="122"/>
        <v/>
      </c>
      <c r="BC95" s="5" t="str">
        <f t="shared" si="123"/>
        <v/>
      </c>
      <c r="BD95" s="5" t="str">
        <f t="shared" si="124"/>
        <v/>
      </c>
      <c r="BE95" s="5" t="str">
        <f t="shared" si="125"/>
        <v/>
      </c>
      <c r="BF95" s="5" t="str">
        <f t="shared" si="126"/>
        <v/>
      </c>
      <c r="BG95" s="5" t="str">
        <f t="shared" si="127"/>
        <v/>
      </c>
      <c r="BH95" s="5" t="str">
        <f t="shared" si="128"/>
        <v/>
      </c>
      <c r="BI95" s="5" t="str">
        <f t="shared" si="129"/>
        <v/>
      </c>
      <c r="BJ95" s="5" t="str">
        <f t="shared" si="130"/>
        <v/>
      </c>
      <c r="BK95" s="5" t="str">
        <f t="shared" si="131"/>
        <v/>
      </c>
      <c r="BL95" s="5" t="str">
        <f t="shared" si="132"/>
        <v/>
      </c>
      <c r="BM95" s="5" t="str">
        <f t="shared" si="133"/>
        <v/>
      </c>
      <c r="BN95" s="5" t="str">
        <f t="shared" si="134"/>
        <v/>
      </c>
      <c r="BO95" s="5" t="str">
        <f t="shared" si="135"/>
        <v/>
      </c>
      <c r="BP95" s="5" t="str">
        <f t="shared" si="136"/>
        <v/>
      </c>
      <c r="BQ95" s="5" t="str">
        <f t="shared" si="137"/>
        <v/>
      </c>
      <c r="BR95" s="5" t="str">
        <f t="shared" si="138"/>
        <v/>
      </c>
      <c r="BS95" s="5" t="str">
        <f t="shared" si="139"/>
        <v/>
      </c>
      <c r="BT95" s="5" t="str">
        <f t="shared" si="140"/>
        <v/>
      </c>
      <c r="BU95" s="5" t="str">
        <f t="shared" si="141"/>
        <v/>
      </c>
      <c r="BV95" s="5" t="str">
        <f t="shared" si="142"/>
        <v/>
      </c>
      <c r="BW95" s="5" t="str">
        <f t="shared" si="143"/>
        <v/>
      </c>
      <c r="BX95" s="5" t="str">
        <f t="shared" si="144"/>
        <v/>
      </c>
      <c r="BY95" s="5" t="str">
        <f t="shared" si="145"/>
        <v/>
      </c>
      <c r="BZ95" s="5"/>
      <c r="CA95" s="5"/>
    </row>
    <row r="96" spans="1:79" x14ac:dyDescent="0.25">
      <c r="A96" t="str">
        <v>HAO US Equity</v>
      </c>
      <c r="B96" t="str">
        <v>HAOXI HEALTH TECHNOLOGY LTD</v>
      </c>
      <c r="C96" t="str">
        <v>Communication Services</v>
      </c>
      <c r="D96" t="str">
        <v>Communications</v>
      </c>
      <c r="E96">
        <v>4.1900000000000004</v>
      </c>
      <c r="F96">
        <v>3.79</v>
      </c>
      <c r="G96">
        <v>3.690000057220459</v>
      </c>
      <c r="H96">
        <v>3.880000114440918</v>
      </c>
      <c r="I96">
        <v>3.5</v>
      </c>
      <c r="J96">
        <v>3.5999999046325679</v>
      </c>
      <c r="K96">
        <v>3.4500000476837158</v>
      </c>
      <c r="L96">
        <v>3.728571446282523</v>
      </c>
      <c r="M96">
        <v>0</v>
      </c>
      <c r="N96">
        <v>0</v>
      </c>
      <c r="O96">
        <v>-3.4500000476837158</v>
      </c>
      <c r="P96">
        <v>0.56999999999999995</v>
      </c>
      <c r="Q96">
        <v>0.32</v>
      </c>
      <c r="R96">
        <v>0</v>
      </c>
      <c r="S96">
        <v>0</v>
      </c>
      <c r="T96" t="str">
        <v/>
      </c>
      <c r="U96" t="str">
        <v>09/05/2024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1.91</v>
      </c>
      <c r="AH96">
        <v>1.71</v>
      </c>
      <c r="AI96">
        <v>0</v>
      </c>
      <c r="AO96">
        <v>80</v>
      </c>
      <c r="AU96" s="5" t="str">
        <f t="shared" si="115"/>
        <v/>
      </c>
      <c r="AV96" s="5" t="str">
        <f t="shared" si="116"/>
        <v/>
      </c>
      <c r="AW96" s="5" t="str">
        <f t="shared" si="117"/>
        <v/>
      </c>
      <c r="AX96" s="5" t="str">
        <f t="shared" si="118"/>
        <v/>
      </c>
      <c r="AY96" s="5" t="str">
        <f t="shared" si="119"/>
        <v/>
      </c>
      <c r="AZ96" s="5" t="str">
        <f t="shared" si="120"/>
        <v/>
      </c>
      <c r="BA96" s="5" t="str">
        <f t="shared" si="121"/>
        <v/>
      </c>
      <c r="BB96" s="5" t="str">
        <f t="shared" si="122"/>
        <v/>
      </c>
      <c r="BC96" s="5" t="str">
        <f t="shared" si="123"/>
        <v/>
      </c>
      <c r="BD96" s="5" t="str">
        <f t="shared" si="124"/>
        <v/>
      </c>
      <c r="BE96" s="5" t="str">
        <f t="shared" si="125"/>
        <v/>
      </c>
      <c r="BF96" s="5" t="str">
        <f t="shared" si="126"/>
        <v/>
      </c>
      <c r="BG96" s="5" t="str">
        <f t="shared" si="127"/>
        <v/>
      </c>
      <c r="BH96" s="5" t="str">
        <f t="shared" si="128"/>
        <v/>
      </c>
      <c r="BI96" s="5" t="str">
        <f t="shared" si="129"/>
        <v/>
      </c>
      <c r="BJ96" s="5" t="str">
        <f t="shared" si="130"/>
        <v/>
      </c>
      <c r="BK96" s="5" t="str">
        <f t="shared" si="131"/>
        <v/>
      </c>
      <c r="BL96" s="5" t="str">
        <f t="shared" si="132"/>
        <v/>
      </c>
      <c r="BM96" s="5" t="str">
        <f t="shared" si="133"/>
        <v/>
      </c>
      <c r="BN96" s="5" t="str">
        <f t="shared" si="134"/>
        <v/>
      </c>
      <c r="BO96" s="5" t="str">
        <f t="shared" si="135"/>
        <v/>
      </c>
      <c r="BP96" s="5" t="str">
        <f t="shared" si="136"/>
        <v/>
      </c>
      <c r="BQ96" s="5" t="str">
        <f t="shared" si="137"/>
        <v/>
      </c>
      <c r="BR96" s="5" t="str">
        <f t="shared" si="138"/>
        <v/>
      </c>
      <c r="BS96" s="5" t="str">
        <f t="shared" si="139"/>
        <v/>
      </c>
      <c r="BT96" s="5" t="str">
        <f t="shared" si="140"/>
        <v/>
      </c>
      <c r="BU96" s="5" t="str">
        <f t="shared" si="141"/>
        <v/>
      </c>
      <c r="BV96" s="5" t="str">
        <f t="shared" si="142"/>
        <v/>
      </c>
      <c r="BW96" s="5" t="str">
        <f t="shared" si="143"/>
        <v/>
      </c>
      <c r="BX96" s="5" t="str">
        <f t="shared" si="144"/>
        <v/>
      </c>
      <c r="BY96" s="5" t="str">
        <f t="shared" si="145"/>
        <v/>
      </c>
      <c r="BZ96" s="5"/>
      <c r="CA96" s="5"/>
    </row>
    <row r="97" spans="1:79" x14ac:dyDescent="0.25">
      <c r="A97" t="str">
        <v>HHS US Equity</v>
      </c>
      <c r="B97" t="str">
        <v>HARTE-HANKS INC</v>
      </c>
      <c r="C97" t="str">
        <v>Communication Services</v>
      </c>
      <c r="D97" t="str">
        <v>Communications</v>
      </c>
      <c r="E97">
        <v>7.43</v>
      </c>
      <c r="F97">
        <v>7.35</v>
      </c>
      <c r="G97">
        <v>7.5399999618530273</v>
      </c>
      <c r="H97">
        <v>7.5300002098083496</v>
      </c>
      <c r="I97">
        <v>7.5</v>
      </c>
      <c r="J97">
        <v>7.4000000953674316</v>
      </c>
      <c r="K97">
        <v>7.5199999809265137</v>
      </c>
      <c r="L97">
        <v>7.4671428925650458</v>
      </c>
      <c r="M97">
        <v>0</v>
      </c>
      <c r="N97">
        <v>2.66</v>
      </c>
      <c r="O97">
        <v>-4.6899999809265136</v>
      </c>
      <c r="P97">
        <v>1.01</v>
      </c>
      <c r="Q97">
        <v>-0.43</v>
      </c>
      <c r="R97">
        <v>30560000</v>
      </c>
      <c r="S97">
        <v>20250000</v>
      </c>
      <c r="T97">
        <v>1.5091358024691357</v>
      </c>
      <c r="U97" t="str">
        <v>11/08/2024</v>
      </c>
      <c r="V97">
        <v>0.3</v>
      </c>
      <c r="W97">
        <v>128.22999999999999</v>
      </c>
      <c r="X97">
        <v>1.51</v>
      </c>
      <c r="Y97">
        <v>1.1399999999999999</v>
      </c>
      <c r="Z97">
        <v>24.08</v>
      </c>
      <c r="AA97">
        <v>-61.81</v>
      </c>
      <c r="AB97">
        <v>-26.17</v>
      </c>
      <c r="AC97">
        <v>-142.69</v>
      </c>
      <c r="AD97">
        <v>1.67</v>
      </c>
      <c r="AE97">
        <v>0</v>
      </c>
      <c r="AF97">
        <v>5.61</v>
      </c>
      <c r="AG97">
        <v>5.3</v>
      </c>
      <c r="AH97">
        <v>10.59</v>
      </c>
      <c r="AI97">
        <v>2.83</v>
      </c>
      <c r="AO97">
        <v>81</v>
      </c>
      <c r="AU97" s="5" t="str">
        <f t="shared" si="115"/>
        <v/>
      </c>
      <c r="AV97" s="5" t="str">
        <f t="shared" si="116"/>
        <v/>
      </c>
      <c r="AW97" s="5" t="str">
        <f t="shared" si="117"/>
        <v/>
      </c>
      <c r="AX97" s="5" t="str">
        <f t="shared" si="118"/>
        <v/>
      </c>
      <c r="AY97" s="5" t="str">
        <f t="shared" si="119"/>
        <v/>
      </c>
      <c r="AZ97" s="5" t="str">
        <f t="shared" si="120"/>
        <v/>
      </c>
      <c r="BA97" s="5" t="str">
        <f t="shared" si="121"/>
        <v/>
      </c>
      <c r="BB97" s="5" t="str">
        <f t="shared" si="122"/>
        <v/>
      </c>
      <c r="BC97" s="5" t="str">
        <f t="shared" si="123"/>
        <v/>
      </c>
      <c r="BD97" s="5" t="str">
        <f t="shared" si="124"/>
        <v/>
      </c>
      <c r="BE97" s="5" t="str">
        <f t="shared" si="125"/>
        <v/>
      </c>
      <c r="BF97" s="5" t="str">
        <f t="shared" si="126"/>
        <v/>
      </c>
      <c r="BG97" s="5" t="str">
        <f t="shared" si="127"/>
        <v/>
      </c>
      <c r="BH97" s="5" t="str">
        <f t="shared" si="128"/>
        <v/>
      </c>
      <c r="BI97" s="5" t="str">
        <f t="shared" si="129"/>
        <v/>
      </c>
      <c r="BJ97" s="5" t="str">
        <f t="shared" si="130"/>
        <v/>
      </c>
      <c r="BK97" s="5" t="str">
        <f t="shared" si="131"/>
        <v/>
      </c>
      <c r="BL97" s="5" t="str">
        <f t="shared" si="132"/>
        <v/>
      </c>
      <c r="BM97" s="5" t="str">
        <f t="shared" si="133"/>
        <v/>
      </c>
      <c r="BN97" s="5" t="str">
        <f t="shared" si="134"/>
        <v/>
      </c>
      <c r="BO97" s="5" t="str">
        <f t="shared" si="135"/>
        <v/>
      </c>
      <c r="BP97" s="5" t="str">
        <f t="shared" si="136"/>
        <v/>
      </c>
      <c r="BQ97" s="5" t="str">
        <f t="shared" si="137"/>
        <v/>
      </c>
      <c r="BR97" s="5" t="str">
        <f t="shared" si="138"/>
        <v/>
      </c>
      <c r="BS97" s="5" t="str">
        <f t="shared" si="139"/>
        <v/>
      </c>
      <c r="BT97" s="5" t="str">
        <f t="shared" si="140"/>
        <v/>
      </c>
      <c r="BU97" s="5" t="str">
        <f t="shared" si="141"/>
        <v/>
      </c>
      <c r="BV97" s="5" t="str">
        <f t="shared" si="142"/>
        <v/>
      </c>
      <c r="BW97" s="5" t="str">
        <f t="shared" si="143"/>
        <v/>
      </c>
      <c r="BX97" s="5" t="str">
        <f t="shared" si="144"/>
        <v/>
      </c>
      <c r="BY97" s="5" t="str">
        <f t="shared" si="145"/>
        <v/>
      </c>
      <c r="BZ97" s="5"/>
      <c r="CA97" s="5"/>
    </row>
    <row r="98" spans="1:79" x14ac:dyDescent="0.25">
      <c r="A98" t="str">
        <v>HRYU US Equity</v>
      </c>
      <c r="B98" t="str">
        <v>HANRYU HOLDINGS INC</v>
      </c>
      <c r="C98" t="str">
        <v>Communication Services</v>
      </c>
      <c r="D98" t="str">
        <v>Communications</v>
      </c>
      <c r="E98">
        <v>0.21</v>
      </c>
      <c r="F98">
        <v>0.22</v>
      </c>
      <c r="G98">
        <v>0.23199999332427981</v>
      </c>
      <c r="H98">
        <v>0.23499999940395361</v>
      </c>
      <c r="I98">
        <v>0.239999994635582</v>
      </c>
      <c r="J98">
        <v>0.23000000417232511</v>
      </c>
      <c r="K98">
        <v>0.2294999957084656</v>
      </c>
      <c r="L98">
        <v>0.22807142674922945</v>
      </c>
      <c r="M98">
        <v>0</v>
      </c>
      <c r="N98">
        <v>0.81</v>
      </c>
      <c r="O98">
        <v>6.0500004291534376E-2</v>
      </c>
      <c r="P98">
        <v>0.91</v>
      </c>
      <c r="Q98">
        <v>-0.56000000000000005</v>
      </c>
      <c r="R98">
        <v>171890</v>
      </c>
      <c r="S98">
        <v>0</v>
      </c>
      <c r="T98" t="str">
        <v/>
      </c>
      <c r="U98" t="str">
        <v>08/28/2024</v>
      </c>
      <c r="V98">
        <v>0.73</v>
      </c>
      <c r="W98">
        <v>12.17</v>
      </c>
      <c r="X98">
        <v>2.36</v>
      </c>
      <c r="Y98">
        <v>0.75</v>
      </c>
      <c r="Z98">
        <v>7.74</v>
      </c>
      <c r="AA98">
        <v>-1169.27</v>
      </c>
      <c r="AB98">
        <v>-69.760000000000005</v>
      </c>
      <c r="AC98">
        <v>0</v>
      </c>
      <c r="AD98">
        <v>0.06</v>
      </c>
      <c r="AE98">
        <v>0</v>
      </c>
      <c r="AF98">
        <v>9.23</v>
      </c>
      <c r="AG98">
        <v>4.22</v>
      </c>
      <c r="AH98">
        <v>11.63</v>
      </c>
      <c r="AI98">
        <v>0.28999999999999998</v>
      </c>
      <c r="AO98">
        <v>82</v>
      </c>
      <c r="AU98" s="5" t="str">
        <f t="shared" si="115"/>
        <v/>
      </c>
      <c r="AV98" s="5" t="str">
        <f t="shared" si="116"/>
        <v/>
      </c>
      <c r="AW98" s="5" t="str">
        <f t="shared" si="117"/>
        <v/>
      </c>
      <c r="AX98" s="5" t="str">
        <f t="shared" si="118"/>
        <v/>
      </c>
      <c r="AY98" s="5" t="str">
        <f t="shared" si="119"/>
        <v/>
      </c>
      <c r="AZ98" s="5" t="str">
        <f t="shared" si="120"/>
        <v/>
      </c>
      <c r="BA98" s="5" t="str">
        <f t="shared" si="121"/>
        <v/>
      </c>
      <c r="BB98" s="5" t="str">
        <f t="shared" si="122"/>
        <v/>
      </c>
      <c r="BC98" s="5" t="str">
        <f t="shared" si="123"/>
        <v/>
      </c>
      <c r="BD98" s="5" t="str">
        <f t="shared" si="124"/>
        <v/>
      </c>
      <c r="BE98" s="5" t="str">
        <f t="shared" si="125"/>
        <v/>
      </c>
      <c r="BF98" s="5" t="str">
        <f t="shared" si="126"/>
        <v/>
      </c>
      <c r="BG98" s="5" t="str">
        <f t="shared" si="127"/>
        <v/>
      </c>
      <c r="BH98" s="5" t="str">
        <f t="shared" si="128"/>
        <v/>
      </c>
      <c r="BI98" s="5" t="str">
        <f t="shared" si="129"/>
        <v/>
      </c>
      <c r="BJ98" s="5" t="str">
        <f t="shared" si="130"/>
        <v/>
      </c>
      <c r="BK98" s="5" t="str">
        <f t="shared" si="131"/>
        <v/>
      </c>
      <c r="BL98" s="5" t="str">
        <f t="shared" si="132"/>
        <v/>
      </c>
      <c r="BM98" s="5" t="str">
        <f t="shared" si="133"/>
        <v/>
      </c>
      <c r="BN98" s="5" t="str">
        <f t="shared" si="134"/>
        <v/>
      </c>
      <c r="BO98" s="5" t="str">
        <f t="shared" si="135"/>
        <v/>
      </c>
      <c r="BP98" s="5" t="str">
        <f t="shared" si="136"/>
        <v/>
      </c>
      <c r="BQ98" s="5" t="str">
        <f t="shared" si="137"/>
        <v/>
      </c>
      <c r="BR98" s="5" t="str">
        <f t="shared" si="138"/>
        <v/>
      </c>
      <c r="BS98" s="5" t="str">
        <f t="shared" si="139"/>
        <v/>
      </c>
      <c r="BT98" s="5" t="str">
        <f t="shared" si="140"/>
        <v/>
      </c>
      <c r="BU98" s="5" t="str">
        <f t="shared" si="141"/>
        <v/>
      </c>
      <c r="BV98" s="5" t="str">
        <f t="shared" si="142"/>
        <v/>
      </c>
      <c r="BW98" s="5" t="str">
        <f t="shared" si="143"/>
        <v/>
      </c>
      <c r="BX98" s="5" t="str">
        <f t="shared" si="144"/>
        <v/>
      </c>
      <c r="BY98" s="5" t="str">
        <f t="shared" si="145"/>
        <v/>
      </c>
      <c r="BZ98" s="5"/>
      <c r="CA98" s="5"/>
    </row>
    <row r="99" spans="1:79" x14ac:dyDescent="0.25">
      <c r="A99" t="str">
        <v>HSTM US Equity</v>
      </c>
      <c r="B99" t="str">
        <v>HEALTHSTREAM INC</v>
      </c>
      <c r="C99" t="str">
        <v>Health Care</v>
      </c>
      <c r="D99" t="str">
        <v>Communications</v>
      </c>
      <c r="E99">
        <v>28.17</v>
      </c>
      <c r="F99">
        <v>28.21</v>
      </c>
      <c r="G99">
        <v>28.79000091552734</v>
      </c>
      <c r="H99">
        <v>28.879999160766602</v>
      </c>
      <c r="I99">
        <v>28.79000091552734</v>
      </c>
      <c r="J99">
        <v>28.620000839233398</v>
      </c>
      <c r="K99">
        <v>28.829999923706051</v>
      </c>
      <c r="L99">
        <v>28.612857393537247</v>
      </c>
      <c r="M99">
        <v>50</v>
      </c>
      <c r="N99">
        <v>2.5099999999999998</v>
      </c>
      <c r="O99">
        <v>-17.349999923706051</v>
      </c>
      <c r="P99">
        <v>0.87</v>
      </c>
      <c r="Q99">
        <v>-0.14000000000000001</v>
      </c>
      <c r="R99">
        <v>31800000</v>
      </c>
      <c r="S99">
        <v>5810000</v>
      </c>
      <c r="T99">
        <v>5.4733218588640273</v>
      </c>
      <c r="U99" t="str">
        <v>10/23/2024</v>
      </c>
      <c r="V99">
        <v>0.74</v>
      </c>
      <c r="W99">
        <v>5.38</v>
      </c>
      <c r="X99">
        <v>1.24</v>
      </c>
      <c r="Y99">
        <v>1.03</v>
      </c>
      <c r="Z99">
        <v>3.76</v>
      </c>
      <c r="AA99">
        <v>5.82</v>
      </c>
      <c r="AB99">
        <v>3.6</v>
      </c>
      <c r="AC99">
        <v>5.18</v>
      </c>
      <c r="AD99">
        <v>0.56999999999999995</v>
      </c>
      <c r="AE99">
        <v>0</v>
      </c>
      <c r="AF99">
        <v>8.5399999999999991</v>
      </c>
      <c r="AG99">
        <v>4.13</v>
      </c>
      <c r="AH99">
        <v>7.94</v>
      </c>
      <c r="AI99">
        <v>11.48</v>
      </c>
      <c r="AO99">
        <v>83</v>
      </c>
      <c r="AU99" s="5" t="str">
        <f t="shared" si="115"/>
        <v/>
      </c>
      <c r="AV99" s="5" t="str">
        <f t="shared" si="116"/>
        <v/>
      </c>
      <c r="AW99" s="5" t="str">
        <f t="shared" si="117"/>
        <v/>
      </c>
      <c r="AX99" s="5" t="str">
        <f t="shared" si="118"/>
        <v/>
      </c>
      <c r="AY99" s="5" t="str">
        <f t="shared" si="119"/>
        <v/>
      </c>
      <c r="AZ99" s="5" t="str">
        <f t="shared" si="120"/>
        <v/>
      </c>
      <c r="BA99" s="5" t="str">
        <f t="shared" si="121"/>
        <v/>
      </c>
      <c r="BB99" s="5" t="str">
        <f t="shared" si="122"/>
        <v/>
      </c>
      <c r="BC99" s="5" t="str">
        <f t="shared" si="123"/>
        <v/>
      </c>
      <c r="BD99" s="5" t="str">
        <f t="shared" si="124"/>
        <v/>
      </c>
      <c r="BE99" s="5" t="str">
        <f t="shared" si="125"/>
        <v/>
      </c>
      <c r="BF99" s="5" t="str">
        <f t="shared" si="126"/>
        <v/>
      </c>
      <c r="BG99" s="5" t="str">
        <f t="shared" si="127"/>
        <v/>
      </c>
      <c r="BH99" s="5" t="str">
        <f t="shared" si="128"/>
        <v/>
      </c>
      <c r="BI99" s="5" t="str">
        <f t="shared" si="129"/>
        <v/>
      </c>
      <c r="BJ99" s="5" t="str">
        <f t="shared" si="130"/>
        <v/>
      </c>
      <c r="BK99" s="5" t="str">
        <f t="shared" si="131"/>
        <v/>
      </c>
      <c r="BL99" s="5" t="str">
        <f t="shared" si="132"/>
        <v/>
      </c>
      <c r="BM99" s="5" t="str">
        <f t="shared" si="133"/>
        <v/>
      </c>
      <c r="BN99" s="5" t="str">
        <f t="shared" si="134"/>
        <v/>
      </c>
      <c r="BO99" s="5" t="str">
        <f t="shared" si="135"/>
        <v/>
      </c>
      <c r="BP99" s="5" t="str">
        <f t="shared" si="136"/>
        <v/>
      </c>
      <c r="BQ99" s="5" t="str">
        <f t="shared" si="137"/>
        <v/>
      </c>
      <c r="BR99" s="5" t="str">
        <f t="shared" si="138"/>
        <v/>
      </c>
      <c r="BS99" s="5" t="str">
        <f t="shared" si="139"/>
        <v/>
      </c>
      <c r="BT99" s="5" t="str">
        <f t="shared" si="140"/>
        <v/>
      </c>
      <c r="BU99" s="5" t="str">
        <f t="shared" si="141"/>
        <v/>
      </c>
      <c r="BV99" s="5" t="str">
        <f t="shared" si="142"/>
        <v/>
      </c>
      <c r="BW99" s="5" t="str">
        <f t="shared" si="143"/>
        <v/>
      </c>
      <c r="BX99" s="5" t="str">
        <f t="shared" si="144"/>
        <v/>
      </c>
      <c r="BY99" s="5" t="str">
        <f t="shared" si="145"/>
        <v/>
      </c>
      <c r="BZ99" s="5"/>
      <c r="CA99" s="5"/>
    </row>
    <row r="100" spans="1:79" x14ac:dyDescent="0.25">
      <c r="A100" t="str">
        <v>HUYA US Equity</v>
      </c>
      <c r="B100" t="str">
        <v>HUYA INC-ADR</v>
      </c>
      <c r="C100" t="str">
        <v>Communication Services</v>
      </c>
      <c r="D100" t="str">
        <v>Communications</v>
      </c>
      <c r="E100">
        <v>4.26</v>
      </c>
      <c r="F100">
        <v>4.12</v>
      </c>
      <c r="G100">
        <v>4.1599998474121094</v>
      </c>
      <c r="H100">
        <v>4.2199997901916504</v>
      </c>
      <c r="I100">
        <v>4.179999828338623</v>
      </c>
      <c r="J100">
        <v>4.1100001335144043</v>
      </c>
      <c r="K100">
        <v>4.1100001335144043</v>
      </c>
      <c r="L100">
        <v>4.1657142475673128</v>
      </c>
      <c r="M100">
        <v>0</v>
      </c>
      <c r="N100">
        <v>0.73</v>
      </c>
      <c r="O100">
        <v>36.499999866485595</v>
      </c>
      <c r="P100">
        <v>1.24</v>
      </c>
      <c r="Q100">
        <v>-0.11</v>
      </c>
      <c r="R100">
        <v>70300000</v>
      </c>
      <c r="S100">
        <v>18440000</v>
      </c>
      <c r="T100">
        <v>3.8123644251626896</v>
      </c>
      <c r="U100" t="str">
        <v>11/14/2024</v>
      </c>
      <c r="V100">
        <v>3.7</v>
      </c>
      <c r="W100">
        <v>0.7</v>
      </c>
      <c r="X100">
        <v>4.2699999999999996</v>
      </c>
      <c r="Y100">
        <v>3.74</v>
      </c>
      <c r="Z100">
        <v>0.57999999999999996</v>
      </c>
      <c r="AA100">
        <v>1.92</v>
      </c>
      <c r="AB100">
        <v>-1.32</v>
      </c>
      <c r="AC100">
        <v>-1.57</v>
      </c>
      <c r="AD100">
        <v>0.51</v>
      </c>
      <c r="AE100">
        <v>0</v>
      </c>
      <c r="AF100">
        <v>89.22</v>
      </c>
      <c r="AG100">
        <v>2.37</v>
      </c>
      <c r="AH100">
        <v>16.510000000000002</v>
      </c>
      <c r="AI100">
        <v>40.61</v>
      </c>
      <c r="AO100">
        <v>84</v>
      </c>
      <c r="AU100" s="5">
        <f t="shared" si="115"/>
        <v>92.59</v>
      </c>
      <c r="AV100" s="5">
        <f t="shared" si="116"/>
        <v>82.25</v>
      </c>
      <c r="AW100" s="5">
        <f t="shared" si="117"/>
        <v>82.080001831054688</v>
      </c>
      <c r="AX100" s="5">
        <f t="shared" si="118"/>
        <v>82.489997863769531</v>
      </c>
      <c r="AY100" s="5">
        <f t="shared" si="119"/>
        <v>83.529998779296875</v>
      </c>
      <c r="AZ100" s="5">
        <f t="shared" si="120"/>
        <v>80.370002746582031</v>
      </c>
      <c r="BA100" s="5">
        <f t="shared" si="121"/>
        <v>80.529998779296875</v>
      </c>
      <c r="BB100" s="5">
        <f t="shared" si="122"/>
        <v>83.405714285714296</v>
      </c>
      <c r="BC100" s="5">
        <f t="shared" si="123"/>
        <v>13.17</v>
      </c>
      <c r="BD100" s="5">
        <f t="shared" si="124"/>
        <v>2.88</v>
      </c>
      <c r="BE100" s="5">
        <f t="shared" si="125"/>
        <v>122.45000122070311</v>
      </c>
      <c r="BF100" s="5">
        <f t="shared" si="126"/>
        <v>0.77</v>
      </c>
      <c r="BG100" s="5">
        <f t="shared" si="127"/>
        <v>-0.56000000000000005</v>
      </c>
      <c r="BH100" s="5">
        <f t="shared" si="128"/>
        <v>6360000000</v>
      </c>
      <c r="BI100" s="5">
        <f t="shared" si="129"/>
        <v>792000000</v>
      </c>
      <c r="BJ100" s="5">
        <f t="shared" si="130"/>
        <v>8.0303030303030312</v>
      </c>
      <c r="BK100" s="5" t="str">
        <f t="shared" si="131"/>
        <v/>
      </c>
      <c r="BL100" s="5">
        <f t="shared" si="132"/>
        <v>2.67</v>
      </c>
      <c r="BM100" s="5">
        <f t="shared" si="133"/>
        <v>10.130000000000001</v>
      </c>
      <c r="BN100" s="5">
        <f t="shared" si="134"/>
        <v>3.01</v>
      </c>
      <c r="BO100" s="5">
        <f t="shared" si="135"/>
        <v>2.81</v>
      </c>
      <c r="BP100" s="5">
        <f t="shared" si="136"/>
        <v>7.43</v>
      </c>
      <c r="BQ100" s="5">
        <f t="shared" si="137"/>
        <v>26.52</v>
      </c>
      <c r="BR100" s="5">
        <f t="shared" si="138"/>
        <v>16.41</v>
      </c>
      <c r="BS100" s="5">
        <f t="shared" si="139"/>
        <v>23.5</v>
      </c>
      <c r="BT100" s="5">
        <f t="shared" si="140"/>
        <v>0.61</v>
      </c>
      <c r="BU100" s="5">
        <f t="shared" si="141"/>
        <v>57.77</v>
      </c>
      <c r="BV100" s="5">
        <f t="shared" si="142"/>
        <v>18.239999999999998</v>
      </c>
      <c r="BW100" s="5">
        <f t="shared" si="143"/>
        <v>1.82</v>
      </c>
      <c r="BX100" s="5">
        <f t="shared" si="144"/>
        <v>14.8</v>
      </c>
      <c r="BY100" s="5">
        <f t="shared" si="145"/>
        <v>202.98</v>
      </c>
      <c r="BZ100" s="5"/>
      <c r="CA100" s="5"/>
    </row>
    <row r="101" spans="1:79" x14ac:dyDescent="0.25">
      <c r="A101" t="str">
        <v>HWH US Equity</v>
      </c>
      <c r="B101" t="str">
        <v>HWH INTERNATIONAL INC</v>
      </c>
      <c r="C101" t="str">
        <v>Communication Services</v>
      </c>
      <c r="D101" t="str">
        <v>Communications</v>
      </c>
      <c r="E101">
        <v>0.6</v>
      </c>
      <c r="F101">
        <v>0.61</v>
      </c>
      <c r="G101">
        <v>0.57999998331069946</v>
      </c>
      <c r="H101">
        <v>0.71399998664855957</v>
      </c>
      <c r="I101">
        <v>0.75999999046325684</v>
      </c>
      <c r="J101">
        <v>0.74900001287460327</v>
      </c>
      <c r="K101">
        <v>0.76999998092651367</v>
      </c>
      <c r="L101">
        <v>0.68328570774623321</v>
      </c>
      <c r="M101">
        <v>0</v>
      </c>
      <c r="N101">
        <v>0</v>
      </c>
      <c r="O101">
        <v>6.1100000190734862</v>
      </c>
      <c r="P101">
        <v>-0.73</v>
      </c>
      <c r="Q101">
        <v>-1.34</v>
      </c>
      <c r="R101">
        <v>0</v>
      </c>
      <c r="S101">
        <v>0</v>
      </c>
      <c r="T101" t="str">
        <v/>
      </c>
      <c r="U101" t="str">
        <v>08/28/2024</v>
      </c>
      <c r="V101">
        <v>0.7</v>
      </c>
      <c r="W101">
        <v>0</v>
      </c>
      <c r="X101">
        <v>0.84</v>
      </c>
      <c r="Y101">
        <v>0.7</v>
      </c>
      <c r="Z101">
        <v>0</v>
      </c>
      <c r="AA101">
        <v>0</v>
      </c>
      <c r="AB101">
        <v>0.99</v>
      </c>
      <c r="AC101">
        <v>1.06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6.88</v>
      </c>
      <c r="AO101">
        <v>85</v>
      </c>
      <c r="AU101" s="5" t="str">
        <f t="shared" si="115"/>
        <v/>
      </c>
      <c r="AV101" s="5" t="str">
        <f t="shared" si="116"/>
        <v/>
      </c>
      <c r="AW101" s="5" t="str">
        <f t="shared" si="117"/>
        <v/>
      </c>
      <c r="AX101" s="5" t="str">
        <f t="shared" si="118"/>
        <v/>
      </c>
      <c r="AY101" s="5" t="str">
        <f t="shared" si="119"/>
        <v/>
      </c>
      <c r="AZ101" s="5" t="str">
        <f t="shared" si="120"/>
        <v/>
      </c>
      <c r="BA101" s="5" t="str">
        <f t="shared" si="121"/>
        <v/>
      </c>
      <c r="BB101" s="5" t="str">
        <f t="shared" si="122"/>
        <v/>
      </c>
      <c r="BC101" s="5" t="str">
        <f t="shared" si="123"/>
        <v/>
      </c>
      <c r="BD101" s="5" t="str">
        <f t="shared" si="124"/>
        <v/>
      </c>
      <c r="BE101" s="5" t="str">
        <f t="shared" si="125"/>
        <v/>
      </c>
      <c r="BF101" s="5" t="str">
        <f t="shared" si="126"/>
        <v/>
      </c>
      <c r="BG101" s="5" t="str">
        <f t="shared" si="127"/>
        <v/>
      </c>
      <c r="BH101" s="5" t="str">
        <f t="shared" si="128"/>
        <v/>
      </c>
      <c r="BI101" s="5" t="str">
        <f t="shared" si="129"/>
        <v/>
      </c>
      <c r="BJ101" s="5" t="str">
        <f t="shared" si="130"/>
        <v/>
      </c>
      <c r="BK101" s="5" t="str">
        <f t="shared" si="131"/>
        <v/>
      </c>
      <c r="BL101" s="5" t="str">
        <f t="shared" si="132"/>
        <v/>
      </c>
      <c r="BM101" s="5" t="str">
        <f t="shared" si="133"/>
        <v/>
      </c>
      <c r="BN101" s="5" t="str">
        <f t="shared" si="134"/>
        <v/>
      </c>
      <c r="BO101" s="5" t="str">
        <f t="shared" si="135"/>
        <v/>
      </c>
      <c r="BP101" s="5" t="str">
        <f t="shared" si="136"/>
        <v/>
      </c>
      <c r="BQ101" s="5" t="str">
        <f t="shared" si="137"/>
        <v/>
      </c>
      <c r="BR101" s="5" t="str">
        <f t="shared" si="138"/>
        <v/>
      </c>
      <c r="BS101" s="5" t="str">
        <f t="shared" si="139"/>
        <v/>
      </c>
      <c r="BT101" s="5" t="str">
        <f t="shared" si="140"/>
        <v/>
      </c>
      <c r="BU101" s="5" t="str">
        <f t="shared" si="141"/>
        <v/>
      </c>
      <c r="BV101" s="5" t="str">
        <f t="shared" si="142"/>
        <v/>
      </c>
      <c r="BW101" s="5" t="str">
        <f t="shared" si="143"/>
        <v/>
      </c>
      <c r="BX101" s="5" t="str">
        <f t="shared" si="144"/>
        <v/>
      </c>
      <c r="BY101" s="5" t="str">
        <f t="shared" si="145"/>
        <v/>
      </c>
      <c r="BZ101" s="5"/>
      <c r="CA101" s="5"/>
    </row>
    <row r="102" spans="1:79" x14ac:dyDescent="0.25">
      <c r="A102" t="str">
        <v>IAC US Equity</v>
      </c>
      <c r="B102" t="str">
        <v>IAC INC</v>
      </c>
      <c r="C102" t="str">
        <v>Communication Services</v>
      </c>
      <c r="D102" t="str">
        <v>Communications</v>
      </c>
      <c r="E102">
        <v>51.34</v>
      </c>
      <c r="F102">
        <v>51.29</v>
      </c>
      <c r="G102">
        <v>51.959999084472663</v>
      </c>
      <c r="H102">
        <v>52.009998321533203</v>
      </c>
      <c r="I102">
        <v>52.029998779296882</v>
      </c>
      <c r="J102">
        <v>51.290000915527337</v>
      </c>
      <c r="K102">
        <v>52.200000762939453</v>
      </c>
      <c r="L102">
        <v>51.731428266252792</v>
      </c>
      <c r="M102">
        <v>0</v>
      </c>
      <c r="N102">
        <v>0.74</v>
      </c>
      <c r="O102">
        <v>17.569999237060543</v>
      </c>
      <c r="P102">
        <v>1.18</v>
      </c>
      <c r="Q102">
        <v>-0.1</v>
      </c>
      <c r="R102">
        <v>489850000</v>
      </c>
      <c r="S102">
        <v>76910000</v>
      </c>
      <c r="T102">
        <v>6.3691327525679364</v>
      </c>
      <c r="U102" t="str">
        <v>11/07/2024</v>
      </c>
      <c r="V102">
        <v>1.91</v>
      </c>
      <c r="W102">
        <v>29.89</v>
      </c>
      <c r="X102">
        <v>2.68</v>
      </c>
      <c r="Y102">
        <v>2.46</v>
      </c>
      <c r="Z102">
        <v>19.7</v>
      </c>
      <c r="AA102">
        <v>-14.98</v>
      </c>
      <c r="AB102">
        <v>-1.54</v>
      </c>
      <c r="AC102">
        <v>-2.64</v>
      </c>
      <c r="AD102">
        <v>0.39</v>
      </c>
      <c r="AE102">
        <v>0</v>
      </c>
      <c r="AF102">
        <v>8</v>
      </c>
      <c r="AG102">
        <v>6.17</v>
      </c>
      <c r="AH102">
        <v>12.18</v>
      </c>
      <c r="AI102">
        <v>69.77</v>
      </c>
      <c r="AO102">
        <v>86</v>
      </c>
      <c r="AU102" s="5">
        <f t="shared" si="115"/>
        <v>89.74</v>
      </c>
      <c r="AV102" s="5">
        <f t="shared" si="116"/>
        <v>85.79</v>
      </c>
      <c r="AW102" s="5">
        <f t="shared" si="117"/>
        <v>85.699996948242188</v>
      </c>
      <c r="AX102" s="5">
        <f t="shared" si="118"/>
        <v>86.220001220703125</v>
      </c>
      <c r="AY102" s="5">
        <f t="shared" si="119"/>
        <v>84.819999694824219</v>
      </c>
      <c r="AZ102" s="5">
        <f t="shared" si="120"/>
        <v>82.360000610351563</v>
      </c>
      <c r="BA102" s="5">
        <f t="shared" si="121"/>
        <v>83.819999694824219</v>
      </c>
      <c r="BB102" s="5">
        <f t="shared" si="122"/>
        <v>85.492856881277902</v>
      </c>
      <c r="BC102" s="5">
        <f t="shared" si="123"/>
        <v>10.26</v>
      </c>
      <c r="BD102" s="5">
        <f t="shared" si="124"/>
        <v>0.69</v>
      </c>
      <c r="BE102" s="5">
        <f t="shared" si="125"/>
        <v>802.92000030517579</v>
      </c>
      <c r="BF102" s="5">
        <f t="shared" si="126"/>
        <v>1.1399999999999999</v>
      </c>
      <c r="BG102" s="5">
        <f t="shared" si="127"/>
        <v>-0.28999999999999998</v>
      </c>
      <c r="BH102" s="5">
        <f t="shared" si="128"/>
        <v>11110000000</v>
      </c>
      <c r="BI102" s="5">
        <f t="shared" si="129"/>
        <v>0</v>
      </c>
      <c r="BJ102" s="5" t="str">
        <f t="shared" si="130"/>
        <v/>
      </c>
      <c r="BK102" s="5" t="str">
        <f t="shared" si="131"/>
        <v/>
      </c>
      <c r="BL102" s="5">
        <f t="shared" si="132"/>
        <v>1.86</v>
      </c>
      <c r="BM102" s="5">
        <f t="shared" si="133"/>
        <v>30.34</v>
      </c>
      <c r="BN102" s="5">
        <f t="shared" si="134"/>
        <v>2.3199999999999998</v>
      </c>
      <c r="BO102" s="5">
        <f t="shared" si="135"/>
        <v>2</v>
      </c>
      <c r="BP102" s="5">
        <f t="shared" si="136"/>
        <v>19.93</v>
      </c>
      <c r="BQ102" s="5">
        <f t="shared" si="137"/>
        <v>16.170000000000002</v>
      </c>
      <c r="BR102" s="5">
        <f t="shared" si="138"/>
        <v>4.92</v>
      </c>
      <c r="BS102" s="5">
        <f t="shared" si="139"/>
        <v>8.2799999999999994</v>
      </c>
      <c r="BT102" s="5">
        <f t="shared" si="140"/>
        <v>0.33</v>
      </c>
      <c r="BU102" s="5">
        <f t="shared" si="141"/>
        <v>0</v>
      </c>
      <c r="BV102" s="5">
        <f t="shared" si="142"/>
        <v>11.86</v>
      </c>
      <c r="BW102" s="5">
        <f t="shared" si="143"/>
        <v>2.36</v>
      </c>
      <c r="BX102" s="5">
        <f t="shared" si="144"/>
        <v>16.78</v>
      </c>
      <c r="BY102" s="5">
        <f t="shared" si="145"/>
        <v>886.74</v>
      </c>
      <c r="BZ102" s="5"/>
      <c r="CA102" s="5"/>
    </row>
    <row r="103" spans="1:79" x14ac:dyDescent="0.25">
      <c r="A103" t="str">
        <v>ICLK US Equity</v>
      </c>
      <c r="B103" t="str">
        <v>ICLICK INTERACTIVE ASIA-ADR</v>
      </c>
      <c r="C103" t="str">
        <v>Communication Services</v>
      </c>
      <c r="D103" t="str">
        <v>Communications</v>
      </c>
      <c r="E103">
        <v>3.16</v>
      </c>
      <c r="F103">
        <v>3.18</v>
      </c>
      <c r="G103">
        <v>3.1500000953674321</v>
      </c>
      <c r="H103">
        <v>3.0499999523162842</v>
      </c>
      <c r="I103">
        <v>3.1099998950958252</v>
      </c>
      <c r="J103">
        <v>3.0099999904632568</v>
      </c>
      <c r="K103">
        <v>3.0499999523162842</v>
      </c>
      <c r="L103">
        <v>3.101428555079869</v>
      </c>
      <c r="M103">
        <v>0</v>
      </c>
      <c r="N103">
        <v>2.0499999999999998</v>
      </c>
      <c r="O103">
        <v>-1.5099999523162841</v>
      </c>
      <c r="P103">
        <v>0.61</v>
      </c>
      <c r="Q103">
        <v>2.3199999999999998</v>
      </c>
      <c r="R103">
        <v>64560000</v>
      </c>
      <c r="S103">
        <v>41730000</v>
      </c>
      <c r="T103">
        <v>1.5470884255930986</v>
      </c>
      <c r="U103" t="str">
        <v>09/09/2024</v>
      </c>
      <c r="V103">
        <v>0.65</v>
      </c>
      <c r="W103">
        <v>60.3</v>
      </c>
      <c r="X103">
        <v>1.49</v>
      </c>
      <c r="Y103">
        <v>1.1200000000000001</v>
      </c>
      <c r="Z103">
        <v>21.56</v>
      </c>
      <c r="AA103">
        <v>-301.02</v>
      </c>
      <c r="AB103">
        <v>-55.07</v>
      </c>
      <c r="AC103">
        <v>-111.82</v>
      </c>
      <c r="AD103">
        <v>0.46</v>
      </c>
      <c r="AE103">
        <v>0</v>
      </c>
      <c r="AF103">
        <v>1.34</v>
      </c>
      <c r="AG103">
        <v>2.1</v>
      </c>
      <c r="AH103">
        <v>9.19</v>
      </c>
      <c r="AI103">
        <v>1.54</v>
      </c>
      <c r="AO103">
        <v>87</v>
      </c>
      <c r="AU103" s="5" t="str">
        <f t="shared" si="115"/>
        <v/>
      </c>
      <c r="AV103" s="5" t="str">
        <f t="shared" si="116"/>
        <v/>
      </c>
      <c r="AW103" s="5" t="str">
        <f t="shared" si="117"/>
        <v/>
      </c>
      <c r="AX103" s="5" t="str">
        <f t="shared" si="118"/>
        <v/>
      </c>
      <c r="AY103" s="5" t="str">
        <f t="shared" si="119"/>
        <v/>
      </c>
      <c r="AZ103" s="5" t="str">
        <f t="shared" si="120"/>
        <v/>
      </c>
      <c r="BA103" s="5" t="str">
        <f t="shared" si="121"/>
        <v/>
      </c>
      <c r="BB103" s="5" t="str">
        <f t="shared" si="122"/>
        <v/>
      </c>
      <c r="BC103" s="5" t="str">
        <f t="shared" si="123"/>
        <v/>
      </c>
      <c r="BD103" s="5" t="str">
        <f t="shared" si="124"/>
        <v/>
      </c>
      <c r="BE103" s="5" t="str">
        <f t="shared" si="125"/>
        <v/>
      </c>
      <c r="BF103" s="5" t="str">
        <f t="shared" si="126"/>
        <v/>
      </c>
      <c r="BG103" s="5" t="str">
        <f t="shared" si="127"/>
        <v/>
      </c>
      <c r="BH103" s="5" t="str">
        <f t="shared" si="128"/>
        <v/>
      </c>
      <c r="BI103" s="5" t="str">
        <f t="shared" si="129"/>
        <v/>
      </c>
      <c r="BJ103" s="5" t="str">
        <f t="shared" si="130"/>
        <v/>
      </c>
      <c r="BK103" s="5" t="str">
        <f t="shared" si="131"/>
        <v/>
      </c>
      <c r="BL103" s="5" t="str">
        <f t="shared" si="132"/>
        <v/>
      </c>
      <c r="BM103" s="5" t="str">
        <f t="shared" si="133"/>
        <v/>
      </c>
      <c r="BN103" s="5" t="str">
        <f t="shared" si="134"/>
        <v/>
      </c>
      <c r="BO103" s="5" t="str">
        <f t="shared" si="135"/>
        <v/>
      </c>
      <c r="BP103" s="5" t="str">
        <f t="shared" si="136"/>
        <v/>
      </c>
      <c r="BQ103" s="5" t="str">
        <f t="shared" si="137"/>
        <v/>
      </c>
      <c r="BR103" s="5" t="str">
        <f t="shared" si="138"/>
        <v/>
      </c>
      <c r="BS103" s="5" t="str">
        <f t="shared" si="139"/>
        <v/>
      </c>
      <c r="BT103" s="5" t="str">
        <f t="shared" si="140"/>
        <v/>
      </c>
      <c r="BU103" s="5" t="str">
        <f t="shared" si="141"/>
        <v/>
      </c>
      <c r="BV103" s="5" t="str">
        <f t="shared" si="142"/>
        <v/>
      </c>
      <c r="BW103" s="5" t="str">
        <f t="shared" si="143"/>
        <v/>
      </c>
      <c r="BX103" s="5" t="str">
        <f t="shared" si="144"/>
        <v/>
      </c>
      <c r="BY103" s="5" t="str">
        <f t="shared" si="145"/>
        <v/>
      </c>
      <c r="BZ103" s="5"/>
      <c r="CA103" s="5"/>
    </row>
    <row r="104" spans="1:79" x14ac:dyDescent="0.25">
      <c r="A104" t="str">
        <v>IDT US Equity</v>
      </c>
      <c r="B104" t="str">
        <v>IDT CORP-CLASS B</v>
      </c>
      <c r="C104" t="str">
        <v>Communication Services</v>
      </c>
      <c r="D104" t="str">
        <v>Communications</v>
      </c>
      <c r="E104">
        <v>36.64</v>
      </c>
      <c r="F104">
        <v>37.229999999999997</v>
      </c>
      <c r="G104">
        <v>38.049999237060547</v>
      </c>
      <c r="H104">
        <v>37.950000762939453</v>
      </c>
      <c r="I104">
        <v>37.889999389648438</v>
      </c>
      <c r="J104">
        <v>37.979999542236328</v>
      </c>
      <c r="K104">
        <v>38.590000152587891</v>
      </c>
      <c r="L104">
        <v>37.761428440638952</v>
      </c>
      <c r="M104">
        <v>23.97</v>
      </c>
      <c r="N104">
        <v>4.5</v>
      </c>
      <c r="O104">
        <v>-30.13000015258789</v>
      </c>
      <c r="P104">
        <v>0.95</v>
      </c>
      <c r="Q104">
        <v>0.02</v>
      </c>
      <c r="R104">
        <v>38970000</v>
      </c>
      <c r="S104">
        <v>23980000</v>
      </c>
      <c r="T104">
        <v>1.6251042535446205</v>
      </c>
      <c r="U104" t="str">
        <v>10/11/2024</v>
      </c>
      <c r="V104">
        <v>0.63</v>
      </c>
      <c r="W104">
        <v>1.95</v>
      </c>
      <c r="X104">
        <v>1.47</v>
      </c>
      <c r="Y104">
        <v>0.77</v>
      </c>
      <c r="Z104">
        <v>0.88</v>
      </c>
      <c r="AA104">
        <v>1.85</v>
      </c>
      <c r="AB104">
        <v>6.88</v>
      </c>
      <c r="AC104">
        <v>17.46</v>
      </c>
      <c r="AD104">
        <v>2.3199999999999998</v>
      </c>
      <c r="AE104">
        <v>0</v>
      </c>
      <c r="AF104">
        <v>22.89</v>
      </c>
      <c r="AG104">
        <v>3.93</v>
      </c>
      <c r="AH104">
        <v>7.89</v>
      </c>
      <c r="AI104">
        <v>8.4600000000000009</v>
      </c>
      <c r="AO104">
        <v>88</v>
      </c>
      <c r="AU104" s="5" t="str">
        <f t="shared" si="115"/>
        <v/>
      </c>
      <c r="AV104" s="5" t="str">
        <f t="shared" si="116"/>
        <v/>
      </c>
      <c r="AW104" s="5" t="str">
        <f t="shared" si="117"/>
        <v/>
      </c>
      <c r="AX104" s="5" t="str">
        <f t="shared" si="118"/>
        <v/>
      </c>
      <c r="AY104" s="5" t="str">
        <f t="shared" si="119"/>
        <v/>
      </c>
      <c r="AZ104" s="5" t="str">
        <f t="shared" si="120"/>
        <v/>
      </c>
      <c r="BA104" s="5" t="str">
        <f t="shared" si="121"/>
        <v/>
      </c>
      <c r="BB104" s="5" t="str">
        <f t="shared" si="122"/>
        <v/>
      </c>
      <c r="BC104" s="5" t="str">
        <f t="shared" si="123"/>
        <v/>
      </c>
      <c r="BD104" s="5" t="str">
        <f t="shared" si="124"/>
        <v/>
      </c>
      <c r="BE104" s="5" t="str">
        <f t="shared" si="125"/>
        <v/>
      </c>
      <c r="BF104" s="5" t="str">
        <f t="shared" si="126"/>
        <v/>
      </c>
      <c r="BG104" s="5" t="str">
        <f t="shared" si="127"/>
        <v/>
      </c>
      <c r="BH104" s="5" t="str">
        <f t="shared" si="128"/>
        <v/>
      </c>
      <c r="BI104" s="5" t="str">
        <f t="shared" si="129"/>
        <v/>
      </c>
      <c r="BJ104" s="5" t="str">
        <f t="shared" si="130"/>
        <v/>
      </c>
      <c r="BK104" s="5" t="str">
        <f t="shared" si="131"/>
        <v/>
      </c>
      <c r="BL104" s="5" t="str">
        <f t="shared" si="132"/>
        <v/>
      </c>
      <c r="BM104" s="5" t="str">
        <f t="shared" si="133"/>
        <v/>
      </c>
      <c r="BN104" s="5" t="str">
        <f t="shared" si="134"/>
        <v/>
      </c>
      <c r="BO104" s="5" t="str">
        <f t="shared" si="135"/>
        <v/>
      </c>
      <c r="BP104" s="5" t="str">
        <f t="shared" si="136"/>
        <v/>
      </c>
      <c r="BQ104" s="5" t="str">
        <f t="shared" si="137"/>
        <v/>
      </c>
      <c r="BR104" s="5" t="str">
        <f t="shared" si="138"/>
        <v/>
      </c>
      <c r="BS104" s="5" t="str">
        <f t="shared" si="139"/>
        <v/>
      </c>
      <c r="BT104" s="5" t="str">
        <f t="shared" si="140"/>
        <v/>
      </c>
      <c r="BU104" s="5" t="str">
        <f t="shared" si="141"/>
        <v/>
      </c>
      <c r="BV104" s="5" t="str">
        <f t="shared" si="142"/>
        <v/>
      </c>
      <c r="BW104" s="5" t="str">
        <f t="shared" si="143"/>
        <v/>
      </c>
      <c r="BX104" s="5" t="str">
        <f t="shared" si="144"/>
        <v/>
      </c>
      <c r="BY104" s="5" t="str">
        <f t="shared" si="145"/>
        <v/>
      </c>
      <c r="BZ104" s="5"/>
      <c r="CA104" s="5"/>
    </row>
    <row r="105" spans="1:79" x14ac:dyDescent="0.25">
      <c r="A105" t="str">
        <v>IHRT US Equity</v>
      </c>
      <c r="B105" t="str">
        <v>IHEARTMEDIA INC - CLASS A</v>
      </c>
      <c r="C105" t="str">
        <v>Communication Services</v>
      </c>
      <c r="D105" t="str">
        <v>Communications</v>
      </c>
      <c r="E105">
        <v>1.56</v>
      </c>
      <c r="F105">
        <v>1.5</v>
      </c>
      <c r="G105">
        <v>1.690000057220459</v>
      </c>
      <c r="H105">
        <v>1.620000004768372</v>
      </c>
      <c r="I105">
        <v>1.570000052452087</v>
      </c>
      <c r="J105">
        <v>1.5199999809265139</v>
      </c>
      <c r="K105">
        <v>1.620000004768372</v>
      </c>
      <c r="L105">
        <v>1.5828571571622576</v>
      </c>
      <c r="M105">
        <v>0</v>
      </c>
      <c r="N105">
        <v>0</v>
      </c>
      <c r="O105">
        <v>-10.710000004768371</v>
      </c>
      <c r="P105">
        <v>2.46</v>
      </c>
      <c r="Q105">
        <v>0.37</v>
      </c>
      <c r="R105">
        <v>898500000</v>
      </c>
      <c r="S105">
        <v>222120000</v>
      </c>
      <c r="T105">
        <v>4.0451107509454349</v>
      </c>
      <c r="U105" t="str">
        <v>11/08/2024</v>
      </c>
      <c r="V105">
        <v>0.49</v>
      </c>
      <c r="W105">
        <v>0</v>
      </c>
      <c r="X105">
        <v>1.92</v>
      </c>
      <c r="Y105">
        <v>1.71</v>
      </c>
      <c r="Z105">
        <v>104.5</v>
      </c>
      <c r="AA105">
        <v>-105.66</v>
      </c>
      <c r="AB105">
        <v>-15.62</v>
      </c>
      <c r="AC105">
        <v>0</v>
      </c>
      <c r="AD105">
        <v>0.59</v>
      </c>
      <c r="AE105">
        <v>0</v>
      </c>
      <c r="AF105">
        <v>3.94</v>
      </c>
      <c r="AG105">
        <v>6.9</v>
      </c>
      <c r="AH105">
        <v>12.39</v>
      </c>
      <c r="AI105">
        <v>-9.09</v>
      </c>
      <c r="AO105">
        <v>89</v>
      </c>
      <c r="AU105" s="5" t="str">
        <f t="shared" si="115"/>
        <v/>
      </c>
      <c r="AV105" s="5" t="str">
        <f t="shared" si="116"/>
        <v/>
      </c>
      <c r="AW105" s="5" t="str">
        <f t="shared" si="117"/>
        <v/>
      </c>
      <c r="AX105" s="5" t="str">
        <f t="shared" si="118"/>
        <v/>
      </c>
      <c r="AY105" s="5" t="str">
        <f t="shared" si="119"/>
        <v/>
      </c>
      <c r="AZ105" s="5" t="str">
        <f t="shared" si="120"/>
        <v/>
      </c>
      <c r="BA105" s="5" t="str">
        <f t="shared" si="121"/>
        <v/>
      </c>
      <c r="BB105" s="5" t="str">
        <f t="shared" si="122"/>
        <v/>
      </c>
      <c r="BC105" s="5" t="str">
        <f t="shared" si="123"/>
        <v/>
      </c>
      <c r="BD105" s="5" t="str">
        <f t="shared" si="124"/>
        <v/>
      </c>
      <c r="BE105" s="5" t="str">
        <f t="shared" si="125"/>
        <v/>
      </c>
      <c r="BF105" s="5" t="str">
        <f t="shared" si="126"/>
        <v/>
      </c>
      <c r="BG105" s="5" t="str">
        <f t="shared" si="127"/>
        <v/>
      </c>
      <c r="BH105" s="5" t="str">
        <f t="shared" si="128"/>
        <v/>
      </c>
      <c r="BI105" s="5" t="str">
        <f t="shared" si="129"/>
        <v/>
      </c>
      <c r="BJ105" s="5" t="str">
        <f t="shared" si="130"/>
        <v/>
      </c>
      <c r="BK105" s="5" t="str">
        <f t="shared" si="131"/>
        <v/>
      </c>
      <c r="BL105" s="5" t="str">
        <f t="shared" si="132"/>
        <v/>
      </c>
      <c r="BM105" s="5" t="str">
        <f t="shared" si="133"/>
        <v/>
      </c>
      <c r="BN105" s="5" t="str">
        <f t="shared" si="134"/>
        <v/>
      </c>
      <c r="BO105" s="5" t="str">
        <f t="shared" si="135"/>
        <v/>
      </c>
      <c r="BP105" s="5" t="str">
        <f t="shared" si="136"/>
        <v/>
      </c>
      <c r="BQ105" s="5" t="str">
        <f t="shared" si="137"/>
        <v/>
      </c>
      <c r="BR105" s="5" t="str">
        <f t="shared" si="138"/>
        <v/>
      </c>
      <c r="BS105" s="5" t="str">
        <f t="shared" si="139"/>
        <v/>
      </c>
      <c r="BT105" s="5" t="str">
        <f t="shared" si="140"/>
        <v/>
      </c>
      <c r="BU105" s="5" t="str">
        <f t="shared" si="141"/>
        <v/>
      </c>
      <c r="BV105" s="5" t="str">
        <f t="shared" si="142"/>
        <v/>
      </c>
      <c r="BW105" s="5" t="str">
        <f t="shared" si="143"/>
        <v/>
      </c>
      <c r="BX105" s="5" t="str">
        <f t="shared" si="144"/>
        <v/>
      </c>
      <c r="BY105" s="5" t="str">
        <f t="shared" si="145"/>
        <v/>
      </c>
      <c r="BZ105" s="5"/>
      <c r="CA105" s="5"/>
    </row>
    <row r="106" spans="1:79" x14ac:dyDescent="0.25">
      <c r="A106" t="str">
        <v>INSE US Equity</v>
      </c>
      <c r="B106" t="str">
        <v>INSPIRED ENTERTAINMENT INC</v>
      </c>
      <c r="C106" t="str">
        <v>Consumer Discretionary</v>
      </c>
      <c r="D106" t="str">
        <v>Communications</v>
      </c>
      <c r="E106">
        <v>8.73</v>
      </c>
      <c r="F106">
        <v>8.6199999999999992</v>
      </c>
      <c r="G106">
        <v>8.9899997711181641</v>
      </c>
      <c r="H106">
        <v>8.9600000381469727</v>
      </c>
      <c r="I106">
        <v>8.7899999618530273</v>
      </c>
      <c r="J106">
        <v>8.8400001525878906</v>
      </c>
      <c r="K106">
        <v>8.8599996566772461</v>
      </c>
      <c r="L106">
        <v>8.8271427971976149</v>
      </c>
      <c r="M106">
        <v>64.930000000000007</v>
      </c>
      <c r="N106">
        <v>0</v>
      </c>
      <c r="O106">
        <v>-11.769999656677246</v>
      </c>
      <c r="P106">
        <v>1.99</v>
      </c>
      <c r="Q106">
        <v>-0.09</v>
      </c>
      <c r="R106">
        <v>41900000</v>
      </c>
      <c r="S106">
        <v>47700000</v>
      </c>
      <c r="T106">
        <v>0.87840670859538783</v>
      </c>
      <c r="U106" t="str">
        <v>11/14/2024</v>
      </c>
      <c r="V106">
        <v>0.27</v>
      </c>
      <c r="W106">
        <v>0</v>
      </c>
      <c r="X106">
        <v>1.55</v>
      </c>
      <c r="Y106">
        <v>0.75</v>
      </c>
      <c r="Z106">
        <v>101.19</v>
      </c>
      <c r="AA106">
        <v>2.65</v>
      </c>
      <c r="AB106">
        <v>-0.09</v>
      </c>
      <c r="AC106">
        <v>0</v>
      </c>
      <c r="AD106">
        <v>0.93</v>
      </c>
      <c r="AE106">
        <v>3.12</v>
      </c>
      <c r="AF106">
        <v>7.84</v>
      </c>
      <c r="AG106">
        <v>2.11</v>
      </c>
      <c r="AH106">
        <v>10.85</v>
      </c>
      <c r="AI106">
        <v>-2.91</v>
      </c>
      <c r="AO106">
        <v>90</v>
      </c>
      <c r="AU106" s="5">
        <f t="shared" si="115"/>
        <v>90.89</v>
      </c>
      <c r="AV106" s="5">
        <f t="shared" si="116"/>
        <v>89</v>
      </c>
      <c r="AW106" s="5">
        <f t="shared" si="117"/>
        <v>90.199996948242188</v>
      </c>
      <c r="AX106" s="5">
        <f t="shared" si="118"/>
        <v>89.889999389648438</v>
      </c>
      <c r="AY106" s="5">
        <f t="shared" si="119"/>
        <v>90.300003051757813</v>
      </c>
      <c r="AZ106" s="5">
        <f t="shared" si="120"/>
        <v>88</v>
      </c>
      <c r="BA106" s="5">
        <f t="shared" si="121"/>
        <v>91.610000610351563</v>
      </c>
      <c r="BB106" s="5">
        <f t="shared" si="122"/>
        <v>89.984285714285718</v>
      </c>
      <c r="BC106" s="5">
        <f t="shared" si="123"/>
        <v>38.01</v>
      </c>
      <c r="BD106" s="5">
        <f t="shared" si="124"/>
        <v>36.99</v>
      </c>
      <c r="BE106" s="5">
        <f t="shared" si="125"/>
        <v>-89.170000610351565</v>
      </c>
      <c r="BF106" s="5">
        <f t="shared" si="126"/>
        <v>2.13</v>
      </c>
      <c r="BG106" s="5">
        <f t="shared" si="127"/>
        <v>0.24</v>
      </c>
      <c r="BH106" s="5">
        <f t="shared" si="128"/>
        <v>1070000000.0000001</v>
      </c>
      <c r="BI106" s="5">
        <f t="shared" si="129"/>
        <v>387510000</v>
      </c>
      <c r="BJ106" s="5">
        <f t="shared" si="130"/>
        <v>2.7612190653144437</v>
      </c>
      <c r="BK106" s="5" t="str">
        <f t="shared" si="131"/>
        <v/>
      </c>
      <c r="BL106" s="5">
        <f t="shared" si="132"/>
        <v>0.63</v>
      </c>
      <c r="BM106" s="5">
        <f t="shared" si="133"/>
        <v>431.71</v>
      </c>
      <c r="BN106" s="5">
        <f t="shared" si="134"/>
        <v>2.2799999999999998</v>
      </c>
      <c r="BO106" s="5">
        <f t="shared" si="135"/>
        <v>2.1</v>
      </c>
      <c r="BP106" s="5">
        <f t="shared" si="136"/>
        <v>66.760000000000005</v>
      </c>
      <c r="BQ106" s="5">
        <f t="shared" si="137"/>
        <v>28.7</v>
      </c>
      <c r="BR106" s="5">
        <f t="shared" si="138"/>
        <v>15.38</v>
      </c>
      <c r="BS106" s="5">
        <f t="shared" si="139"/>
        <v>70.66</v>
      </c>
      <c r="BT106" s="5">
        <f t="shared" si="140"/>
        <v>0.74</v>
      </c>
      <c r="BU106" s="5">
        <f t="shared" si="141"/>
        <v>0</v>
      </c>
      <c r="BV106" s="5">
        <f t="shared" si="142"/>
        <v>4.54</v>
      </c>
      <c r="BW106" s="5">
        <f t="shared" si="143"/>
        <v>5.45</v>
      </c>
      <c r="BX106" s="5">
        <f t="shared" si="144"/>
        <v>15.3</v>
      </c>
      <c r="BY106" s="5">
        <f t="shared" si="145"/>
        <v>2.44</v>
      </c>
      <c r="BZ106" s="5"/>
      <c r="CA106" s="5"/>
    </row>
    <row r="107" spans="1:79" x14ac:dyDescent="0.25">
      <c r="A107" t="str">
        <v>INUV US Equity</v>
      </c>
      <c r="B107" t="str">
        <v>INUVO INC</v>
      </c>
      <c r="C107" t="str">
        <v>Information Technology</v>
      </c>
      <c r="D107" t="str">
        <v>Communications</v>
      </c>
      <c r="E107">
        <v>0.28000000000000003</v>
      </c>
      <c r="F107">
        <v>0.27</v>
      </c>
      <c r="G107">
        <v>0.2800000011920929</v>
      </c>
      <c r="H107">
        <v>0.2800000011920929</v>
      </c>
      <c r="I107">
        <v>0.28999999165534968</v>
      </c>
      <c r="J107">
        <v>0.27000001072883612</v>
      </c>
      <c r="K107">
        <v>0.28229999542236328</v>
      </c>
      <c r="L107">
        <v>0.27890000002724785</v>
      </c>
      <c r="M107">
        <v>0</v>
      </c>
      <c r="N107">
        <v>2.92</v>
      </c>
      <c r="O107">
        <v>-0.18229999542236328</v>
      </c>
      <c r="P107">
        <v>1.37</v>
      </c>
      <c r="Q107">
        <v>-0.24</v>
      </c>
      <c r="R107">
        <v>8080000</v>
      </c>
      <c r="S107">
        <v>6080000</v>
      </c>
      <c r="T107">
        <v>1.3289473684210527</v>
      </c>
      <c r="U107" t="str">
        <v>11/11/2024</v>
      </c>
      <c r="V107">
        <v>0.14000000000000001</v>
      </c>
      <c r="W107">
        <v>8.4700000000000006</v>
      </c>
      <c r="X107">
        <v>0.8</v>
      </c>
      <c r="Y107">
        <v>0.72</v>
      </c>
      <c r="Z107">
        <v>4.03</v>
      </c>
      <c r="AA107">
        <v>-9.6</v>
      </c>
      <c r="AB107">
        <v>-23.69</v>
      </c>
      <c r="AC107">
        <v>-44.98</v>
      </c>
      <c r="AD107">
        <v>2.57</v>
      </c>
      <c r="AE107">
        <v>0</v>
      </c>
      <c r="AF107">
        <v>8.5399999999999991</v>
      </c>
      <c r="AG107">
        <v>5.32</v>
      </c>
      <c r="AH107">
        <v>12.52</v>
      </c>
      <c r="AI107">
        <v>0.1</v>
      </c>
      <c r="AO107">
        <v>91</v>
      </c>
      <c r="AU107" s="5">
        <f t="shared" si="115"/>
        <v>90.72</v>
      </c>
      <c r="AV107" s="5">
        <f t="shared" si="116"/>
        <v>89.92</v>
      </c>
      <c r="AW107" s="5">
        <f t="shared" si="117"/>
        <v>90.55999755859375</v>
      </c>
      <c r="AX107" s="5">
        <f t="shared" si="118"/>
        <v>91.779998779296875</v>
      </c>
      <c r="AY107" s="5">
        <f t="shared" si="119"/>
        <v>90.900001525878906</v>
      </c>
      <c r="AZ107" s="5">
        <f t="shared" si="120"/>
        <v>89.489997863769531</v>
      </c>
      <c r="BA107" s="5">
        <f t="shared" si="121"/>
        <v>89.80999755859375</v>
      </c>
      <c r="BB107" s="5">
        <f t="shared" si="122"/>
        <v>90.454284755161822</v>
      </c>
      <c r="BC107" s="5">
        <f t="shared" si="123"/>
        <v>23.01</v>
      </c>
      <c r="BD107" s="5">
        <f t="shared" si="124"/>
        <v>1.69</v>
      </c>
      <c r="BE107" s="5">
        <f t="shared" si="125"/>
        <v>-36.319997558593748</v>
      </c>
      <c r="BF107" s="5">
        <f t="shared" si="126"/>
        <v>0.86</v>
      </c>
      <c r="BG107" s="5">
        <f t="shared" si="127"/>
        <v>-0.06</v>
      </c>
      <c r="BH107" s="5">
        <f t="shared" si="128"/>
        <v>12970000000</v>
      </c>
      <c r="BI107" s="5">
        <f t="shared" si="129"/>
        <v>20220000000</v>
      </c>
      <c r="BJ107" s="5">
        <f t="shared" si="130"/>
        <v>0.64144411473788332</v>
      </c>
      <c r="BK107" s="5" t="str">
        <f t="shared" si="131"/>
        <v/>
      </c>
      <c r="BL107" s="5">
        <f t="shared" si="132"/>
        <v>0.17</v>
      </c>
      <c r="BM107" s="5">
        <f t="shared" si="133"/>
        <v>45.19</v>
      </c>
      <c r="BN107" s="5">
        <f t="shared" si="134"/>
        <v>0.72</v>
      </c>
      <c r="BO107" s="5">
        <f t="shared" si="135"/>
        <v>0.53</v>
      </c>
      <c r="BP107" s="5">
        <f t="shared" si="136"/>
        <v>24.06</v>
      </c>
      <c r="BQ107" s="5">
        <f t="shared" si="137"/>
        <v>11.32</v>
      </c>
      <c r="BR107" s="5">
        <f t="shared" si="138"/>
        <v>2.38</v>
      </c>
      <c r="BS107" s="5">
        <f t="shared" si="139"/>
        <v>4.82</v>
      </c>
      <c r="BT107" s="5">
        <f t="shared" si="140"/>
        <v>0.45</v>
      </c>
      <c r="BU107" s="5">
        <f t="shared" si="141"/>
        <v>29.97</v>
      </c>
      <c r="BV107" s="5">
        <f t="shared" si="142"/>
        <v>6.9</v>
      </c>
      <c r="BW107" s="5">
        <f t="shared" si="143"/>
        <v>3.96</v>
      </c>
      <c r="BX107" s="5">
        <f t="shared" si="144"/>
        <v>10.19</v>
      </c>
      <c r="BY107" s="5">
        <f t="shared" si="145"/>
        <v>53.49</v>
      </c>
      <c r="BZ107" s="5"/>
      <c r="CA107" s="5"/>
    </row>
    <row r="108" spans="1:79" x14ac:dyDescent="0.25">
      <c r="A108" t="str">
        <v>IPDN US Equity</v>
      </c>
      <c r="B108" t="str">
        <v>PROFESSIONAL DIVERSITY NETWO</v>
      </c>
      <c r="C108" t="str">
        <v>Industrials</v>
      </c>
      <c r="D108" t="str">
        <v>Communications</v>
      </c>
      <c r="E108">
        <v>0.48</v>
      </c>
      <c r="F108">
        <v>0.46</v>
      </c>
      <c r="G108">
        <v>0.47999998927116388</v>
      </c>
      <c r="H108">
        <v>0.44999998807907099</v>
      </c>
      <c r="I108">
        <v>0.4699999988079071</v>
      </c>
      <c r="J108">
        <v>0.4699999988079071</v>
      </c>
      <c r="K108">
        <v>0.44999998807907099</v>
      </c>
      <c r="L108">
        <v>0.46571428043501717</v>
      </c>
      <c r="M108">
        <v>0</v>
      </c>
      <c r="N108">
        <v>2.48</v>
      </c>
      <c r="O108">
        <v>-0.25999998807907099</v>
      </c>
      <c r="P108">
        <v>0.78</v>
      </c>
      <c r="Q108">
        <v>-0.16</v>
      </c>
      <c r="R108">
        <v>1120000</v>
      </c>
      <c r="S108">
        <v>476640</v>
      </c>
      <c r="T108">
        <v>2.3497818059751596</v>
      </c>
      <c r="U108" t="str">
        <v>11/14/2024</v>
      </c>
      <c r="V108">
        <v>0.17</v>
      </c>
      <c r="W108">
        <v>18.68</v>
      </c>
      <c r="X108">
        <v>0.56999999999999995</v>
      </c>
      <c r="Y108">
        <v>0.17</v>
      </c>
      <c r="Z108">
        <v>6.07</v>
      </c>
      <c r="AA108">
        <v>-34.67</v>
      </c>
      <c r="AB108">
        <v>-45.03</v>
      </c>
      <c r="AC108">
        <v>-104.64</v>
      </c>
      <c r="AD108">
        <v>1.03</v>
      </c>
      <c r="AE108">
        <v>0</v>
      </c>
      <c r="AF108">
        <v>6.63</v>
      </c>
      <c r="AG108">
        <v>5.32</v>
      </c>
      <c r="AH108">
        <v>10.55</v>
      </c>
      <c r="AI108">
        <v>0.19</v>
      </c>
      <c r="AO108">
        <v>92</v>
      </c>
      <c r="AU108" s="5" t="str">
        <f t="shared" si="115"/>
        <v/>
      </c>
      <c r="AV108" s="5" t="str">
        <f t="shared" si="116"/>
        <v/>
      </c>
      <c r="AW108" s="5" t="str">
        <f t="shared" si="117"/>
        <v/>
      </c>
      <c r="AX108" s="5" t="str">
        <f t="shared" si="118"/>
        <v/>
      </c>
      <c r="AY108" s="5" t="str">
        <f t="shared" si="119"/>
        <v/>
      </c>
      <c r="AZ108" s="5" t="str">
        <f t="shared" si="120"/>
        <v/>
      </c>
      <c r="BA108" s="5" t="str">
        <f t="shared" si="121"/>
        <v/>
      </c>
      <c r="BB108" s="5" t="str">
        <f t="shared" si="122"/>
        <v/>
      </c>
      <c r="BC108" s="5" t="str">
        <f t="shared" si="123"/>
        <v/>
      </c>
      <c r="BD108" s="5" t="str">
        <f t="shared" si="124"/>
        <v/>
      </c>
      <c r="BE108" s="5" t="str">
        <f t="shared" si="125"/>
        <v/>
      </c>
      <c r="BF108" s="5" t="str">
        <f t="shared" si="126"/>
        <v/>
      </c>
      <c r="BG108" s="5" t="str">
        <f t="shared" si="127"/>
        <v/>
      </c>
      <c r="BH108" s="5" t="str">
        <f t="shared" si="128"/>
        <v/>
      </c>
      <c r="BI108" s="5" t="str">
        <f t="shared" si="129"/>
        <v/>
      </c>
      <c r="BJ108" s="5" t="str">
        <f t="shared" si="130"/>
        <v/>
      </c>
      <c r="BK108" s="5" t="str">
        <f t="shared" si="131"/>
        <v/>
      </c>
      <c r="BL108" s="5" t="str">
        <f t="shared" si="132"/>
        <v/>
      </c>
      <c r="BM108" s="5" t="str">
        <f t="shared" si="133"/>
        <v/>
      </c>
      <c r="BN108" s="5" t="str">
        <f t="shared" si="134"/>
        <v/>
      </c>
      <c r="BO108" s="5" t="str">
        <f t="shared" si="135"/>
        <v/>
      </c>
      <c r="BP108" s="5" t="str">
        <f t="shared" si="136"/>
        <v/>
      </c>
      <c r="BQ108" s="5" t="str">
        <f t="shared" si="137"/>
        <v/>
      </c>
      <c r="BR108" s="5" t="str">
        <f t="shared" si="138"/>
        <v/>
      </c>
      <c r="BS108" s="5" t="str">
        <f t="shared" si="139"/>
        <v/>
      </c>
      <c r="BT108" s="5" t="str">
        <f t="shared" si="140"/>
        <v/>
      </c>
      <c r="BU108" s="5" t="str">
        <f t="shared" si="141"/>
        <v/>
      </c>
      <c r="BV108" s="5" t="str">
        <f t="shared" si="142"/>
        <v/>
      </c>
      <c r="BW108" s="5" t="str">
        <f t="shared" si="143"/>
        <v/>
      </c>
      <c r="BX108" s="5" t="str">
        <f t="shared" si="144"/>
        <v/>
      </c>
      <c r="BY108" s="5" t="str">
        <f t="shared" si="145"/>
        <v/>
      </c>
      <c r="BZ108" s="5"/>
      <c r="CA108" s="5"/>
    </row>
    <row r="109" spans="1:79" x14ac:dyDescent="0.25">
      <c r="A109" t="str">
        <v>IPG US Equity</v>
      </c>
      <c r="B109" t="str">
        <v>INTERPUBLIC GROUP OF COS INC</v>
      </c>
      <c r="C109" t="str">
        <v>Communication Services</v>
      </c>
      <c r="D109" t="str">
        <v>Communications</v>
      </c>
      <c r="E109">
        <v>31.65</v>
      </c>
      <c r="F109">
        <v>31.66</v>
      </c>
      <c r="G109">
        <v>32.200000762939453</v>
      </c>
      <c r="H109">
        <v>32.380001068115227</v>
      </c>
      <c r="I109">
        <v>32.490001678466797</v>
      </c>
      <c r="J109">
        <v>32.360000610351563</v>
      </c>
      <c r="K109">
        <v>32.380001068115227</v>
      </c>
      <c r="L109">
        <v>32.160000741141182</v>
      </c>
      <c r="M109">
        <v>12.04</v>
      </c>
      <c r="N109">
        <v>3.22</v>
      </c>
      <c r="O109">
        <v>-22.380001068115227</v>
      </c>
      <c r="P109">
        <v>0.89</v>
      </c>
      <c r="Q109">
        <v>0.27</v>
      </c>
      <c r="R109">
        <v>4510000000</v>
      </c>
      <c r="S109">
        <v>6910000000</v>
      </c>
      <c r="T109">
        <v>0.65267727930535457</v>
      </c>
      <c r="U109" t="str">
        <v>10/21/2024</v>
      </c>
      <c r="V109">
        <v>0.19</v>
      </c>
      <c r="W109">
        <v>110</v>
      </c>
      <c r="X109">
        <v>1.06</v>
      </c>
      <c r="Y109">
        <v>0.73</v>
      </c>
      <c r="Z109">
        <v>25.46</v>
      </c>
      <c r="AA109">
        <v>7.92</v>
      </c>
      <c r="AB109">
        <v>6.05</v>
      </c>
      <c r="AC109">
        <v>27.43</v>
      </c>
      <c r="AD109">
        <v>0.64</v>
      </c>
      <c r="AE109">
        <v>0</v>
      </c>
      <c r="AF109">
        <v>2.5099999999999998</v>
      </c>
      <c r="AG109">
        <v>4.04</v>
      </c>
      <c r="AH109">
        <v>9.7100000000000009</v>
      </c>
      <c r="AI109">
        <v>10</v>
      </c>
      <c r="AO109">
        <v>93</v>
      </c>
      <c r="AU109" s="5" t="str">
        <f t="shared" si="115"/>
        <v/>
      </c>
      <c r="AV109" s="5" t="str">
        <f t="shared" si="116"/>
        <v/>
      </c>
      <c r="AW109" s="5" t="str">
        <f t="shared" si="117"/>
        <v/>
      </c>
      <c r="AX109" s="5" t="str">
        <f t="shared" si="118"/>
        <v/>
      </c>
      <c r="AY109" s="5" t="str">
        <f t="shared" si="119"/>
        <v/>
      </c>
      <c r="AZ109" s="5" t="str">
        <f t="shared" si="120"/>
        <v/>
      </c>
      <c r="BA109" s="5" t="str">
        <f t="shared" si="121"/>
        <v/>
      </c>
      <c r="BB109" s="5" t="str">
        <f t="shared" si="122"/>
        <v/>
      </c>
      <c r="BC109" s="5" t="str">
        <f t="shared" si="123"/>
        <v/>
      </c>
      <c r="BD109" s="5" t="str">
        <f t="shared" si="124"/>
        <v/>
      </c>
      <c r="BE109" s="5" t="str">
        <f t="shared" si="125"/>
        <v/>
      </c>
      <c r="BF109" s="5" t="str">
        <f t="shared" si="126"/>
        <v/>
      </c>
      <c r="BG109" s="5" t="str">
        <f t="shared" si="127"/>
        <v/>
      </c>
      <c r="BH109" s="5" t="str">
        <f t="shared" si="128"/>
        <v/>
      </c>
      <c r="BI109" s="5" t="str">
        <f t="shared" si="129"/>
        <v/>
      </c>
      <c r="BJ109" s="5" t="str">
        <f t="shared" si="130"/>
        <v/>
      </c>
      <c r="BK109" s="5" t="str">
        <f t="shared" si="131"/>
        <v/>
      </c>
      <c r="BL109" s="5" t="str">
        <f t="shared" si="132"/>
        <v/>
      </c>
      <c r="BM109" s="5" t="str">
        <f t="shared" si="133"/>
        <v/>
      </c>
      <c r="BN109" s="5" t="str">
        <f t="shared" si="134"/>
        <v/>
      </c>
      <c r="BO109" s="5" t="str">
        <f t="shared" si="135"/>
        <v/>
      </c>
      <c r="BP109" s="5" t="str">
        <f t="shared" si="136"/>
        <v/>
      </c>
      <c r="BQ109" s="5" t="str">
        <f t="shared" si="137"/>
        <v/>
      </c>
      <c r="BR109" s="5" t="str">
        <f t="shared" si="138"/>
        <v/>
      </c>
      <c r="BS109" s="5" t="str">
        <f t="shared" si="139"/>
        <v/>
      </c>
      <c r="BT109" s="5" t="str">
        <f t="shared" si="140"/>
        <v/>
      </c>
      <c r="BU109" s="5" t="str">
        <f t="shared" si="141"/>
        <v/>
      </c>
      <c r="BV109" s="5" t="str">
        <f t="shared" si="142"/>
        <v/>
      </c>
      <c r="BW109" s="5" t="str">
        <f t="shared" si="143"/>
        <v/>
      </c>
      <c r="BX109" s="5" t="str">
        <f t="shared" si="144"/>
        <v/>
      </c>
      <c r="BY109" s="5" t="str">
        <f t="shared" si="145"/>
        <v/>
      </c>
      <c r="BZ109" s="5"/>
      <c r="CA109" s="5"/>
    </row>
    <row r="110" spans="1:79" x14ac:dyDescent="0.25">
      <c r="A110" t="str">
        <v>IQ US Equity</v>
      </c>
      <c r="B110" t="str">
        <v>IQIYI INC-ADR</v>
      </c>
      <c r="C110" t="str">
        <v>Communication Services</v>
      </c>
      <c r="D110" t="str">
        <v>Communications</v>
      </c>
      <c r="E110">
        <v>3.08</v>
      </c>
      <c r="F110">
        <v>2.6</v>
      </c>
      <c r="G110">
        <v>2.339999914169312</v>
      </c>
      <c r="H110">
        <v>2.315000057220459</v>
      </c>
      <c r="I110">
        <v>2.2599999904632568</v>
      </c>
      <c r="J110">
        <v>2.1700000762939449</v>
      </c>
      <c r="K110">
        <v>2.2400000095367432</v>
      </c>
      <c r="L110">
        <v>2.4292857210976737</v>
      </c>
      <c r="M110">
        <v>9.33</v>
      </c>
      <c r="N110">
        <v>0.68</v>
      </c>
      <c r="O110">
        <v>22.439999990463257</v>
      </c>
      <c r="P110">
        <v>0.95</v>
      </c>
      <c r="Q110">
        <v>-1.24</v>
      </c>
      <c r="R110">
        <v>2340000000</v>
      </c>
      <c r="S110">
        <v>5970000000</v>
      </c>
      <c r="T110">
        <v>0.39195979899497485</v>
      </c>
      <c r="U110" t="str">
        <v>11/21/2024</v>
      </c>
      <c r="V110">
        <v>0.28999999999999998</v>
      </c>
      <c r="W110">
        <v>126.88</v>
      </c>
      <c r="X110">
        <v>0.53</v>
      </c>
      <c r="Y110">
        <v>0.39</v>
      </c>
      <c r="Z110">
        <v>34.69</v>
      </c>
      <c r="AA110">
        <v>0.92</v>
      </c>
      <c r="AB110">
        <v>3.67</v>
      </c>
      <c r="AC110">
        <v>14.11</v>
      </c>
      <c r="AD110">
        <v>0.69</v>
      </c>
      <c r="AE110">
        <v>0</v>
      </c>
      <c r="AF110">
        <v>12.36</v>
      </c>
      <c r="AG110">
        <v>2.52</v>
      </c>
      <c r="AH110">
        <v>17.89</v>
      </c>
      <c r="AI110">
        <v>24.68</v>
      </c>
      <c r="AO110">
        <v>94</v>
      </c>
      <c r="AU110" s="5" t="str">
        <f t="shared" si="115"/>
        <v/>
      </c>
      <c r="AV110" s="5" t="str">
        <f t="shared" si="116"/>
        <v/>
      </c>
      <c r="AW110" s="5" t="str">
        <f t="shared" si="117"/>
        <v/>
      </c>
      <c r="AX110" s="5" t="str">
        <f t="shared" si="118"/>
        <v/>
      </c>
      <c r="AY110" s="5" t="str">
        <f t="shared" si="119"/>
        <v/>
      </c>
      <c r="AZ110" s="5" t="str">
        <f t="shared" si="120"/>
        <v/>
      </c>
      <c r="BA110" s="5" t="str">
        <f t="shared" si="121"/>
        <v/>
      </c>
      <c r="BB110" s="5" t="str">
        <f t="shared" si="122"/>
        <v/>
      </c>
      <c r="BC110" s="5" t="str">
        <f t="shared" si="123"/>
        <v/>
      </c>
      <c r="BD110" s="5" t="str">
        <f t="shared" si="124"/>
        <v/>
      </c>
      <c r="BE110" s="5" t="str">
        <f t="shared" si="125"/>
        <v/>
      </c>
      <c r="BF110" s="5" t="str">
        <f t="shared" si="126"/>
        <v/>
      </c>
      <c r="BG110" s="5" t="str">
        <f t="shared" si="127"/>
        <v/>
      </c>
      <c r="BH110" s="5" t="str">
        <f t="shared" si="128"/>
        <v/>
      </c>
      <c r="BI110" s="5" t="str">
        <f t="shared" si="129"/>
        <v/>
      </c>
      <c r="BJ110" s="5" t="str">
        <f t="shared" si="130"/>
        <v/>
      </c>
      <c r="BK110" s="5" t="str">
        <f t="shared" si="131"/>
        <v/>
      </c>
      <c r="BL110" s="5" t="str">
        <f t="shared" si="132"/>
        <v/>
      </c>
      <c r="BM110" s="5" t="str">
        <f t="shared" si="133"/>
        <v/>
      </c>
      <c r="BN110" s="5" t="str">
        <f t="shared" si="134"/>
        <v/>
      </c>
      <c r="BO110" s="5" t="str">
        <f t="shared" si="135"/>
        <v/>
      </c>
      <c r="BP110" s="5" t="str">
        <f t="shared" si="136"/>
        <v/>
      </c>
      <c r="BQ110" s="5" t="str">
        <f t="shared" si="137"/>
        <v/>
      </c>
      <c r="BR110" s="5" t="str">
        <f t="shared" si="138"/>
        <v/>
      </c>
      <c r="BS110" s="5" t="str">
        <f t="shared" si="139"/>
        <v/>
      </c>
      <c r="BT110" s="5" t="str">
        <f t="shared" si="140"/>
        <v/>
      </c>
      <c r="BU110" s="5" t="str">
        <f t="shared" si="141"/>
        <v/>
      </c>
      <c r="BV110" s="5" t="str">
        <f t="shared" si="142"/>
        <v/>
      </c>
      <c r="BW110" s="5" t="str">
        <f t="shared" si="143"/>
        <v/>
      </c>
      <c r="BX110" s="5" t="str">
        <f t="shared" si="144"/>
        <v/>
      </c>
      <c r="BY110" s="5" t="str">
        <f t="shared" si="145"/>
        <v/>
      </c>
      <c r="BZ110" s="5"/>
      <c r="CA110" s="5"/>
    </row>
    <row r="111" spans="1:79" x14ac:dyDescent="0.25">
      <c r="A111" t="str">
        <v>IRDM US Equity</v>
      </c>
      <c r="B111" t="str">
        <v>IRIDIUM COMMUNICATIONS INC</v>
      </c>
      <c r="C111" t="str">
        <v>Communication Services</v>
      </c>
      <c r="D111" t="str">
        <v>Communications</v>
      </c>
      <c r="E111">
        <v>26.75</v>
      </c>
      <c r="F111">
        <v>26.44</v>
      </c>
      <c r="G111">
        <v>26.530000686645511</v>
      </c>
      <c r="H111">
        <v>26.110000610351559</v>
      </c>
      <c r="I111">
        <v>26.10000038146973</v>
      </c>
      <c r="J111">
        <v>25.170000076293949</v>
      </c>
      <c r="K111">
        <v>25.89999961853027</v>
      </c>
      <c r="L111">
        <v>26.142857339041573</v>
      </c>
      <c r="M111">
        <v>36.19</v>
      </c>
      <c r="N111">
        <v>4</v>
      </c>
      <c r="O111">
        <v>-19.259999618530269</v>
      </c>
      <c r="P111">
        <v>1.03</v>
      </c>
      <c r="Q111">
        <v>-0.25</v>
      </c>
      <c r="R111">
        <v>96190000</v>
      </c>
      <c r="S111">
        <v>15030000</v>
      </c>
      <c r="T111">
        <v>6.3998669328010642</v>
      </c>
      <c r="U111" t="str">
        <v>10/18/2024</v>
      </c>
      <c r="V111">
        <v>0.54</v>
      </c>
      <c r="W111">
        <v>209.86</v>
      </c>
      <c r="X111">
        <v>2.25</v>
      </c>
      <c r="Y111">
        <v>1.36</v>
      </c>
      <c r="Z111">
        <v>60.75</v>
      </c>
      <c r="AA111">
        <v>16.079999999999998</v>
      </c>
      <c r="AB111">
        <v>3.21</v>
      </c>
      <c r="AC111">
        <v>9.89</v>
      </c>
      <c r="AD111">
        <v>0.28999999999999998</v>
      </c>
      <c r="AE111">
        <v>3.16</v>
      </c>
      <c r="AF111">
        <v>8.4700000000000006</v>
      </c>
      <c r="AG111">
        <v>4.7</v>
      </c>
      <c r="AH111">
        <v>7.99</v>
      </c>
      <c r="AI111">
        <v>6.64</v>
      </c>
      <c r="AO111">
        <v>95</v>
      </c>
      <c r="AU111" s="5" t="str">
        <f t="shared" si="115"/>
        <v/>
      </c>
      <c r="AV111" s="5" t="str">
        <f t="shared" si="116"/>
        <v/>
      </c>
      <c r="AW111" s="5" t="str">
        <f t="shared" si="117"/>
        <v/>
      </c>
      <c r="AX111" s="5" t="str">
        <f t="shared" si="118"/>
        <v/>
      </c>
      <c r="AY111" s="5" t="str">
        <f t="shared" si="119"/>
        <v/>
      </c>
      <c r="AZ111" s="5" t="str">
        <f t="shared" si="120"/>
        <v/>
      </c>
      <c r="BA111" s="5" t="str">
        <f t="shared" si="121"/>
        <v/>
      </c>
      <c r="BB111" s="5" t="str">
        <f t="shared" si="122"/>
        <v/>
      </c>
      <c r="BC111" s="5" t="str">
        <f t="shared" si="123"/>
        <v/>
      </c>
      <c r="BD111" s="5" t="str">
        <f t="shared" si="124"/>
        <v/>
      </c>
      <c r="BE111" s="5" t="str">
        <f t="shared" si="125"/>
        <v/>
      </c>
      <c r="BF111" s="5" t="str">
        <f t="shared" si="126"/>
        <v/>
      </c>
      <c r="BG111" s="5" t="str">
        <f t="shared" si="127"/>
        <v/>
      </c>
      <c r="BH111" s="5" t="str">
        <f t="shared" si="128"/>
        <v/>
      </c>
      <c r="BI111" s="5" t="str">
        <f t="shared" si="129"/>
        <v/>
      </c>
      <c r="BJ111" s="5" t="str">
        <f t="shared" si="130"/>
        <v/>
      </c>
      <c r="BK111" s="5" t="str">
        <f t="shared" si="131"/>
        <v/>
      </c>
      <c r="BL111" s="5" t="str">
        <f t="shared" si="132"/>
        <v/>
      </c>
      <c r="BM111" s="5" t="str">
        <f t="shared" si="133"/>
        <v/>
      </c>
      <c r="BN111" s="5" t="str">
        <f t="shared" si="134"/>
        <v/>
      </c>
      <c r="BO111" s="5" t="str">
        <f t="shared" si="135"/>
        <v/>
      </c>
      <c r="BP111" s="5" t="str">
        <f t="shared" si="136"/>
        <v/>
      </c>
      <c r="BQ111" s="5" t="str">
        <f t="shared" si="137"/>
        <v/>
      </c>
      <c r="BR111" s="5" t="str">
        <f t="shared" si="138"/>
        <v/>
      </c>
      <c r="BS111" s="5" t="str">
        <f t="shared" si="139"/>
        <v/>
      </c>
      <c r="BT111" s="5" t="str">
        <f t="shared" si="140"/>
        <v/>
      </c>
      <c r="BU111" s="5" t="str">
        <f t="shared" si="141"/>
        <v/>
      </c>
      <c r="BV111" s="5" t="str">
        <f t="shared" si="142"/>
        <v/>
      </c>
      <c r="BW111" s="5" t="str">
        <f t="shared" si="143"/>
        <v/>
      </c>
      <c r="BX111" s="5" t="str">
        <f t="shared" si="144"/>
        <v/>
      </c>
      <c r="BY111" s="5" t="str">
        <f t="shared" si="145"/>
        <v/>
      </c>
      <c r="BZ111" s="5"/>
      <c r="CA111" s="5"/>
    </row>
    <row r="112" spans="1:79" x14ac:dyDescent="0.25">
      <c r="A112" t="str">
        <v>ISPC US Equity</v>
      </c>
      <c r="B112" t="str">
        <v>ISPECIMEN INC</v>
      </c>
      <c r="C112" t="str">
        <v>Health Care</v>
      </c>
      <c r="D112" t="str">
        <v>Communications</v>
      </c>
      <c r="E112">
        <v>0.34</v>
      </c>
      <c r="F112">
        <v>0.31</v>
      </c>
      <c r="G112">
        <v>0.31799998879432678</v>
      </c>
      <c r="H112">
        <v>0.28999999165534968</v>
      </c>
      <c r="I112">
        <v>0.28999999165534968</v>
      </c>
      <c r="J112">
        <v>0.28799998760223389</v>
      </c>
      <c r="K112">
        <v>0.27399998903274542</v>
      </c>
      <c r="L112">
        <v>0.30142856410571506</v>
      </c>
      <c r="M112">
        <v>0</v>
      </c>
      <c r="N112">
        <v>0.68</v>
      </c>
      <c r="O112">
        <v>0.1860000109672546</v>
      </c>
      <c r="P112">
        <v>1.42</v>
      </c>
      <c r="Q112">
        <v>0.68</v>
      </c>
      <c r="R112">
        <v>2850000</v>
      </c>
      <c r="S112">
        <v>4210000</v>
      </c>
      <c r="T112">
        <v>0.6769596199524941</v>
      </c>
      <c r="U112" t="str">
        <v>11/01/2024</v>
      </c>
      <c r="V112">
        <v>0.37</v>
      </c>
      <c r="W112">
        <v>0.48</v>
      </c>
      <c r="X112">
        <v>0.9</v>
      </c>
      <c r="Y112">
        <v>0.86</v>
      </c>
      <c r="Z112">
        <v>0.24</v>
      </c>
      <c r="AA112">
        <v>-73.650000000000006</v>
      </c>
      <c r="AB112">
        <v>-69.19</v>
      </c>
      <c r="AC112">
        <v>-98.03</v>
      </c>
      <c r="AD112">
        <v>0.71</v>
      </c>
      <c r="AE112">
        <v>0</v>
      </c>
      <c r="AF112">
        <v>3.89</v>
      </c>
      <c r="AG112">
        <v>5.51</v>
      </c>
      <c r="AH112">
        <v>6.44</v>
      </c>
      <c r="AI112">
        <v>0.46</v>
      </c>
      <c r="AO112">
        <v>96</v>
      </c>
      <c r="AU112" s="5" t="str">
        <f t="shared" si="115"/>
        <v/>
      </c>
      <c r="AV112" s="5" t="str">
        <f t="shared" si="116"/>
        <v/>
      </c>
      <c r="AW112" s="5" t="str">
        <f t="shared" si="117"/>
        <v/>
      </c>
      <c r="AX112" s="5" t="str">
        <f t="shared" si="118"/>
        <v/>
      </c>
      <c r="AY112" s="5" t="str">
        <f t="shared" si="119"/>
        <v/>
      </c>
      <c r="AZ112" s="5" t="str">
        <f t="shared" si="120"/>
        <v/>
      </c>
      <c r="BA112" s="5" t="str">
        <f t="shared" si="121"/>
        <v/>
      </c>
      <c r="BB112" s="5" t="str">
        <f t="shared" si="122"/>
        <v/>
      </c>
      <c r="BC112" s="5" t="str">
        <f t="shared" si="123"/>
        <v/>
      </c>
      <c r="BD112" s="5" t="str">
        <f t="shared" si="124"/>
        <v/>
      </c>
      <c r="BE112" s="5" t="str">
        <f t="shared" si="125"/>
        <v/>
      </c>
      <c r="BF112" s="5" t="str">
        <f t="shared" si="126"/>
        <v/>
      </c>
      <c r="BG112" s="5" t="str">
        <f t="shared" si="127"/>
        <v/>
      </c>
      <c r="BH112" s="5" t="str">
        <f t="shared" si="128"/>
        <v/>
      </c>
      <c r="BI112" s="5" t="str">
        <f t="shared" si="129"/>
        <v/>
      </c>
      <c r="BJ112" s="5" t="str">
        <f t="shared" si="130"/>
        <v/>
      </c>
      <c r="BK112" s="5" t="str">
        <f t="shared" si="131"/>
        <v/>
      </c>
      <c r="BL112" s="5" t="str">
        <f t="shared" si="132"/>
        <v/>
      </c>
      <c r="BM112" s="5" t="str">
        <f t="shared" si="133"/>
        <v/>
      </c>
      <c r="BN112" s="5" t="str">
        <f t="shared" si="134"/>
        <v/>
      </c>
      <c r="BO112" s="5" t="str">
        <f t="shared" si="135"/>
        <v/>
      </c>
      <c r="BP112" s="5" t="str">
        <f t="shared" si="136"/>
        <v/>
      </c>
      <c r="BQ112" s="5" t="str">
        <f t="shared" si="137"/>
        <v/>
      </c>
      <c r="BR112" s="5" t="str">
        <f t="shared" si="138"/>
        <v/>
      </c>
      <c r="BS112" s="5" t="str">
        <f t="shared" si="139"/>
        <v/>
      </c>
      <c r="BT112" s="5" t="str">
        <f t="shared" si="140"/>
        <v/>
      </c>
      <c r="BU112" s="5" t="str">
        <f t="shared" si="141"/>
        <v/>
      </c>
      <c r="BV112" s="5" t="str">
        <f t="shared" si="142"/>
        <v/>
      </c>
      <c r="BW112" s="5" t="str">
        <f t="shared" si="143"/>
        <v/>
      </c>
      <c r="BX112" s="5" t="str">
        <f t="shared" si="144"/>
        <v/>
      </c>
      <c r="BY112" s="5" t="str">
        <f t="shared" si="145"/>
        <v/>
      </c>
      <c r="BZ112" s="5"/>
      <c r="CA112" s="5"/>
    </row>
    <row r="113" spans="1:79" x14ac:dyDescent="0.25">
      <c r="A113" t="str">
        <v>ISPO US Equity</v>
      </c>
      <c r="B113" t="str">
        <v>INSPIRATO INC</v>
      </c>
      <c r="C113" t="str">
        <v>Consumer Discretionary</v>
      </c>
      <c r="D113" t="str">
        <v>Communications</v>
      </c>
      <c r="E113">
        <v>3.98</v>
      </c>
      <c r="F113">
        <v>4.5599999999999996</v>
      </c>
      <c r="G113">
        <v>4.3499999046325684</v>
      </c>
      <c r="H113">
        <v>4.0399999618530273</v>
      </c>
      <c r="I113">
        <v>4.0100002288818359</v>
      </c>
      <c r="J113">
        <v>4.0199999809265137</v>
      </c>
      <c r="K113">
        <v>3.940000057220459</v>
      </c>
      <c r="L113">
        <v>4.1285714476449149</v>
      </c>
      <c r="M113">
        <v>0</v>
      </c>
      <c r="N113">
        <v>0</v>
      </c>
      <c r="O113">
        <v>-8.6300000572204603</v>
      </c>
      <c r="P113">
        <v>2.38</v>
      </c>
      <c r="Q113">
        <v>2.63</v>
      </c>
      <c r="R113">
        <v>3310000</v>
      </c>
      <c r="S113">
        <v>22750000</v>
      </c>
      <c r="T113">
        <v>0.14549450549450549</v>
      </c>
      <c r="U113" t="str">
        <v>11/06/2024</v>
      </c>
      <c r="V113">
        <v>0.15</v>
      </c>
      <c r="W113">
        <v>0</v>
      </c>
      <c r="X113">
        <v>0.31</v>
      </c>
      <c r="Y113">
        <v>0.16</v>
      </c>
      <c r="Z113">
        <v>85.47</v>
      </c>
      <c r="AA113">
        <v>-15.73</v>
      </c>
      <c r="AB113">
        <v>-13.6</v>
      </c>
      <c r="AC113">
        <v>0</v>
      </c>
      <c r="AD113">
        <v>0.86</v>
      </c>
      <c r="AE113">
        <v>0</v>
      </c>
      <c r="AF113">
        <v>102.11</v>
      </c>
      <c r="AG113">
        <v>5.32</v>
      </c>
      <c r="AH113">
        <v>12.93</v>
      </c>
      <c r="AI113">
        <v>-4.6900000000000004</v>
      </c>
      <c r="AO113">
        <v>97</v>
      </c>
      <c r="AU113" s="5" t="str">
        <f t="shared" si="115"/>
        <v/>
      </c>
      <c r="AV113" s="5" t="str">
        <f t="shared" si="116"/>
        <v/>
      </c>
      <c r="AW113" s="5" t="str">
        <f t="shared" si="117"/>
        <v/>
      </c>
      <c r="AX113" s="5" t="str">
        <f t="shared" si="118"/>
        <v/>
      </c>
      <c r="AY113" s="5" t="str">
        <f t="shared" si="119"/>
        <v/>
      </c>
      <c r="AZ113" s="5" t="str">
        <f t="shared" si="120"/>
        <v/>
      </c>
      <c r="BA113" s="5" t="str">
        <f t="shared" si="121"/>
        <v/>
      </c>
      <c r="BB113" s="5" t="str">
        <f t="shared" si="122"/>
        <v/>
      </c>
      <c r="BC113" s="5" t="str">
        <f t="shared" si="123"/>
        <v/>
      </c>
      <c r="BD113" s="5" t="str">
        <f t="shared" si="124"/>
        <v/>
      </c>
      <c r="BE113" s="5" t="str">
        <f t="shared" si="125"/>
        <v/>
      </c>
      <c r="BF113" s="5" t="str">
        <f t="shared" si="126"/>
        <v/>
      </c>
      <c r="BG113" s="5" t="str">
        <f t="shared" si="127"/>
        <v/>
      </c>
      <c r="BH113" s="5" t="str">
        <f t="shared" si="128"/>
        <v/>
      </c>
      <c r="BI113" s="5" t="str">
        <f t="shared" si="129"/>
        <v/>
      </c>
      <c r="BJ113" s="5" t="str">
        <f t="shared" si="130"/>
        <v/>
      </c>
      <c r="BK113" s="5" t="str">
        <f t="shared" si="131"/>
        <v/>
      </c>
      <c r="BL113" s="5" t="str">
        <f t="shared" si="132"/>
        <v/>
      </c>
      <c r="BM113" s="5" t="str">
        <f t="shared" si="133"/>
        <v/>
      </c>
      <c r="BN113" s="5" t="str">
        <f t="shared" si="134"/>
        <v/>
      </c>
      <c r="BO113" s="5" t="str">
        <f t="shared" si="135"/>
        <v/>
      </c>
      <c r="BP113" s="5" t="str">
        <f t="shared" si="136"/>
        <v/>
      </c>
      <c r="BQ113" s="5" t="str">
        <f t="shared" si="137"/>
        <v/>
      </c>
      <c r="BR113" s="5" t="str">
        <f t="shared" si="138"/>
        <v/>
      </c>
      <c r="BS113" s="5" t="str">
        <f t="shared" si="139"/>
        <v/>
      </c>
      <c r="BT113" s="5" t="str">
        <f t="shared" si="140"/>
        <v/>
      </c>
      <c r="BU113" s="5" t="str">
        <f t="shared" si="141"/>
        <v/>
      </c>
      <c r="BV113" s="5" t="str">
        <f t="shared" si="142"/>
        <v/>
      </c>
      <c r="BW113" s="5" t="str">
        <f t="shared" si="143"/>
        <v/>
      </c>
      <c r="BX113" s="5" t="str">
        <f t="shared" si="144"/>
        <v/>
      </c>
      <c r="BY113" s="5" t="str">
        <f t="shared" si="145"/>
        <v/>
      </c>
      <c r="BZ113" s="5"/>
      <c r="CA113" s="5"/>
    </row>
    <row r="114" spans="1:79" x14ac:dyDescent="0.25">
      <c r="A114" t="str">
        <v>IZEA US Equity</v>
      </c>
      <c r="B114" t="str">
        <v>IZEA WORLDWIDE INC</v>
      </c>
      <c r="C114" t="str">
        <v>Communication Services</v>
      </c>
      <c r="D114" t="str">
        <v>Communications</v>
      </c>
      <c r="E114">
        <v>2.25</v>
      </c>
      <c r="F114">
        <v>2.2599999999999998</v>
      </c>
      <c r="G114">
        <v>2.2000000476837158</v>
      </c>
      <c r="H114">
        <v>2.2699999809265141</v>
      </c>
      <c r="I114">
        <v>2.2300000190734859</v>
      </c>
      <c r="J114">
        <v>2.2360000610351558</v>
      </c>
      <c r="K114">
        <v>2.2300000190734859</v>
      </c>
      <c r="L114">
        <v>2.2394285896846227</v>
      </c>
      <c r="M114">
        <v>0</v>
      </c>
      <c r="N114">
        <v>0.59</v>
      </c>
      <c r="O114">
        <v>1.4699999809265143</v>
      </c>
      <c r="P114">
        <v>1.2</v>
      </c>
      <c r="Q114">
        <v>-0.53</v>
      </c>
      <c r="R114">
        <v>5620000</v>
      </c>
      <c r="S114">
        <v>1310000</v>
      </c>
      <c r="T114">
        <v>4.2900763358778624</v>
      </c>
      <c r="U114" t="str">
        <v>11/14/2024</v>
      </c>
      <c r="V114">
        <v>4.7699999999999996</v>
      </c>
      <c r="W114">
        <v>0.15</v>
      </c>
      <c r="X114">
        <v>5.35</v>
      </c>
      <c r="Y114">
        <v>5.26</v>
      </c>
      <c r="Z114">
        <v>0.13</v>
      </c>
      <c r="AA114">
        <v>-24.14</v>
      </c>
      <c r="AB114">
        <v>-11.82</v>
      </c>
      <c r="AC114">
        <v>-14.11</v>
      </c>
      <c r="AD114">
        <v>0.43</v>
      </c>
      <c r="AE114">
        <v>0</v>
      </c>
      <c r="AF114">
        <v>5.5</v>
      </c>
      <c r="AG114">
        <v>5.42</v>
      </c>
      <c r="AH114">
        <v>10.31</v>
      </c>
      <c r="AI114">
        <v>3.7</v>
      </c>
      <c r="AO114">
        <v>98</v>
      </c>
      <c r="AU114" s="5" t="str">
        <f t="shared" si="115"/>
        <v/>
      </c>
      <c r="AV114" s="5" t="str">
        <f t="shared" si="116"/>
        <v/>
      </c>
      <c r="AW114" s="5" t="str">
        <f t="shared" si="117"/>
        <v/>
      </c>
      <c r="AX114" s="5" t="str">
        <f t="shared" si="118"/>
        <v/>
      </c>
      <c r="AY114" s="5" t="str">
        <f t="shared" si="119"/>
        <v/>
      </c>
      <c r="AZ114" s="5" t="str">
        <f t="shared" si="120"/>
        <v/>
      </c>
      <c r="BA114" s="5" t="str">
        <f t="shared" si="121"/>
        <v/>
      </c>
      <c r="BB114" s="5" t="str">
        <f t="shared" si="122"/>
        <v/>
      </c>
      <c r="BC114" s="5" t="str">
        <f t="shared" si="123"/>
        <v/>
      </c>
      <c r="BD114" s="5" t="str">
        <f t="shared" si="124"/>
        <v/>
      </c>
      <c r="BE114" s="5" t="str">
        <f t="shared" si="125"/>
        <v/>
      </c>
      <c r="BF114" s="5" t="str">
        <f t="shared" si="126"/>
        <v/>
      </c>
      <c r="BG114" s="5" t="str">
        <f t="shared" si="127"/>
        <v/>
      </c>
      <c r="BH114" s="5" t="str">
        <f t="shared" si="128"/>
        <v/>
      </c>
      <c r="BI114" s="5" t="str">
        <f t="shared" si="129"/>
        <v/>
      </c>
      <c r="BJ114" s="5" t="str">
        <f t="shared" si="130"/>
        <v/>
      </c>
      <c r="BK114" s="5" t="str">
        <f t="shared" si="131"/>
        <v/>
      </c>
      <c r="BL114" s="5" t="str">
        <f t="shared" si="132"/>
        <v/>
      </c>
      <c r="BM114" s="5" t="str">
        <f t="shared" si="133"/>
        <v/>
      </c>
      <c r="BN114" s="5" t="str">
        <f t="shared" si="134"/>
        <v/>
      </c>
      <c r="BO114" s="5" t="str">
        <f t="shared" si="135"/>
        <v/>
      </c>
      <c r="BP114" s="5" t="str">
        <f t="shared" si="136"/>
        <v/>
      </c>
      <c r="BQ114" s="5" t="str">
        <f t="shared" si="137"/>
        <v/>
      </c>
      <c r="BR114" s="5" t="str">
        <f t="shared" si="138"/>
        <v/>
      </c>
      <c r="BS114" s="5" t="str">
        <f t="shared" si="139"/>
        <v/>
      </c>
      <c r="BT114" s="5" t="str">
        <f t="shared" si="140"/>
        <v/>
      </c>
      <c r="BU114" s="5" t="str">
        <f t="shared" si="141"/>
        <v/>
      </c>
      <c r="BV114" s="5" t="str">
        <f t="shared" si="142"/>
        <v/>
      </c>
      <c r="BW114" s="5" t="str">
        <f t="shared" si="143"/>
        <v/>
      </c>
      <c r="BX114" s="5" t="str">
        <f t="shared" si="144"/>
        <v/>
      </c>
      <c r="BY114" s="5" t="str">
        <f t="shared" si="145"/>
        <v/>
      </c>
      <c r="BZ114" s="5"/>
      <c r="CA114" s="5"/>
    </row>
    <row r="115" spans="1:79" x14ac:dyDescent="0.25">
      <c r="A115" t="str">
        <v>JMIA US Equity</v>
      </c>
      <c r="B115" t="str">
        <v>JUMIA TECHNOLOGIES AG-ADR</v>
      </c>
      <c r="C115" t="str">
        <v>Consumer Discretionary</v>
      </c>
      <c r="D115" t="str">
        <v>Communications</v>
      </c>
      <c r="E115">
        <v>5.17</v>
      </c>
      <c r="F115">
        <v>5.18</v>
      </c>
      <c r="G115">
        <v>5.3000001907348633</v>
      </c>
      <c r="H115">
        <v>5.309999942779541</v>
      </c>
      <c r="I115">
        <v>4.9000000953674316</v>
      </c>
      <c r="J115">
        <v>4.679999828338623</v>
      </c>
      <c r="K115">
        <v>4.8000001907348633</v>
      </c>
      <c r="L115">
        <v>5.0485714639936177</v>
      </c>
      <c r="M115">
        <v>0</v>
      </c>
      <c r="N115">
        <v>15.48</v>
      </c>
      <c r="O115">
        <v>-4.4600001907348634</v>
      </c>
      <c r="P115">
        <v>0.3</v>
      </c>
      <c r="Q115">
        <v>-3.03</v>
      </c>
      <c r="R115">
        <v>23160000</v>
      </c>
      <c r="S115">
        <v>20780000</v>
      </c>
      <c r="T115">
        <v>1.1145332050048122</v>
      </c>
      <c r="U115" t="str">
        <v>11/15/2024</v>
      </c>
      <c r="V115">
        <v>1.03</v>
      </c>
      <c r="W115">
        <v>14.25</v>
      </c>
      <c r="X115">
        <v>1.44</v>
      </c>
      <c r="Y115">
        <v>1.22</v>
      </c>
      <c r="Z115">
        <v>5.16</v>
      </c>
      <c r="AA115">
        <v>-83.14</v>
      </c>
      <c r="AB115">
        <v>-38.32</v>
      </c>
      <c r="AC115">
        <v>-81.25</v>
      </c>
      <c r="AD115">
        <v>0.73</v>
      </c>
      <c r="AE115">
        <v>7.5</v>
      </c>
      <c r="AF115">
        <v>8.31</v>
      </c>
      <c r="AG115">
        <v>3.72</v>
      </c>
      <c r="AH115">
        <v>19.559999999999999</v>
      </c>
      <c r="AI115">
        <v>0.34</v>
      </c>
      <c r="AO115">
        <v>99</v>
      </c>
      <c r="AU115" s="5">
        <f t="shared" si="115"/>
        <v>98.56</v>
      </c>
      <c r="AV115" s="5">
        <f t="shared" si="116"/>
        <v>97.539999999999992</v>
      </c>
      <c r="AW115" s="5">
        <f t="shared" si="117"/>
        <v>99.229999542236328</v>
      </c>
      <c r="AX115" s="5">
        <f t="shared" si="118"/>
        <v>98.045001983642578</v>
      </c>
      <c r="AY115" s="5">
        <f t="shared" si="119"/>
        <v>98.534999847412109</v>
      </c>
      <c r="AZ115" s="5">
        <f t="shared" si="120"/>
        <v>97.505001068115234</v>
      </c>
      <c r="BA115" s="5">
        <f t="shared" si="121"/>
        <v>97.799999237060547</v>
      </c>
      <c r="BB115" s="5">
        <f t="shared" si="122"/>
        <v>98.173571668352395</v>
      </c>
      <c r="BC115" s="5">
        <f t="shared" si="123"/>
        <v>34.975000000000001</v>
      </c>
      <c r="BD115" s="5">
        <f t="shared" si="124"/>
        <v>7.4599999999999991</v>
      </c>
      <c r="BE115" s="5">
        <f t="shared" si="125"/>
        <v>-83.314999237060547</v>
      </c>
      <c r="BF115" s="5">
        <f t="shared" si="126"/>
        <v>1.25</v>
      </c>
      <c r="BG115" s="5">
        <f t="shared" si="127"/>
        <v>0.14500000000000002</v>
      </c>
      <c r="BH115" s="5">
        <f t="shared" si="128"/>
        <v>4270620000</v>
      </c>
      <c r="BI115" s="5">
        <f t="shared" si="129"/>
        <v>5403490000</v>
      </c>
      <c r="BJ115" s="5">
        <f t="shared" si="130"/>
        <v>0.75008729918048234</v>
      </c>
      <c r="BK115" s="5" t="str">
        <f t="shared" si="131"/>
        <v/>
      </c>
      <c r="BL115" s="5">
        <f t="shared" si="132"/>
        <v>1.085</v>
      </c>
      <c r="BM115" s="5">
        <f t="shared" si="133"/>
        <v>85.625</v>
      </c>
      <c r="BN115" s="5">
        <f t="shared" si="134"/>
        <v>1.855</v>
      </c>
      <c r="BO115" s="5">
        <f t="shared" si="135"/>
        <v>1.5349999999999999</v>
      </c>
      <c r="BP115" s="5">
        <f t="shared" si="136"/>
        <v>19.405000000000001</v>
      </c>
      <c r="BQ115" s="5">
        <f t="shared" si="137"/>
        <v>8.3849999999999998</v>
      </c>
      <c r="BR115" s="5">
        <f t="shared" si="138"/>
        <v>9.7199999999999989</v>
      </c>
      <c r="BS115" s="5">
        <f t="shared" si="139"/>
        <v>32.010000000000005</v>
      </c>
      <c r="BT115" s="5">
        <f t="shared" si="140"/>
        <v>0.55499999999999994</v>
      </c>
      <c r="BU115" s="5">
        <f t="shared" si="141"/>
        <v>170.535</v>
      </c>
      <c r="BV115" s="5">
        <f t="shared" si="142"/>
        <v>5.3150000000000004</v>
      </c>
      <c r="BW115" s="5">
        <f t="shared" si="143"/>
        <v>5.3250000000000002</v>
      </c>
      <c r="BX115" s="5">
        <f t="shared" si="144"/>
        <v>9.004999999999999</v>
      </c>
      <c r="BY115" s="5">
        <f t="shared" si="145"/>
        <v>14.484999999999999</v>
      </c>
      <c r="BZ115" s="5"/>
      <c r="CA115" s="5"/>
    </row>
    <row r="116" spans="1:79" x14ac:dyDescent="0.25">
      <c r="A116" t="str">
        <v>JZ US Equity</v>
      </c>
      <c r="B116" t="str">
        <v>JIANZHI EDUCATION TECHNOLOGY</v>
      </c>
      <c r="C116" t="str">
        <v>Consumer Discretionary</v>
      </c>
      <c r="D116" t="str">
        <v>Communications</v>
      </c>
      <c r="E116">
        <v>0.8</v>
      </c>
      <c r="F116">
        <v>0.86</v>
      </c>
      <c r="G116">
        <v>0.80000001192092896</v>
      </c>
      <c r="H116">
        <v>0.88999998569488525</v>
      </c>
      <c r="I116">
        <v>0.85500001907348633</v>
      </c>
      <c r="J116">
        <v>0.87800002098083496</v>
      </c>
      <c r="K116">
        <v>0.9100000262260437</v>
      </c>
      <c r="L116">
        <v>0.85614286627088276</v>
      </c>
      <c r="M116">
        <v>0</v>
      </c>
      <c r="N116">
        <v>0</v>
      </c>
      <c r="O116">
        <v>-1.4900000262260438</v>
      </c>
      <c r="P116">
        <v>0.01</v>
      </c>
      <c r="Q116">
        <v>-0.31</v>
      </c>
      <c r="R116">
        <v>0</v>
      </c>
      <c r="S116">
        <v>11520000</v>
      </c>
      <c r="T116" t="str">
        <v/>
      </c>
      <c r="U116" t="str">
        <v>04/09/2025</v>
      </c>
      <c r="V116">
        <v>0.14000000000000001</v>
      </c>
      <c r="W116">
        <v>0</v>
      </c>
      <c r="X116">
        <v>0.75</v>
      </c>
      <c r="Y116">
        <v>0.14000000000000001</v>
      </c>
      <c r="Z116">
        <v>0</v>
      </c>
      <c r="AA116">
        <v>-84.78</v>
      </c>
      <c r="AB116">
        <v>-84.97</v>
      </c>
      <c r="AC116">
        <v>0</v>
      </c>
      <c r="AD116">
        <v>1</v>
      </c>
      <c r="AE116">
        <v>2120</v>
      </c>
      <c r="AF116">
        <v>0</v>
      </c>
      <c r="AG116">
        <v>0</v>
      </c>
      <c r="AH116">
        <v>16.14</v>
      </c>
      <c r="AI116">
        <v>-0.57999999999999996</v>
      </c>
      <c r="AO116">
        <v>100</v>
      </c>
      <c r="AU116" s="5" t="str">
        <f t="shared" si="115"/>
        <v/>
      </c>
      <c r="AV116" s="5" t="str">
        <f t="shared" si="116"/>
        <v/>
      </c>
      <c r="AW116" s="5" t="str">
        <f t="shared" si="117"/>
        <v/>
      </c>
      <c r="AX116" s="5" t="str">
        <f t="shared" si="118"/>
        <v/>
      </c>
      <c r="AY116" s="5" t="str">
        <f t="shared" si="119"/>
        <v/>
      </c>
      <c r="AZ116" s="5" t="str">
        <f t="shared" si="120"/>
        <v/>
      </c>
      <c r="BA116" s="5" t="str">
        <f t="shared" si="121"/>
        <v/>
      </c>
      <c r="BB116" s="5" t="str">
        <f t="shared" si="122"/>
        <v/>
      </c>
      <c r="BC116" s="5" t="str">
        <f t="shared" si="123"/>
        <v/>
      </c>
      <c r="BD116" s="5" t="str">
        <f t="shared" si="124"/>
        <v/>
      </c>
      <c r="BE116" s="5" t="str">
        <f t="shared" si="125"/>
        <v/>
      </c>
      <c r="BF116" s="5" t="str">
        <f t="shared" si="126"/>
        <v/>
      </c>
      <c r="BG116" s="5" t="str">
        <f t="shared" si="127"/>
        <v/>
      </c>
      <c r="BH116" s="5" t="str">
        <f t="shared" si="128"/>
        <v/>
      </c>
      <c r="BI116" s="5" t="str">
        <f t="shared" si="129"/>
        <v/>
      </c>
      <c r="BJ116" s="5" t="str">
        <f t="shared" si="130"/>
        <v/>
      </c>
      <c r="BK116" s="5" t="str">
        <f t="shared" si="131"/>
        <v/>
      </c>
      <c r="BL116" s="5" t="str">
        <f t="shared" si="132"/>
        <v/>
      </c>
      <c r="BM116" s="5" t="str">
        <f t="shared" si="133"/>
        <v/>
      </c>
      <c r="BN116" s="5" t="str">
        <f t="shared" si="134"/>
        <v/>
      </c>
      <c r="BO116" s="5" t="str">
        <f t="shared" si="135"/>
        <v/>
      </c>
      <c r="BP116" s="5" t="str">
        <f t="shared" si="136"/>
        <v/>
      </c>
      <c r="BQ116" s="5" t="str">
        <f t="shared" si="137"/>
        <v/>
      </c>
      <c r="BR116" s="5" t="str">
        <f t="shared" si="138"/>
        <v/>
      </c>
      <c r="BS116" s="5" t="str">
        <f t="shared" si="139"/>
        <v/>
      </c>
      <c r="BT116" s="5" t="str">
        <f t="shared" si="140"/>
        <v/>
      </c>
      <c r="BU116" s="5" t="str">
        <f t="shared" si="141"/>
        <v/>
      </c>
      <c r="BV116" s="5" t="str">
        <f t="shared" si="142"/>
        <v/>
      </c>
      <c r="BW116" s="5" t="str">
        <f t="shared" si="143"/>
        <v/>
      </c>
      <c r="BX116" s="5" t="str">
        <f t="shared" si="144"/>
        <v/>
      </c>
      <c r="BY116" s="5" t="str">
        <f t="shared" si="145"/>
        <v/>
      </c>
      <c r="BZ116" s="5"/>
      <c r="CA116" s="5"/>
    </row>
    <row r="117" spans="1:79" x14ac:dyDescent="0.25">
      <c r="A117" t="str">
        <v>KIND US Equity</v>
      </c>
      <c r="B117" t="str">
        <v>NEXTDOOR HOLDINGS INC</v>
      </c>
      <c r="C117" t="str">
        <v>Communication Services</v>
      </c>
      <c r="D117" t="str">
        <v>Communications</v>
      </c>
      <c r="E117">
        <v>2.5499999999999998</v>
      </c>
      <c r="F117">
        <v>2.5</v>
      </c>
      <c r="G117">
        <v>2.6400001049041748</v>
      </c>
      <c r="H117">
        <v>2.6099998950958252</v>
      </c>
      <c r="I117">
        <v>2.4200000762939449</v>
      </c>
      <c r="J117">
        <v>2.4300000667572021</v>
      </c>
      <c r="K117">
        <v>2.440000057220459</v>
      </c>
      <c r="L117">
        <v>2.5128571714673726</v>
      </c>
      <c r="M117">
        <v>0</v>
      </c>
      <c r="N117">
        <v>2.12</v>
      </c>
      <c r="O117">
        <v>-1.190000057220459</v>
      </c>
      <c r="P117">
        <v>1.46</v>
      </c>
      <c r="Q117">
        <v>-0.51</v>
      </c>
      <c r="R117">
        <v>28110000</v>
      </c>
      <c r="S117">
        <v>2800000</v>
      </c>
      <c r="T117">
        <v>10.039285714285715</v>
      </c>
      <c r="U117" t="str">
        <v>11/07/2024</v>
      </c>
      <c r="V117">
        <v>13.95</v>
      </c>
      <c r="W117">
        <v>9.4600000000000009</v>
      </c>
      <c r="X117">
        <v>15.07</v>
      </c>
      <c r="Y117">
        <v>14.81</v>
      </c>
      <c r="Z117">
        <v>8.25</v>
      </c>
      <c r="AA117">
        <v>-67.59</v>
      </c>
      <c r="AB117">
        <v>-24.42</v>
      </c>
      <c r="AC117">
        <v>-28.37</v>
      </c>
      <c r="AD117">
        <v>0.37</v>
      </c>
      <c r="AE117">
        <v>0</v>
      </c>
      <c r="AF117">
        <v>8.08</v>
      </c>
      <c r="AG117">
        <v>5.3</v>
      </c>
      <c r="AH117">
        <v>12.38</v>
      </c>
      <c r="AI117">
        <v>1.25</v>
      </c>
      <c r="AO117">
        <v>10000000</v>
      </c>
      <c r="AU117" s="5">
        <f t="shared" si="115"/>
        <v>451.64705882352933</v>
      </c>
      <c r="AV117" s="5">
        <f t="shared" si="116"/>
        <v>450.7741176470588</v>
      </c>
      <c r="AW117" s="5">
        <f t="shared" si="117"/>
        <v>456.47823872285733</v>
      </c>
      <c r="AX117" s="5">
        <f t="shared" si="118"/>
        <v>455.19646364099839</v>
      </c>
      <c r="AY117" s="5">
        <f t="shared" si="119"/>
        <v>461.21528760124653</v>
      </c>
      <c r="AZ117" s="5">
        <f t="shared" si="120"/>
        <v>460.07529808493223</v>
      </c>
      <c r="BA117" s="5">
        <f t="shared" si="121"/>
        <v>460.67058967141543</v>
      </c>
      <c r="BB117" s="5">
        <f t="shared" si="122"/>
        <v>456.57957917029114</v>
      </c>
      <c r="BC117" s="5">
        <f t="shared" si="123"/>
        <v>35.455882352941181</v>
      </c>
      <c r="BD117" s="5">
        <f t="shared" si="124"/>
        <v>15.844705882352942</v>
      </c>
      <c r="BE117" s="5">
        <f t="shared" si="125"/>
        <v>-420.62470731847424</v>
      </c>
      <c r="BF117" s="5">
        <f t="shared" si="126"/>
        <v>0.93294117647058827</v>
      </c>
      <c r="BG117" s="5">
        <f t="shared" si="127"/>
        <v>9.2941176470588235E-2</v>
      </c>
      <c r="BH117" s="5">
        <f t="shared" si="128"/>
        <v>4903891176.4705887</v>
      </c>
      <c r="BI117" s="5">
        <f t="shared" si="129"/>
        <v>1658454705.8823528</v>
      </c>
      <c r="BJ117" s="5">
        <f t="shared" si="130"/>
        <v>2.7924450731907271</v>
      </c>
      <c r="BK117" s="5" t="str">
        <f t="shared" si="131"/>
        <v/>
      </c>
      <c r="BL117" s="5">
        <f t="shared" si="132"/>
        <v>0.76705882352941168</v>
      </c>
      <c r="BM117" s="5">
        <f t="shared" si="133"/>
        <v>255.98882352941175</v>
      </c>
      <c r="BN117" s="5">
        <f t="shared" si="134"/>
        <v>1.3229411764705881</v>
      </c>
      <c r="BO117" s="5">
        <f t="shared" si="135"/>
        <v>1.0929411764705881</v>
      </c>
      <c r="BP117" s="5">
        <f t="shared" si="136"/>
        <v>37.061764705882354</v>
      </c>
      <c r="BQ117" s="5">
        <f t="shared" si="137"/>
        <v>15.553529411764707</v>
      </c>
      <c r="BR117" s="5">
        <f t="shared" si="138"/>
        <v>10.786470588235296</v>
      </c>
      <c r="BS117" s="5">
        <f t="shared" si="139"/>
        <v>17.87</v>
      </c>
      <c r="BT117" s="5">
        <f t="shared" si="140"/>
        <v>0.64352941176470613</v>
      </c>
      <c r="BU117" s="5">
        <f t="shared" si="141"/>
        <v>8.6670588235294126</v>
      </c>
      <c r="BV117" s="5">
        <f t="shared" si="142"/>
        <v>41.659411764705887</v>
      </c>
      <c r="BW117" s="5">
        <f t="shared" si="143"/>
        <v>4.3635294117647065</v>
      </c>
      <c r="BX117" s="5">
        <f t="shared" ref="BX117" si="146">IFERROR(AVERAGEIFS(AH$2:AH$10000, $L$2:$L$10000, "&lt;=" &amp; $AO117, $L$2:$L$10000, "&gt;" &amp; $AO116), "")</f>
        <v>11.188235294117648</v>
      </c>
      <c r="BY117" s="5">
        <f t="shared" si="145"/>
        <v>40.045882352941184</v>
      </c>
    </row>
    <row r="118" spans="1:79" x14ac:dyDescent="0.25">
      <c r="A118" t="str">
        <v>KORE US Equity</v>
      </c>
      <c r="B118" t="str">
        <v>KORE GROUP HOLDINGS INC</v>
      </c>
      <c r="C118" t="str">
        <v>Communication Services</v>
      </c>
      <c r="D118" t="str">
        <v>Communications</v>
      </c>
      <c r="E118">
        <v>2.5099999999999998</v>
      </c>
      <c r="F118">
        <v>2.42</v>
      </c>
      <c r="G118">
        <v>2.440000057220459</v>
      </c>
      <c r="H118">
        <v>2.3499999046325679</v>
      </c>
      <c r="I118">
        <v>2.369999885559082</v>
      </c>
      <c r="J118">
        <v>2.4500000476837158</v>
      </c>
      <c r="K118">
        <v>2.497999906539917</v>
      </c>
      <c r="L118">
        <v>2.4339999716622489</v>
      </c>
      <c r="M118">
        <v>0</v>
      </c>
      <c r="N118">
        <v>0</v>
      </c>
      <c r="O118">
        <v>-4.7279999065399174</v>
      </c>
      <c r="P118">
        <v>-0.77</v>
      </c>
      <c r="Q118">
        <v>0.79</v>
      </c>
      <c r="R118">
        <v>46670000</v>
      </c>
      <c r="S118">
        <v>21380000</v>
      </c>
      <c r="T118">
        <v>2.1828811973807296</v>
      </c>
      <c r="U118" t="str">
        <v>11/08/2024</v>
      </c>
      <c r="V118">
        <v>0.34</v>
      </c>
      <c r="W118">
        <v>0</v>
      </c>
      <c r="X118">
        <v>1.36</v>
      </c>
      <c r="Y118">
        <v>1.06</v>
      </c>
      <c r="Z118">
        <v>60.47</v>
      </c>
      <c r="AA118">
        <v>-94.74</v>
      </c>
      <c r="AB118">
        <v>-35.72</v>
      </c>
      <c r="AC118">
        <v>0</v>
      </c>
      <c r="AD118">
        <v>0.48</v>
      </c>
      <c r="AE118">
        <v>17.09</v>
      </c>
      <c r="AF118">
        <v>6.08</v>
      </c>
      <c r="AG118">
        <v>5.26</v>
      </c>
      <c r="AH118">
        <v>11.7</v>
      </c>
      <c r="AI118">
        <v>-2.23</v>
      </c>
    </row>
    <row r="119" spans="1:79" x14ac:dyDescent="0.25">
      <c r="A119" t="str">
        <v>KRKR US Equity</v>
      </c>
      <c r="B119" t="str">
        <v>36KR HOLDINGS INC</v>
      </c>
      <c r="C119" t="str">
        <v>Communication Services</v>
      </c>
      <c r="D119" t="str">
        <v>Communications</v>
      </c>
      <c r="E119">
        <v>0.25</v>
      </c>
      <c r="F119">
        <v>0.25</v>
      </c>
      <c r="G119">
        <v>0.25900000333786011</v>
      </c>
      <c r="H119">
        <v>0.26100000739097601</v>
      </c>
      <c r="I119">
        <v>0.25600001215934748</v>
      </c>
      <c r="J119">
        <v>0.24699999392032621</v>
      </c>
      <c r="K119">
        <v>0.2630000114440918</v>
      </c>
      <c r="L119">
        <v>0.25514286117894308</v>
      </c>
      <c r="M119">
        <v>0</v>
      </c>
      <c r="N119">
        <v>7.27</v>
      </c>
      <c r="O119">
        <v>-1.3000011444091797E-2</v>
      </c>
      <c r="P119">
        <v>1.38</v>
      </c>
      <c r="Q119">
        <v>-0.28999999999999998</v>
      </c>
      <c r="R119">
        <v>139410000</v>
      </c>
      <c r="S119">
        <v>60380000</v>
      </c>
      <c r="T119">
        <v>2.3088771116263662</v>
      </c>
      <c r="U119" t="str">
        <v>08/30/2024</v>
      </c>
      <c r="V119">
        <v>0.69</v>
      </c>
      <c r="W119">
        <v>17.46</v>
      </c>
      <c r="X119">
        <v>1.6</v>
      </c>
      <c r="Y119">
        <v>1.51</v>
      </c>
      <c r="Z119">
        <v>9.9600000000000009</v>
      </c>
      <c r="AA119">
        <v>-18.149999999999999</v>
      </c>
      <c r="AB119">
        <v>-17.47</v>
      </c>
      <c r="AC119">
        <v>-30.5</v>
      </c>
      <c r="AD119">
        <v>0.66</v>
      </c>
      <c r="AE119">
        <v>0</v>
      </c>
      <c r="AF119">
        <v>2.02</v>
      </c>
      <c r="AG119">
        <v>2.61</v>
      </c>
      <c r="AH119">
        <v>8.2100000000000009</v>
      </c>
      <c r="AI119">
        <v>0.25</v>
      </c>
    </row>
    <row r="120" spans="1:79" x14ac:dyDescent="0.25">
      <c r="A120" t="str">
        <v>KUKE US Equity</v>
      </c>
      <c r="B120" t="str">
        <v>KUKE MUSIC HOLDING LTD-ADR</v>
      </c>
      <c r="C120" t="str">
        <v>Communication Services</v>
      </c>
      <c r="D120" t="str">
        <v>Communications</v>
      </c>
      <c r="E120">
        <v>1.28</v>
      </c>
      <c r="F120">
        <v>1.3</v>
      </c>
      <c r="G120">
        <v>1.2400000095367429</v>
      </c>
      <c r="H120">
        <v>1.2699999809265139</v>
      </c>
      <c r="I120">
        <v>1.309999942779541</v>
      </c>
      <c r="J120">
        <v>1.330000042915344</v>
      </c>
      <c r="K120">
        <v>1.2699999809265139</v>
      </c>
      <c r="L120">
        <v>1.2857142795835224</v>
      </c>
      <c r="M120">
        <v>645.25</v>
      </c>
      <c r="N120">
        <v>0.21</v>
      </c>
      <c r="O120">
        <v>41.620000019073487</v>
      </c>
      <c r="P120">
        <v>0.77</v>
      </c>
      <c r="Q120">
        <v>0.01</v>
      </c>
      <c r="R120">
        <v>144180000</v>
      </c>
      <c r="S120">
        <v>51610000</v>
      </c>
      <c r="T120">
        <v>2.7936446425111412</v>
      </c>
      <c r="U120" t="str">
        <v>08/26/2024</v>
      </c>
      <c r="V120">
        <v>0.1</v>
      </c>
      <c r="W120">
        <v>8</v>
      </c>
      <c r="X120">
        <v>1.1000000000000001</v>
      </c>
      <c r="Y120">
        <v>0.84</v>
      </c>
      <c r="Z120">
        <v>6.54</v>
      </c>
      <c r="AA120">
        <v>6.9</v>
      </c>
      <c r="AB120">
        <v>-3.48</v>
      </c>
      <c r="AC120">
        <v>-4.2699999999999996</v>
      </c>
      <c r="AD120">
        <v>0.25</v>
      </c>
      <c r="AE120">
        <v>17.16</v>
      </c>
      <c r="AF120">
        <v>1.98</v>
      </c>
      <c r="AG120">
        <v>2.15</v>
      </c>
      <c r="AH120">
        <v>5.95</v>
      </c>
      <c r="AI120">
        <v>42.89</v>
      </c>
    </row>
    <row r="121" spans="1:79" x14ac:dyDescent="0.25">
      <c r="A121" t="str">
        <v>KVHI US Equity</v>
      </c>
      <c r="B121" t="str">
        <v>KVH INDUSTRIES INC</v>
      </c>
      <c r="C121" t="str">
        <v>Information Technology</v>
      </c>
      <c r="D121" t="str">
        <v>Communications</v>
      </c>
      <c r="E121">
        <v>4.55</v>
      </c>
      <c r="F121">
        <v>4.4800000000000004</v>
      </c>
      <c r="G121">
        <v>4.619999885559082</v>
      </c>
      <c r="H121">
        <v>4.5900001525878906</v>
      </c>
      <c r="I121">
        <v>4.5300002098083496</v>
      </c>
      <c r="J121">
        <v>4.4600000381469727</v>
      </c>
      <c r="K121">
        <v>4.4200000762939453</v>
      </c>
      <c r="L121">
        <v>4.5214286231994629</v>
      </c>
      <c r="M121">
        <v>0</v>
      </c>
      <c r="N121">
        <v>0.64</v>
      </c>
      <c r="O121">
        <v>2.8499999237060543</v>
      </c>
      <c r="P121">
        <v>0.41</v>
      </c>
      <c r="Q121">
        <v>-0.06</v>
      </c>
      <c r="R121">
        <v>27330000</v>
      </c>
      <c r="S121">
        <v>9620000</v>
      </c>
      <c r="T121">
        <v>2.8409563409563408</v>
      </c>
      <c r="U121" t="str">
        <v>11/08/2024</v>
      </c>
      <c r="V121">
        <v>1.96</v>
      </c>
      <c r="W121">
        <v>0.97</v>
      </c>
      <c r="X121">
        <v>4.72</v>
      </c>
      <c r="Y121">
        <v>3.05</v>
      </c>
      <c r="Z121">
        <v>0.82</v>
      </c>
      <c r="AA121">
        <v>-8.2899999999999991</v>
      </c>
      <c r="AB121">
        <v>-12.2</v>
      </c>
      <c r="AC121">
        <v>-14.46</v>
      </c>
      <c r="AD121">
        <v>0.68</v>
      </c>
      <c r="AE121">
        <v>3.87</v>
      </c>
      <c r="AF121">
        <v>4.53</v>
      </c>
      <c r="AG121">
        <v>5.43</v>
      </c>
      <c r="AH121">
        <v>8.07</v>
      </c>
      <c r="AI121">
        <v>7.27</v>
      </c>
    </row>
    <row r="122" spans="1:79" x14ac:dyDescent="0.25">
      <c r="A122" t="str">
        <v>LBRDA US Equity</v>
      </c>
      <c r="B122" t="str">
        <v>LIBERTY BROADBAND-A</v>
      </c>
      <c r="C122" t="str">
        <v>Communication Services</v>
      </c>
      <c r="D122" t="str">
        <v>Communications</v>
      </c>
      <c r="E122">
        <v>60.49</v>
      </c>
      <c r="F122">
        <v>59.26</v>
      </c>
      <c r="G122">
        <v>60.869998931884773</v>
      </c>
      <c r="H122">
        <v>61.549999237060547</v>
      </c>
      <c r="I122">
        <v>62.5</v>
      </c>
      <c r="J122">
        <v>62.619998931884773</v>
      </c>
      <c r="K122">
        <v>61.930000305175781</v>
      </c>
      <c r="L122">
        <v>61.317142486572266</v>
      </c>
      <c r="M122">
        <v>11.05</v>
      </c>
      <c r="N122">
        <v>0.93</v>
      </c>
      <c r="O122">
        <v>3.4799996948242153</v>
      </c>
      <c r="P122">
        <v>1.04</v>
      </c>
      <c r="Q122">
        <v>0.28999999999999998</v>
      </c>
      <c r="R122">
        <v>176000000</v>
      </c>
      <c r="S122">
        <v>101000000</v>
      </c>
      <c r="T122">
        <v>1.7425742574257426</v>
      </c>
      <c r="U122" t="str">
        <v>11/04/2024</v>
      </c>
      <c r="V122">
        <v>0.4</v>
      </c>
      <c r="W122">
        <v>38.590000000000003</v>
      </c>
      <c r="X122">
        <v>1.68</v>
      </c>
      <c r="Y122">
        <v>1.35</v>
      </c>
      <c r="Z122">
        <v>23.12</v>
      </c>
      <c r="AA122">
        <v>79.27</v>
      </c>
      <c r="AB122">
        <v>5.12</v>
      </c>
      <c r="AC122">
        <v>8.84</v>
      </c>
      <c r="AD122">
        <v>0.06</v>
      </c>
      <c r="AE122">
        <v>0</v>
      </c>
      <c r="AF122">
        <v>5.47</v>
      </c>
      <c r="AG122">
        <v>4.09</v>
      </c>
      <c r="AH122">
        <v>11.24</v>
      </c>
      <c r="AI122">
        <v>65.41</v>
      </c>
    </row>
    <row r="123" spans="1:79" x14ac:dyDescent="0.25">
      <c r="A123" t="str">
        <v>LBTYA US Equity</v>
      </c>
      <c r="B123" t="str">
        <v>LIBERTY GLOBAL LTD-A</v>
      </c>
      <c r="C123" t="str">
        <v>Communication Services</v>
      </c>
      <c r="D123" t="str">
        <v>Communications</v>
      </c>
      <c r="E123">
        <v>18.96</v>
      </c>
      <c r="F123">
        <v>18.850000000000001</v>
      </c>
      <c r="G123">
        <v>18.840000152587891</v>
      </c>
      <c r="H123">
        <v>19.360000610351559</v>
      </c>
      <c r="I123">
        <v>19.54999923706055</v>
      </c>
      <c r="J123">
        <v>19.319999694824219</v>
      </c>
      <c r="K123">
        <v>19.190000534057621</v>
      </c>
      <c r="L123">
        <v>19.152857175554548</v>
      </c>
      <c r="M123">
        <v>0</v>
      </c>
      <c r="N123">
        <v>0.38</v>
      </c>
      <c r="O123">
        <v>30.76999946594238</v>
      </c>
      <c r="P123">
        <v>0.78</v>
      </c>
      <c r="Q123">
        <v>-7.0000000000000007E-2</v>
      </c>
      <c r="R123">
        <v>858800000</v>
      </c>
      <c r="S123">
        <v>514900000</v>
      </c>
      <c r="T123">
        <v>1.6678966789667897</v>
      </c>
      <c r="U123" t="str">
        <v>10/31/2024</v>
      </c>
      <c r="V123">
        <v>0.8</v>
      </c>
      <c r="W123">
        <v>95.95</v>
      </c>
      <c r="X123">
        <v>1.34</v>
      </c>
      <c r="Y123">
        <v>1.01</v>
      </c>
      <c r="Z123">
        <v>43.04</v>
      </c>
      <c r="AA123">
        <v>14.31</v>
      </c>
      <c r="AB123">
        <v>-4.84</v>
      </c>
      <c r="AC123">
        <v>-10.210000000000001</v>
      </c>
      <c r="AD123">
        <v>0.18</v>
      </c>
      <c r="AE123">
        <v>0</v>
      </c>
      <c r="AF123">
        <v>8.77</v>
      </c>
      <c r="AG123">
        <v>3.75</v>
      </c>
      <c r="AH123">
        <v>11.99</v>
      </c>
      <c r="AI123">
        <v>49.96</v>
      </c>
    </row>
    <row r="124" spans="1:79" x14ac:dyDescent="0.25">
      <c r="A124" t="str">
        <v>LEE US Equity</v>
      </c>
      <c r="B124" t="str">
        <v>LEE ENTERPRISES</v>
      </c>
      <c r="C124" t="str">
        <v>Communication Services</v>
      </c>
      <c r="D124" t="str">
        <v>Communications</v>
      </c>
      <c r="E124">
        <v>8.85</v>
      </c>
      <c r="F124">
        <v>8.67</v>
      </c>
      <c r="G124">
        <v>8.8000001907348633</v>
      </c>
      <c r="H124">
        <v>8.5100002288818359</v>
      </c>
      <c r="I124">
        <v>8.6099996566772461</v>
      </c>
      <c r="J124">
        <v>8.6999998092651367</v>
      </c>
      <c r="K124">
        <v>8.75</v>
      </c>
      <c r="L124">
        <v>8.6985714122227247</v>
      </c>
      <c r="M124">
        <v>57.77</v>
      </c>
      <c r="N124">
        <v>13.45</v>
      </c>
      <c r="O124">
        <v>-8.1</v>
      </c>
      <c r="P124">
        <v>1</v>
      </c>
      <c r="Q124">
        <v>-0.63</v>
      </c>
      <c r="R124">
        <v>61220000</v>
      </c>
      <c r="S124">
        <v>31360000</v>
      </c>
      <c r="T124">
        <v>1.9521683673469388</v>
      </c>
      <c r="U124" t="str">
        <v>12/06/2024</v>
      </c>
      <c r="V124">
        <v>0.12</v>
      </c>
      <c r="W124">
        <v>7581.87</v>
      </c>
      <c r="X124">
        <v>0.92</v>
      </c>
      <c r="Y124">
        <v>0.68</v>
      </c>
      <c r="Z124">
        <v>72.66</v>
      </c>
      <c r="AA124">
        <v>-2.83</v>
      </c>
      <c r="AB124">
        <v>-2.5299999999999998</v>
      </c>
      <c r="AC124">
        <v>-219.36</v>
      </c>
      <c r="AD124">
        <v>0.88</v>
      </c>
      <c r="AE124">
        <v>2.62</v>
      </c>
      <c r="AF124">
        <v>9.4600000000000009</v>
      </c>
      <c r="AG124">
        <v>6.72</v>
      </c>
      <c r="AH124">
        <v>9.17</v>
      </c>
      <c r="AI124">
        <v>0.65</v>
      </c>
    </row>
    <row r="125" spans="1:79" x14ac:dyDescent="0.25">
      <c r="A125" t="str">
        <v>LFMD US Equity</v>
      </c>
      <c r="B125" t="str">
        <v>LIFEMD INC</v>
      </c>
      <c r="C125" t="str">
        <v>Health Care</v>
      </c>
      <c r="D125" t="str">
        <v>Communications</v>
      </c>
      <c r="E125">
        <v>5.3</v>
      </c>
      <c r="F125">
        <v>5.0599999999999996</v>
      </c>
      <c r="G125">
        <v>5.4499998092651367</v>
      </c>
      <c r="H125">
        <v>5.440000057220459</v>
      </c>
      <c r="I125">
        <v>4.9099998474121094</v>
      </c>
      <c r="J125">
        <v>5.1399998664855957</v>
      </c>
      <c r="K125">
        <v>5.130000114440918</v>
      </c>
      <c r="L125">
        <v>5.204285670689174</v>
      </c>
      <c r="M125">
        <v>0</v>
      </c>
      <c r="N125">
        <v>0</v>
      </c>
      <c r="O125">
        <v>-5.2300001144409176</v>
      </c>
      <c r="P125">
        <v>1.38</v>
      </c>
      <c r="Q125">
        <v>-1.1100000000000001</v>
      </c>
      <c r="R125">
        <v>5670000</v>
      </c>
      <c r="S125">
        <v>15050000</v>
      </c>
      <c r="T125">
        <v>0.37674418604651161</v>
      </c>
      <c r="U125" t="str">
        <v>11/08/2024</v>
      </c>
      <c r="V125">
        <v>0.69</v>
      </c>
      <c r="W125">
        <v>0</v>
      </c>
      <c r="X125">
        <v>0.87</v>
      </c>
      <c r="Y125">
        <v>0.8</v>
      </c>
      <c r="Z125">
        <v>32.619999999999997</v>
      </c>
      <c r="AA125">
        <v>-13.57</v>
      </c>
      <c r="AB125">
        <v>-47.34</v>
      </c>
      <c r="AC125">
        <v>0</v>
      </c>
      <c r="AD125">
        <v>3.59</v>
      </c>
      <c r="AE125">
        <v>6.86</v>
      </c>
      <c r="AF125">
        <v>38.19</v>
      </c>
      <c r="AG125">
        <v>5.34</v>
      </c>
      <c r="AH125">
        <v>13.66</v>
      </c>
      <c r="AI125">
        <v>-0.1</v>
      </c>
    </row>
    <row r="126" spans="1:79" x14ac:dyDescent="0.25">
      <c r="A126" t="str">
        <v>LGF/A US Equity</v>
      </c>
      <c r="B126" t="str">
        <v>LIONS GATE ENTERTAINMENT-A</v>
      </c>
      <c r="C126" t="str">
        <v>Communication Services</v>
      </c>
      <c r="D126" t="str">
        <v>Communications</v>
      </c>
      <c r="E126">
        <v>8.01</v>
      </c>
      <c r="F126">
        <v>8.17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8.09</v>
      </c>
      <c r="M126">
        <v>5.26</v>
      </c>
      <c r="N126">
        <v>140.25</v>
      </c>
      <c r="O126">
        <v>0.06</v>
      </c>
      <c r="P126">
        <v>1.27</v>
      </c>
      <c r="Q126">
        <v>0.05</v>
      </c>
      <c r="R126">
        <v>654500000</v>
      </c>
      <c r="S126">
        <v>320200000</v>
      </c>
      <c r="T126">
        <v>2.0440349781386633</v>
      </c>
      <c r="U126" t="str">
        <v>11/08/2024</v>
      </c>
      <c r="V126">
        <v>0.05</v>
      </c>
      <c r="W126">
        <v>6521.35</v>
      </c>
      <c r="X126">
        <v>0.3</v>
      </c>
      <c r="Y126">
        <v>0.2</v>
      </c>
      <c r="Z126">
        <v>66.819999999999993</v>
      </c>
      <c r="AA126">
        <v>-7.12</v>
      </c>
      <c r="AB126">
        <v>-14.87</v>
      </c>
      <c r="AC126">
        <v>-294.66000000000003</v>
      </c>
      <c r="AD126">
        <v>0.54</v>
      </c>
      <c r="AE126">
        <v>0</v>
      </c>
      <c r="AF126">
        <v>6.74</v>
      </c>
      <c r="AG126">
        <v>6.71</v>
      </c>
      <c r="AH126">
        <v>12.55</v>
      </c>
      <c r="AI126">
        <v>0.06</v>
      </c>
    </row>
    <row r="127" spans="1:79" x14ac:dyDescent="0.25">
      <c r="A127" t="str">
        <v>LILA US Equity</v>
      </c>
      <c r="B127" t="str">
        <v>LIBERTY LATIN AMERIC-CL A</v>
      </c>
      <c r="C127" t="str">
        <v>Communication Services</v>
      </c>
      <c r="D127" t="str">
        <v>Communications</v>
      </c>
      <c r="E127">
        <v>9.42</v>
      </c>
      <c r="F127">
        <v>9.18</v>
      </c>
      <c r="G127">
        <v>9.369999885559082</v>
      </c>
      <c r="H127">
        <v>9.5299997329711914</v>
      </c>
      <c r="I127">
        <v>9.5</v>
      </c>
      <c r="J127">
        <v>9.5299997329711914</v>
      </c>
      <c r="K127">
        <v>9.3999996185302734</v>
      </c>
      <c r="L127">
        <v>9.4185712814331044</v>
      </c>
      <c r="M127">
        <v>0</v>
      </c>
      <c r="N127">
        <v>1.1100000000000001</v>
      </c>
      <c r="O127">
        <v>-0.97999961853027351</v>
      </c>
      <c r="P127">
        <v>1.19</v>
      </c>
      <c r="Q127">
        <v>-0.36</v>
      </c>
      <c r="R127">
        <v>708500000</v>
      </c>
      <c r="S127">
        <v>320400000</v>
      </c>
      <c r="T127">
        <v>2.2112983770287142</v>
      </c>
      <c r="U127" t="str">
        <v>11/08/2024</v>
      </c>
      <c r="V127">
        <v>0.32</v>
      </c>
      <c r="W127">
        <v>393.47</v>
      </c>
      <c r="X127">
        <v>1.0900000000000001</v>
      </c>
      <c r="Y127">
        <v>0.69</v>
      </c>
      <c r="Z127">
        <v>65.64</v>
      </c>
      <c r="AA127">
        <v>-3.82</v>
      </c>
      <c r="AB127">
        <v>-0.79</v>
      </c>
      <c r="AC127">
        <v>-6.06</v>
      </c>
      <c r="AD127">
        <v>0.34</v>
      </c>
      <c r="AE127">
        <v>0</v>
      </c>
      <c r="AF127">
        <v>6.68</v>
      </c>
      <c r="AG127">
        <v>5.28</v>
      </c>
      <c r="AH127">
        <v>10.51</v>
      </c>
      <c r="AI127">
        <v>8.42</v>
      </c>
    </row>
    <row r="128" spans="1:79" x14ac:dyDescent="0.25">
      <c r="A128" t="str">
        <v>LION US Equity</v>
      </c>
      <c r="B128" t="str">
        <v>LIONSGATE STUDIOS CORP</v>
      </c>
      <c r="C128" t="str">
        <v>Communication Services</v>
      </c>
      <c r="D128" t="str">
        <v>Communications</v>
      </c>
      <c r="E128">
        <v>7.47</v>
      </c>
      <c r="F128">
        <v>7.33</v>
      </c>
      <c r="G128">
        <v>7.5500001907348633</v>
      </c>
      <c r="H128">
        <v>7.7199997901916504</v>
      </c>
      <c r="I128">
        <v>7.5399999618530273</v>
      </c>
      <c r="J128">
        <v>7.130000114440918</v>
      </c>
      <c r="K128">
        <v>6.9699997901916504</v>
      </c>
      <c r="L128">
        <v>7.3871428353445863</v>
      </c>
      <c r="M128">
        <v>0</v>
      </c>
      <c r="N128">
        <v>0</v>
      </c>
      <c r="O128">
        <v>-6.9699997901916504</v>
      </c>
      <c r="P128">
        <v>0.49</v>
      </c>
      <c r="Q128">
        <v>-0.08</v>
      </c>
      <c r="R128">
        <v>0</v>
      </c>
      <c r="S128">
        <v>0</v>
      </c>
      <c r="T128" t="str">
        <v/>
      </c>
      <c r="U128" t="str">
        <v>09/09/2024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25">
      <c r="A129" t="str">
        <v>LIVE US Equity</v>
      </c>
      <c r="B129" t="str">
        <v>LIVE VENTURES INC</v>
      </c>
      <c r="C129" t="str">
        <v>Consumer Discretionary</v>
      </c>
      <c r="D129" t="str">
        <v>Communications</v>
      </c>
      <c r="E129">
        <v>16.87</v>
      </c>
      <c r="F129">
        <v>17.579999999999998</v>
      </c>
      <c r="G129">
        <v>18.489999771118161</v>
      </c>
      <c r="H129">
        <v>17.35000038146973</v>
      </c>
      <c r="I129">
        <v>18.270000457763668</v>
      </c>
      <c r="J129">
        <v>18.29999923706055</v>
      </c>
      <c r="K129">
        <v>18.489999771118161</v>
      </c>
      <c r="L129">
        <v>17.907142802647183</v>
      </c>
      <c r="M129">
        <v>0</v>
      </c>
      <c r="N129">
        <v>0.62</v>
      </c>
      <c r="O129">
        <v>11.100000228881839</v>
      </c>
      <c r="P129">
        <v>-0.35</v>
      </c>
      <c r="Q129">
        <v>0.32</v>
      </c>
      <c r="R129">
        <v>48890000</v>
      </c>
      <c r="S129">
        <v>31260000</v>
      </c>
      <c r="T129">
        <v>1.5639795265515035</v>
      </c>
      <c r="U129" t="str">
        <v>12/20/2024</v>
      </c>
      <c r="V129">
        <v>0.04</v>
      </c>
      <c r="W129">
        <v>282.39</v>
      </c>
      <c r="X129">
        <v>1.44</v>
      </c>
      <c r="Y129">
        <v>0.41</v>
      </c>
      <c r="Z129">
        <v>59.94</v>
      </c>
      <c r="AA129">
        <v>-2.2999999999999998</v>
      </c>
      <c r="AB129">
        <v>-2.86</v>
      </c>
      <c r="AC129">
        <v>-11.54</v>
      </c>
      <c r="AD129">
        <v>1.1599999999999999</v>
      </c>
      <c r="AE129">
        <v>2.67</v>
      </c>
      <c r="AF129">
        <v>12.16</v>
      </c>
      <c r="AG129">
        <v>5.32</v>
      </c>
      <c r="AH129">
        <v>3.73</v>
      </c>
      <c r="AI129">
        <v>29.59</v>
      </c>
    </row>
    <row r="130" spans="1:35" x14ac:dyDescent="0.25">
      <c r="A130" t="str">
        <v>LQR US Equity</v>
      </c>
      <c r="B130" t="str">
        <v>LQR HOUSE INC</v>
      </c>
      <c r="C130" t="str">
        <v>Communication Services</v>
      </c>
      <c r="D130" t="str">
        <v>Communications</v>
      </c>
      <c r="E130">
        <v>0.61</v>
      </c>
      <c r="F130">
        <v>0.65</v>
      </c>
      <c r="G130">
        <v>0.68000000715255737</v>
      </c>
      <c r="H130">
        <v>0.66200000047683716</v>
      </c>
      <c r="I130">
        <v>0.63999998569488525</v>
      </c>
      <c r="J130">
        <v>0.5899999737739563</v>
      </c>
      <c r="K130">
        <v>0.62300002574920654</v>
      </c>
      <c r="L130">
        <v>0.63642857040677747</v>
      </c>
      <c r="M130">
        <v>0</v>
      </c>
      <c r="N130">
        <v>0.31</v>
      </c>
      <c r="O130">
        <v>1.5469999742507934</v>
      </c>
      <c r="P130">
        <v>1.36</v>
      </c>
      <c r="Q130">
        <v>-1.01</v>
      </c>
      <c r="R130">
        <v>166750</v>
      </c>
      <c r="S130">
        <v>149370</v>
      </c>
      <c r="T130">
        <v>1.1163553591752025</v>
      </c>
      <c r="U130" t="str">
        <v>11/15/2024</v>
      </c>
      <c r="V130">
        <v>9.5500000000000007</v>
      </c>
      <c r="W130">
        <v>0.04</v>
      </c>
      <c r="X130">
        <v>13.49</v>
      </c>
      <c r="Y130">
        <v>9.89</v>
      </c>
      <c r="Z130">
        <v>0.04</v>
      </c>
      <c r="AA130">
        <v>-395.99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5.51</v>
      </c>
      <c r="AH130">
        <v>9.9600000000000009</v>
      </c>
      <c r="AI130">
        <v>2.17</v>
      </c>
    </row>
    <row r="131" spans="1:35" x14ac:dyDescent="0.25">
      <c r="A131" t="str">
        <v>LSXMA US Equity</v>
      </c>
      <c r="B131" t="str">
        <v>LIBERTY MEDIA CORP-CL A NEW</v>
      </c>
      <c r="C131" t="str">
        <v>Communication Services</v>
      </c>
      <c r="D131" t="str">
        <v>Communications</v>
      </c>
      <c r="E131">
        <v>23.47</v>
      </c>
      <c r="F131">
        <v>23.13</v>
      </c>
      <c r="G131">
        <v>23.239999771118161</v>
      </c>
      <c r="H131">
        <v>23.010000228881839</v>
      </c>
      <c r="I131">
        <v>23.129999160766602</v>
      </c>
      <c r="J131">
        <v>23.389999389648441</v>
      </c>
      <c r="K131">
        <v>23.420000076293949</v>
      </c>
      <c r="L131">
        <v>23.255714089529853</v>
      </c>
      <c r="M131">
        <v>1.92</v>
      </c>
      <c r="N131">
        <v>0.21</v>
      </c>
      <c r="O131">
        <v>85.419999923706058</v>
      </c>
      <c r="P131">
        <v>0.97</v>
      </c>
      <c r="Q131">
        <v>0.03</v>
      </c>
      <c r="R131">
        <v>644000000</v>
      </c>
      <c r="S131">
        <v>1300000000</v>
      </c>
      <c r="T131">
        <v>0.49538461538461537</v>
      </c>
      <c r="U131" t="str">
        <v>11/04/2024</v>
      </c>
      <c r="V131">
        <v>0.06</v>
      </c>
      <c r="W131">
        <v>78.319999999999993</v>
      </c>
      <c r="X131">
        <v>0.38</v>
      </c>
      <c r="Y131">
        <v>0.26</v>
      </c>
      <c r="Z131">
        <v>35.08</v>
      </c>
      <c r="AA131">
        <v>13.73</v>
      </c>
      <c r="AB131">
        <v>3.2</v>
      </c>
      <c r="AC131">
        <v>9.86</v>
      </c>
      <c r="AD131">
        <v>0.28999999999999998</v>
      </c>
      <c r="AE131">
        <v>0</v>
      </c>
      <c r="AF131">
        <v>13.65</v>
      </c>
      <c r="AG131">
        <v>0</v>
      </c>
      <c r="AH131">
        <v>0</v>
      </c>
      <c r="AI131">
        <v>108.84</v>
      </c>
    </row>
    <row r="132" spans="1:35" x14ac:dyDescent="0.25">
      <c r="A132" t="str">
        <v>LUMN US Equity</v>
      </c>
      <c r="B132" t="str">
        <v>LUMEN TECHNOLOGIES INC</v>
      </c>
      <c r="C132" t="str">
        <v>Communication Services</v>
      </c>
      <c r="D132" t="str">
        <v>Communications</v>
      </c>
      <c r="E132">
        <v>6.13</v>
      </c>
      <c r="F132">
        <v>6.04</v>
      </c>
      <c r="G132">
        <v>6.2300000190734863</v>
      </c>
      <c r="H132">
        <v>6.119999885559082</v>
      </c>
      <c r="I132">
        <v>5.2300000190734863</v>
      </c>
      <c r="J132">
        <v>5.3499999046325684</v>
      </c>
      <c r="K132">
        <v>5.1700000762939453</v>
      </c>
      <c r="L132">
        <v>5.7528571292332247</v>
      </c>
      <c r="M132">
        <v>0</v>
      </c>
      <c r="N132">
        <v>13.59</v>
      </c>
      <c r="O132">
        <v>-4.7100000762939453</v>
      </c>
      <c r="P132">
        <v>2.0099999999999998</v>
      </c>
      <c r="Q132">
        <v>8.08</v>
      </c>
      <c r="R132">
        <v>1290000000</v>
      </c>
      <c r="S132">
        <v>995000000</v>
      </c>
      <c r="T132">
        <v>1.2964824120603016</v>
      </c>
      <c r="U132" t="str">
        <v>10/31/2024</v>
      </c>
      <c r="V132">
        <v>0.4</v>
      </c>
      <c r="W132">
        <v>4052.36</v>
      </c>
      <c r="X132">
        <v>1.01</v>
      </c>
      <c r="Y132">
        <v>0.75</v>
      </c>
      <c r="Z132">
        <v>57.32</v>
      </c>
      <c r="AA132">
        <v>-1.5</v>
      </c>
      <c r="AB132">
        <v>-5.98</v>
      </c>
      <c r="AC132">
        <v>-150.18</v>
      </c>
      <c r="AD132">
        <v>0.4</v>
      </c>
      <c r="AE132">
        <v>0</v>
      </c>
      <c r="AF132">
        <v>9.91</v>
      </c>
      <c r="AG132">
        <v>6.9</v>
      </c>
      <c r="AH132">
        <v>9.5500000000000007</v>
      </c>
      <c r="AI132">
        <v>0.46</v>
      </c>
    </row>
    <row r="133" spans="1:35" x14ac:dyDescent="0.25">
      <c r="A133" t="str">
        <v>LVO US Equity</v>
      </c>
      <c r="B133" t="str">
        <v>LIVEONE INC</v>
      </c>
      <c r="C133" t="str">
        <v>Communication Services</v>
      </c>
      <c r="D133" t="str">
        <v>Communications</v>
      </c>
      <c r="E133">
        <v>1.75</v>
      </c>
      <c r="F133">
        <v>1.67</v>
      </c>
      <c r="G133">
        <v>1.75</v>
      </c>
      <c r="H133">
        <v>1.799999952316284</v>
      </c>
      <c r="I133">
        <v>1.7899999618530269</v>
      </c>
      <c r="J133">
        <v>1.7400000095367429</v>
      </c>
      <c r="K133">
        <v>1.75</v>
      </c>
      <c r="L133">
        <v>1.7499999891008649</v>
      </c>
      <c r="M133">
        <v>0</v>
      </c>
      <c r="N133">
        <v>0</v>
      </c>
      <c r="O133">
        <v>-1.93</v>
      </c>
      <c r="P133">
        <v>1.76</v>
      </c>
      <c r="Q133">
        <v>0.47</v>
      </c>
      <c r="R133">
        <v>14760000</v>
      </c>
      <c r="S133">
        <v>14340000</v>
      </c>
      <c r="T133">
        <v>1.0292887029288702</v>
      </c>
      <c r="U133" t="str">
        <v>11/08/2024</v>
      </c>
      <c r="V133">
        <v>0.13</v>
      </c>
      <c r="W133">
        <v>125.45</v>
      </c>
      <c r="X133">
        <v>0.53</v>
      </c>
      <c r="Y133">
        <v>0.43</v>
      </c>
      <c r="Z133">
        <v>12.83</v>
      </c>
      <c r="AA133">
        <v>-3.53</v>
      </c>
      <c r="AB133">
        <v>-19.03</v>
      </c>
      <c r="AC133">
        <v>0</v>
      </c>
      <c r="AD133">
        <v>1.92</v>
      </c>
      <c r="AE133">
        <v>44.33</v>
      </c>
      <c r="AF133">
        <v>8.0500000000000007</v>
      </c>
      <c r="AG133">
        <v>5.49</v>
      </c>
      <c r="AH133">
        <v>13.54</v>
      </c>
      <c r="AI133">
        <v>-0.18</v>
      </c>
    </row>
    <row r="134" spans="1:35" x14ac:dyDescent="0.25">
      <c r="A134" t="str">
        <v>LYFT US Equity</v>
      </c>
      <c r="B134" t="str">
        <v>LYFT INC-A</v>
      </c>
      <c r="C134" t="str">
        <v>Industrials</v>
      </c>
      <c r="D134" t="str">
        <v>Communications</v>
      </c>
      <c r="E134">
        <v>11.69</v>
      </c>
      <c r="F134">
        <v>11.47</v>
      </c>
      <c r="G134">
        <v>11.680000305175779</v>
      </c>
      <c r="H134">
        <v>11.77999973297119</v>
      </c>
      <c r="I134">
        <v>11.61999988555908</v>
      </c>
      <c r="J134">
        <v>11.460000038146971</v>
      </c>
      <c r="K134">
        <v>11.55000019073486</v>
      </c>
      <c r="L134">
        <v>11.607142878941128</v>
      </c>
      <c r="M134">
        <v>0</v>
      </c>
      <c r="N134">
        <v>8.2899999999999991</v>
      </c>
      <c r="O134">
        <v>-10.14000019073486</v>
      </c>
      <c r="P134">
        <v>2.02</v>
      </c>
      <c r="Q134">
        <v>-0.36</v>
      </c>
      <c r="R134">
        <v>0</v>
      </c>
      <c r="S134">
        <v>116070000</v>
      </c>
      <c r="T134">
        <v>0</v>
      </c>
      <c r="U134" t="str">
        <v>11/08/2024</v>
      </c>
      <c r="V134">
        <v>0.49</v>
      </c>
      <c r="W134">
        <v>132.54</v>
      </c>
      <c r="X134">
        <v>0.74</v>
      </c>
      <c r="Y134">
        <v>0.49</v>
      </c>
      <c r="Z134">
        <v>15.32</v>
      </c>
      <c r="AA134">
        <v>0.35</v>
      </c>
      <c r="AB134">
        <v>-1.37</v>
      </c>
      <c r="AC134">
        <v>-13.46</v>
      </c>
      <c r="AD134">
        <v>1.08</v>
      </c>
      <c r="AE134">
        <v>0</v>
      </c>
      <c r="AF134">
        <v>0</v>
      </c>
      <c r="AG134">
        <v>3.86</v>
      </c>
      <c r="AH134">
        <v>15.23</v>
      </c>
      <c r="AI134">
        <v>1.41</v>
      </c>
    </row>
    <row r="135" spans="1:35" x14ac:dyDescent="0.25">
      <c r="A135" t="str">
        <v>LYT US Equity</v>
      </c>
      <c r="B135" t="str">
        <v>LYTUS TECHNOLOGIES HOLDINGS</v>
      </c>
      <c r="C135" t="str">
        <v>Communication Services</v>
      </c>
      <c r="D135" t="str">
        <v>Communications</v>
      </c>
      <c r="E135">
        <v>2.0299999999999998</v>
      </c>
      <c r="F135">
        <v>1.95</v>
      </c>
      <c r="G135">
        <v>1.919999957084656</v>
      </c>
      <c r="H135">
        <v>1.830000042915344</v>
      </c>
      <c r="I135">
        <v>1.799999952316284</v>
      </c>
      <c r="J135">
        <v>1.8500000238418579</v>
      </c>
      <c r="K135">
        <v>1.799999952316284</v>
      </c>
      <c r="L135">
        <v>1.8828571326392036</v>
      </c>
      <c r="M135">
        <v>0</v>
      </c>
      <c r="N135">
        <v>0</v>
      </c>
      <c r="O135">
        <v>-1.799999952316284</v>
      </c>
      <c r="P135">
        <v>2.35</v>
      </c>
      <c r="Q135">
        <v>0.24</v>
      </c>
      <c r="R135">
        <v>395590</v>
      </c>
      <c r="S135">
        <v>876150</v>
      </c>
      <c r="T135">
        <v>0.45150944472978372</v>
      </c>
      <c r="U135" t="str">
        <v xml:space="preserve"> </v>
      </c>
      <c r="V135">
        <v>0</v>
      </c>
      <c r="W135">
        <v>0</v>
      </c>
      <c r="X135">
        <v>0.88</v>
      </c>
      <c r="Y135">
        <v>0.01</v>
      </c>
      <c r="Z135">
        <v>0</v>
      </c>
      <c r="AA135">
        <v>61.81</v>
      </c>
      <c r="AB135">
        <v>1.43</v>
      </c>
      <c r="AC135">
        <v>10.27</v>
      </c>
      <c r="AD135">
        <v>0.02</v>
      </c>
      <c r="AE135">
        <v>0</v>
      </c>
      <c r="AF135">
        <v>4.84</v>
      </c>
      <c r="AG135">
        <v>0</v>
      </c>
      <c r="AH135">
        <v>7.98</v>
      </c>
      <c r="AI135">
        <v>0</v>
      </c>
    </row>
    <row r="136" spans="1:35" x14ac:dyDescent="0.25">
      <c r="A136" t="str">
        <v>MAX US Equity</v>
      </c>
      <c r="B136" t="str">
        <v>MEDIAALPHA INC-CLASS A</v>
      </c>
      <c r="C136" t="str">
        <v>Communication Services</v>
      </c>
      <c r="D136" t="str">
        <v>Communications</v>
      </c>
      <c r="E136">
        <v>17.12</v>
      </c>
      <c r="F136">
        <v>16.989999999999998</v>
      </c>
      <c r="G136">
        <v>17.690000534057621</v>
      </c>
      <c r="H136">
        <v>17.75</v>
      </c>
      <c r="I136">
        <v>17.770000457763668</v>
      </c>
      <c r="J136">
        <v>17.270000457763668</v>
      </c>
      <c r="K136">
        <v>17.309999465942379</v>
      </c>
      <c r="L136">
        <v>17.414285845075334</v>
      </c>
      <c r="M136">
        <v>0</v>
      </c>
      <c r="N136">
        <v>0</v>
      </c>
      <c r="O136">
        <v>-17.67999946594238</v>
      </c>
      <c r="P136">
        <v>0.65</v>
      </c>
      <c r="Q136">
        <v>0.8</v>
      </c>
      <c r="R136">
        <v>90700000</v>
      </c>
      <c r="S136">
        <v>90600000</v>
      </c>
      <c r="T136">
        <v>1.0011037527593818</v>
      </c>
      <c r="U136" t="str">
        <v>11/01/2024</v>
      </c>
      <c r="V136">
        <v>0.26</v>
      </c>
      <c r="W136">
        <v>0</v>
      </c>
      <c r="X136">
        <v>1.1000000000000001</v>
      </c>
      <c r="Y136">
        <v>1.07</v>
      </c>
      <c r="Z136">
        <v>84.17</v>
      </c>
      <c r="AA136">
        <v>2.0299999999999998</v>
      </c>
      <c r="AB136">
        <v>-7.9</v>
      </c>
      <c r="AC136">
        <v>0</v>
      </c>
      <c r="AD136">
        <v>2.94</v>
      </c>
      <c r="AE136">
        <v>0</v>
      </c>
      <c r="AF136">
        <v>8.06</v>
      </c>
      <c r="AG136">
        <v>5.12</v>
      </c>
      <c r="AH136">
        <v>8.41</v>
      </c>
      <c r="AI136">
        <v>-0.37</v>
      </c>
    </row>
    <row r="137" spans="1:35" x14ac:dyDescent="0.25">
      <c r="A137" t="str">
        <v>MCHX US Equity</v>
      </c>
      <c r="B137" t="str">
        <v>MARCHEX INC-CLASS B</v>
      </c>
      <c r="C137" t="str">
        <v>Communication Services</v>
      </c>
      <c r="D137" t="str">
        <v>Communications</v>
      </c>
      <c r="E137">
        <v>2.06</v>
      </c>
      <c r="F137">
        <v>2.08</v>
      </c>
      <c r="G137">
        <v>1.970000028610229</v>
      </c>
      <c r="H137">
        <v>2</v>
      </c>
      <c r="I137">
        <v>1.950000047683716</v>
      </c>
      <c r="J137">
        <v>1.9600000381469731</v>
      </c>
      <c r="K137">
        <v>1.9900000095367429</v>
      </c>
      <c r="L137">
        <v>2.0014285891396661</v>
      </c>
      <c r="M137">
        <v>0</v>
      </c>
      <c r="N137">
        <v>2.4900000000000002</v>
      </c>
      <c r="O137">
        <v>-1.2000000095367429</v>
      </c>
      <c r="P137">
        <v>0.54</v>
      </c>
      <c r="Q137">
        <v>1.1399999999999999</v>
      </c>
      <c r="R137">
        <v>7640000</v>
      </c>
      <c r="S137">
        <v>1920000</v>
      </c>
      <c r="T137">
        <v>3.9791666666666665</v>
      </c>
      <c r="U137" t="str">
        <v>11/08/2024</v>
      </c>
      <c r="V137">
        <v>1.26</v>
      </c>
      <c r="W137">
        <v>5.71</v>
      </c>
      <c r="X137">
        <v>2.37</v>
      </c>
      <c r="Y137">
        <v>2.0699999999999998</v>
      </c>
      <c r="Z137">
        <v>4.33</v>
      </c>
      <c r="AA137">
        <v>-6.26</v>
      </c>
      <c r="AB137">
        <v>-10.18</v>
      </c>
      <c r="AC137">
        <v>-13.42</v>
      </c>
      <c r="AD137">
        <v>1.01</v>
      </c>
      <c r="AE137">
        <v>0</v>
      </c>
      <c r="AF137">
        <v>6.36</v>
      </c>
      <c r="AG137">
        <v>5.35</v>
      </c>
      <c r="AH137">
        <v>11.08</v>
      </c>
      <c r="AI137">
        <v>0.79</v>
      </c>
    </row>
    <row r="138" spans="1:35" x14ac:dyDescent="0.25">
      <c r="A138" t="str">
        <v>META US Equity</v>
      </c>
      <c r="B138" t="str">
        <v>META PLATFORMS INC-CLASS A</v>
      </c>
      <c r="C138" t="str">
        <v>Communication Services</v>
      </c>
      <c r="D138" t="str">
        <v>Communications</v>
      </c>
      <c r="E138">
        <v>535.16</v>
      </c>
      <c r="F138">
        <v>531.92999999999995</v>
      </c>
      <c r="G138">
        <v>528</v>
      </c>
      <c r="H138">
        <v>521.1199951171875</v>
      </c>
      <c r="I138">
        <v>519.0999755859375</v>
      </c>
      <c r="J138">
        <v>516.780029296875</v>
      </c>
      <c r="K138">
        <v>518.219970703125</v>
      </c>
      <c r="L138">
        <v>524.32999581473211</v>
      </c>
      <c r="M138">
        <v>25.58</v>
      </c>
      <c r="N138">
        <v>8.5299999999999994</v>
      </c>
      <c r="O138">
        <v>-456.32997070312501</v>
      </c>
      <c r="P138">
        <v>1.1399999999999999</v>
      </c>
      <c r="Q138">
        <v>0.28000000000000003</v>
      </c>
      <c r="R138">
        <v>14500000000</v>
      </c>
      <c r="S138">
        <v>3170000000</v>
      </c>
      <c r="T138">
        <v>4.5741324921135647</v>
      </c>
      <c r="U138" t="str">
        <v>10/25/2024</v>
      </c>
      <c r="V138">
        <v>2.15</v>
      </c>
      <c r="W138">
        <v>24.23</v>
      </c>
      <c r="X138">
        <v>2.83</v>
      </c>
      <c r="Y138">
        <v>2.69</v>
      </c>
      <c r="Z138">
        <v>16.5</v>
      </c>
      <c r="AA138">
        <v>34.46</v>
      </c>
      <c r="AB138">
        <v>23.54</v>
      </c>
      <c r="AC138">
        <v>35.369999999999997</v>
      </c>
      <c r="AD138">
        <v>0.69</v>
      </c>
      <c r="AE138">
        <v>0</v>
      </c>
      <c r="AF138">
        <v>11.09</v>
      </c>
      <c r="AG138">
        <v>3.89</v>
      </c>
      <c r="AH138">
        <v>11.46</v>
      </c>
      <c r="AI138">
        <v>61.89</v>
      </c>
    </row>
    <row r="139" spans="1:35" x14ac:dyDescent="0.25">
      <c r="A139" t="str">
        <v>MGNI US Equity</v>
      </c>
      <c r="B139" t="str">
        <v>MAGNITE INC</v>
      </c>
      <c r="C139" t="str">
        <v>Communication Services</v>
      </c>
      <c r="D139" t="str">
        <v>Communications</v>
      </c>
      <c r="E139">
        <v>13.65</v>
      </c>
      <c r="F139">
        <v>13.5</v>
      </c>
      <c r="G139">
        <v>14.159999847412109</v>
      </c>
      <c r="H139">
        <v>14.02999973297119</v>
      </c>
      <c r="I139">
        <v>13.920000076293951</v>
      </c>
      <c r="J139">
        <v>13.590000152587891</v>
      </c>
      <c r="K139">
        <v>13.64000034332275</v>
      </c>
      <c r="L139">
        <v>13.784285736083985</v>
      </c>
      <c r="M139">
        <v>82.69</v>
      </c>
      <c r="N139">
        <v>2.8</v>
      </c>
      <c r="O139">
        <v>-8.5900003433227496</v>
      </c>
      <c r="P139">
        <v>1.21</v>
      </c>
      <c r="Q139">
        <v>-0.41</v>
      </c>
      <c r="R139">
        <v>1120000000</v>
      </c>
      <c r="S139">
        <v>31140000</v>
      </c>
      <c r="T139">
        <v>35.966602440590883</v>
      </c>
      <c r="U139" t="str">
        <v>11/08/2024</v>
      </c>
      <c r="V139">
        <v>0.25</v>
      </c>
      <c r="W139">
        <v>87.38</v>
      </c>
      <c r="X139">
        <v>1.1000000000000001</v>
      </c>
      <c r="Y139">
        <v>1.0900000000000001</v>
      </c>
      <c r="Z139">
        <v>23.57</v>
      </c>
      <c r="AA139">
        <v>-0.66</v>
      </c>
      <c r="AB139">
        <v>-0.21</v>
      </c>
      <c r="AC139">
        <v>-0.79</v>
      </c>
      <c r="AD139">
        <v>0.26</v>
      </c>
      <c r="AE139">
        <v>0</v>
      </c>
      <c r="AF139">
        <v>0.64</v>
      </c>
      <c r="AG139">
        <v>2.4700000000000002</v>
      </c>
      <c r="AH139">
        <v>18.77</v>
      </c>
      <c r="AI139">
        <v>5.05</v>
      </c>
    </row>
    <row r="140" spans="1:35" x14ac:dyDescent="0.25">
      <c r="A140" t="str">
        <v>MMV US Equity</v>
      </c>
      <c r="B140" t="str">
        <v>MULTIMETAVERSE HOLDINGS LTD</v>
      </c>
      <c r="C140" t="str">
        <v>Communication Services</v>
      </c>
      <c r="D140" t="str">
        <v>Communications</v>
      </c>
      <c r="E140">
        <v>0.63</v>
      </c>
      <c r="F140">
        <v>0.62</v>
      </c>
      <c r="G140">
        <v>0.61000001430511475</v>
      </c>
      <c r="H140">
        <v>0.56999999284744263</v>
      </c>
      <c r="I140">
        <v>0.60000002384185791</v>
      </c>
      <c r="J140">
        <v>0.55000001192092896</v>
      </c>
      <c r="K140">
        <v>0.54000002145767212</v>
      </c>
      <c r="L140">
        <v>0.58857143776757381</v>
      </c>
      <c r="M140">
        <v>0</v>
      </c>
      <c r="N140">
        <v>0</v>
      </c>
      <c r="O140">
        <v>-0.54000002145767212</v>
      </c>
      <c r="P140">
        <v>0.97</v>
      </c>
      <c r="Q140">
        <v>-0.16</v>
      </c>
      <c r="R140">
        <v>0</v>
      </c>
      <c r="S140">
        <v>0</v>
      </c>
      <c r="T140" t="str">
        <v/>
      </c>
      <c r="U140" t="str">
        <v>08/28/2024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8.35</v>
      </c>
      <c r="AI140">
        <v>0</v>
      </c>
    </row>
    <row r="141" spans="1:35" x14ac:dyDescent="0.25">
      <c r="A141" t="str">
        <v>MMYT US Equity</v>
      </c>
      <c r="B141" t="str">
        <v>MAKEMYTRIP LTD</v>
      </c>
      <c r="C141" t="str">
        <v>Consumer Discretionary</v>
      </c>
      <c r="D141" t="str">
        <v>Communications</v>
      </c>
      <c r="E141">
        <v>99.83</v>
      </c>
      <c r="F141">
        <v>97.77</v>
      </c>
      <c r="G141">
        <v>100</v>
      </c>
      <c r="H141">
        <v>97.230003356933594</v>
      </c>
      <c r="I141">
        <v>97.959999084472656</v>
      </c>
      <c r="J141">
        <v>96.260002136230469</v>
      </c>
      <c r="K141">
        <v>96.970001220703125</v>
      </c>
      <c r="L141">
        <v>98.002857971191403</v>
      </c>
      <c r="M141">
        <v>56.83</v>
      </c>
      <c r="N141">
        <v>9.6199999999999992</v>
      </c>
      <c r="O141">
        <v>-86.580001220703124</v>
      </c>
      <c r="P141">
        <v>1.57</v>
      </c>
      <c r="Q141">
        <v>0.06</v>
      </c>
      <c r="R141">
        <v>111240000</v>
      </c>
      <c r="S141">
        <v>156980000</v>
      </c>
      <c r="T141">
        <v>0.70862530258631673</v>
      </c>
      <c r="U141" t="str">
        <v>10/31/2024</v>
      </c>
      <c r="V141">
        <v>1.99</v>
      </c>
      <c r="W141">
        <v>19.62</v>
      </c>
      <c r="X141">
        <v>2.78</v>
      </c>
      <c r="Y141">
        <v>2.3199999999999998</v>
      </c>
      <c r="Z141">
        <v>12.97</v>
      </c>
      <c r="AA141">
        <v>8.26</v>
      </c>
      <c r="AB141">
        <v>13.93</v>
      </c>
      <c r="AC141">
        <v>21.53</v>
      </c>
      <c r="AD141">
        <v>0.53</v>
      </c>
      <c r="AE141">
        <v>341.07</v>
      </c>
      <c r="AF141">
        <v>8.73</v>
      </c>
      <c r="AG141">
        <v>6.75</v>
      </c>
      <c r="AH141">
        <v>8.7799999999999994</v>
      </c>
      <c r="AI141">
        <v>10.39</v>
      </c>
    </row>
    <row r="142" spans="1:35" x14ac:dyDescent="0.25">
      <c r="A142" t="str">
        <v>MNDR US Equity</v>
      </c>
      <c r="B142" t="str">
        <v>MOBILE-HEALTH NETWORK SOLUTI</v>
      </c>
      <c r="C142" t="str">
        <v>Health Care</v>
      </c>
      <c r="D142" t="str">
        <v>Communications</v>
      </c>
      <c r="E142">
        <v>0.76</v>
      </c>
      <c r="F142">
        <v>0.77</v>
      </c>
      <c r="G142">
        <v>0.79400002956390381</v>
      </c>
      <c r="H142">
        <v>0.78100001811981201</v>
      </c>
      <c r="I142">
        <v>0.79000002145767212</v>
      </c>
      <c r="J142">
        <v>0.78700000047683716</v>
      </c>
      <c r="K142">
        <v>0.8190000057220459</v>
      </c>
      <c r="L142">
        <v>0.78585715362003872</v>
      </c>
      <c r="M142">
        <v>0</v>
      </c>
      <c r="N142">
        <v>0</v>
      </c>
      <c r="O142">
        <v>-0.8190000057220459</v>
      </c>
      <c r="P142">
        <v>2.13</v>
      </c>
      <c r="Q142">
        <v>-1.8</v>
      </c>
      <c r="R142">
        <v>0</v>
      </c>
      <c r="S142">
        <v>0</v>
      </c>
      <c r="T142" t="str">
        <v/>
      </c>
      <c r="U142" t="str">
        <v>08/29/2024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25">
      <c r="A143" t="str">
        <v>MNY US Equity</v>
      </c>
      <c r="B143" t="str">
        <v>MONEYHERO LTD-A</v>
      </c>
      <c r="C143" t="str">
        <v>Communication Services</v>
      </c>
      <c r="D143" t="str">
        <v>Communications</v>
      </c>
      <c r="E143">
        <v>1.27</v>
      </c>
      <c r="F143">
        <v>1.25</v>
      </c>
      <c r="G143">
        <v>1.2599999904632571</v>
      </c>
      <c r="H143">
        <v>1.2100000381469731</v>
      </c>
      <c r="I143">
        <v>1.1599999666213989</v>
      </c>
      <c r="J143">
        <v>1.139999985694885</v>
      </c>
      <c r="K143">
        <v>1.139999985694885</v>
      </c>
      <c r="L143">
        <v>1.2042857095173429</v>
      </c>
      <c r="M143">
        <v>0</v>
      </c>
      <c r="N143">
        <v>0.71</v>
      </c>
      <c r="O143">
        <v>0.64000001430511499</v>
      </c>
      <c r="P143">
        <v>1.1399999999999999</v>
      </c>
      <c r="Q143">
        <v>-1.1200000000000001</v>
      </c>
      <c r="R143">
        <v>20080000</v>
      </c>
      <c r="S143">
        <v>25350000</v>
      </c>
      <c r="T143">
        <v>0.79211045364891519</v>
      </c>
      <c r="U143" t="str">
        <v>08/26/2024</v>
      </c>
      <c r="V143">
        <v>1.55</v>
      </c>
      <c r="W143">
        <v>0.64</v>
      </c>
      <c r="X143">
        <v>2.62</v>
      </c>
      <c r="Y143">
        <v>2.06</v>
      </c>
      <c r="Z143">
        <v>0.41</v>
      </c>
      <c r="AA143">
        <v>-59.08</v>
      </c>
      <c r="AB143">
        <v>0</v>
      </c>
      <c r="AC143">
        <v>0</v>
      </c>
      <c r="AD143">
        <v>1.26</v>
      </c>
      <c r="AE143">
        <v>0</v>
      </c>
      <c r="AF143">
        <v>6.86</v>
      </c>
      <c r="AG143">
        <v>4.67</v>
      </c>
      <c r="AH143">
        <v>6.53</v>
      </c>
      <c r="AI143">
        <v>1.78</v>
      </c>
    </row>
    <row r="144" spans="1:35" x14ac:dyDescent="0.25">
      <c r="A144" t="str">
        <v>MOMO US Equity</v>
      </c>
      <c r="B144" t="str">
        <v>HELLO GROUP INC -SPN ADR</v>
      </c>
      <c r="C144" t="str">
        <v>Communication Services</v>
      </c>
      <c r="D144" t="str">
        <v>Communications</v>
      </c>
      <c r="E144">
        <v>6.86</v>
      </c>
      <c r="F144">
        <v>6.77</v>
      </c>
      <c r="G144">
        <v>6.9200000762939453</v>
      </c>
      <c r="H144">
        <v>6.6500000953674316</v>
      </c>
      <c r="I144">
        <v>6.5199999809265137</v>
      </c>
      <c r="J144">
        <v>6.6100001335144043</v>
      </c>
      <c r="K144">
        <v>6.5900001525878906</v>
      </c>
      <c r="L144">
        <v>6.7028572055271685</v>
      </c>
      <c r="M144">
        <v>6.12</v>
      </c>
      <c r="N144">
        <v>0.81</v>
      </c>
      <c r="O144">
        <v>54.349999847412107</v>
      </c>
      <c r="P144">
        <v>0.64</v>
      </c>
      <c r="Q144">
        <v>0.26</v>
      </c>
      <c r="R144">
        <v>189560000</v>
      </c>
      <c r="S144">
        <v>604400000</v>
      </c>
      <c r="T144">
        <v>0.31363335539377896</v>
      </c>
      <c r="U144" t="str">
        <v>09/03/2024</v>
      </c>
      <c r="V144">
        <v>1.75</v>
      </c>
      <c r="W144">
        <v>32.17</v>
      </c>
      <c r="X144">
        <v>2.36</v>
      </c>
      <c r="Y144">
        <v>1.8</v>
      </c>
      <c r="Z144">
        <v>20.260000000000002</v>
      </c>
      <c r="AA144">
        <v>0.2</v>
      </c>
      <c r="AB144">
        <v>9.2200000000000006</v>
      </c>
      <c r="AC144">
        <v>14.47</v>
      </c>
      <c r="AD144">
        <v>0.69</v>
      </c>
      <c r="AE144">
        <v>0</v>
      </c>
      <c r="AF144">
        <v>63.06</v>
      </c>
      <c r="AG144">
        <v>1.55</v>
      </c>
      <c r="AH144">
        <v>16.61</v>
      </c>
      <c r="AI144">
        <v>60.94</v>
      </c>
    </row>
    <row r="145" spans="1:35" x14ac:dyDescent="0.25">
      <c r="A145" t="str">
        <v>MOND US Equity</v>
      </c>
      <c r="B145" t="str">
        <v>MONDEE HOLDINGS INC</v>
      </c>
      <c r="C145" t="str">
        <v>Consumer Discretionary</v>
      </c>
      <c r="D145" t="str">
        <v>Communications</v>
      </c>
      <c r="E145">
        <v>1.97</v>
      </c>
      <c r="F145">
        <v>1.9</v>
      </c>
      <c r="G145">
        <v>1.8999999761581421</v>
      </c>
      <c r="H145">
        <v>1.860000014305115</v>
      </c>
      <c r="I145">
        <v>1.799999952316284</v>
      </c>
      <c r="J145">
        <v>1.820000052452087</v>
      </c>
      <c r="K145">
        <v>1.8999999761581421</v>
      </c>
      <c r="L145">
        <v>1.8785714244842528</v>
      </c>
      <c r="M145">
        <v>0</v>
      </c>
      <c r="N145">
        <v>0</v>
      </c>
      <c r="O145">
        <v>-3.299999976158142</v>
      </c>
      <c r="P145">
        <v>1.65</v>
      </c>
      <c r="Q145">
        <v>-1.66</v>
      </c>
      <c r="R145">
        <v>94350000</v>
      </c>
      <c r="S145">
        <v>121840000</v>
      </c>
      <c r="T145">
        <v>0.77437623112278398</v>
      </c>
      <c r="U145" t="str">
        <v>11/14/2024</v>
      </c>
      <c r="V145">
        <v>0.14000000000000001</v>
      </c>
      <c r="W145">
        <v>4190.01</v>
      </c>
      <c r="X145">
        <v>0.92</v>
      </c>
      <c r="Y145">
        <v>0.73</v>
      </c>
      <c r="Z145">
        <v>47.54</v>
      </c>
      <c r="AA145">
        <v>-43.74</v>
      </c>
      <c r="AB145">
        <v>-21.1</v>
      </c>
      <c r="AC145">
        <v>0</v>
      </c>
      <c r="AD145">
        <v>0.63</v>
      </c>
      <c r="AE145">
        <v>0</v>
      </c>
      <c r="AF145">
        <v>2.27</v>
      </c>
      <c r="AG145">
        <v>5.28</v>
      </c>
      <c r="AH145">
        <v>7.81</v>
      </c>
      <c r="AI145">
        <v>-1.4</v>
      </c>
    </row>
    <row r="146" spans="1:35" x14ac:dyDescent="0.25">
      <c r="A146" t="str">
        <v>MPU US Equity</v>
      </c>
      <c r="B146" t="str">
        <v>MEGA MATRIX CORP</v>
      </c>
      <c r="C146" t="str">
        <v>Communication Services</v>
      </c>
      <c r="D146" t="str">
        <v>Communications</v>
      </c>
      <c r="E146">
        <v>2</v>
      </c>
      <c r="F146">
        <v>1.94</v>
      </c>
      <c r="G146">
        <v>2.0399999618530269</v>
      </c>
      <c r="H146">
        <v>1.940000057220459</v>
      </c>
      <c r="I146">
        <v>1.870000004768372</v>
      </c>
      <c r="J146">
        <v>1.870000004768372</v>
      </c>
      <c r="K146">
        <v>1.8500000238418579</v>
      </c>
      <c r="L146">
        <v>1.9300000074931554</v>
      </c>
      <c r="M146">
        <v>0</v>
      </c>
      <c r="N146">
        <v>6.29</v>
      </c>
      <c r="O146">
        <v>-1.5300000238418578</v>
      </c>
      <c r="P146">
        <v>1.31</v>
      </c>
      <c r="Q146">
        <v>-0.38</v>
      </c>
      <c r="R146">
        <v>0</v>
      </c>
      <c r="S146">
        <v>0</v>
      </c>
      <c r="T146" t="str">
        <v/>
      </c>
      <c r="U146" t="str">
        <v>11/13/2024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-33472.730000000003</v>
      </c>
      <c r="AB146">
        <v>-85.96</v>
      </c>
      <c r="AC146">
        <v>-97.96</v>
      </c>
      <c r="AD146">
        <v>0.13</v>
      </c>
      <c r="AE146">
        <v>0</v>
      </c>
      <c r="AF146">
        <v>0</v>
      </c>
      <c r="AG146">
        <v>0</v>
      </c>
      <c r="AH146">
        <v>7.95</v>
      </c>
      <c r="AI146">
        <v>0.32</v>
      </c>
    </row>
    <row r="147" spans="1:35" x14ac:dyDescent="0.25">
      <c r="A147" t="str">
        <v>MRIN US Equity</v>
      </c>
      <c r="B147" t="str">
        <v>MARIN SOFTWARE INC</v>
      </c>
      <c r="C147" t="str">
        <v>Information Technology</v>
      </c>
      <c r="D147" t="str">
        <v>Communications</v>
      </c>
      <c r="E147">
        <v>2.61</v>
      </c>
      <c r="F147">
        <v>2.5299999999999998</v>
      </c>
      <c r="G147">
        <v>2.5399999618530269</v>
      </c>
      <c r="H147">
        <v>2.5499999523162842</v>
      </c>
      <c r="I147">
        <v>2.5499999523162842</v>
      </c>
      <c r="J147">
        <v>2.4800000190734859</v>
      </c>
      <c r="K147">
        <v>2.3900001049041748</v>
      </c>
      <c r="L147">
        <v>2.5214285700661798</v>
      </c>
      <c r="M147">
        <v>0</v>
      </c>
      <c r="N147">
        <v>0.81</v>
      </c>
      <c r="O147">
        <v>0.75999989509582511</v>
      </c>
      <c r="P147">
        <v>1.36</v>
      </c>
      <c r="Q147">
        <v>0.61</v>
      </c>
      <c r="R147">
        <v>3550000</v>
      </c>
      <c r="S147">
        <v>585000</v>
      </c>
      <c r="T147">
        <v>6.0683760683760681</v>
      </c>
      <c r="U147" t="str">
        <v>11/01/2024</v>
      </c>
      <c r="V147">
        <v>2.21</v>
      </c>
      <c r="W147">
        <v>12.36</v>
      </c>
      <c r="X147">
        <v>3.49</v>
      </c>
      <c r="Y147">
        <v>3.19</v>
      </c>
      <c r="Z147">
        <v>8.4499999999999993</v>
      </c>
      <c r="AA147">
        <v>-49.89</v>
      </c>
      <c r="AB147">
        <v>-64.38</v>
      </c>
      <c r="AC147">
        <v>-88.46</v>
      </c>
      <c r="AD147">
        <v>0.74</v>
      </c>
      <c r="AE147">
        <v>0</v>
      </c>
      <c r="AF147">
        <v>4.47</v>
      </c>
      <c r="AG147">
        <v>5.51</v>
      </c>
      <c r="AH147">
        <v>9.94</v>
      </c>
      <c r="AI147">
        <v>3.15</v>
      </c>
    </row>
    <row r="148" spans="1:35" x14ac:dyDescent="0.25">
      <c r="A148" t="str">
        <v>MRT US Equity</v>
      </c>
      <c r="B148" t="str">
        <v>MARTI TECHNOLOGIES INC</v>
      </c>
      <c r="C148" t="str">
        <v>Industrials</v>
      </c>
      <c r="D148" t="str">
        <v>Communications</v>
      </c>
      <c r="E148">
        <v>2.5299999999999998</v>
      </c>
      <c r="F148">
        <v>2.38</v>
      </c>
      <c r="G148">
        <v>2.5099999904632568</v>
      </c>
      <c r="H148">
        <v>2.3599998950958252</v>
      </c>
      <c r="I148">
        <v>2.220000028610229</v>
      </c>
      <c r="J148">
        <v>2.5199999809265141</v>
      </c>
      <c r="K148">
        <v>2.2000000476837158</v>
      </c>
      <c r="L148">
        <v>2.3885714203970774</v>
      </c>
      <c r="M148">
        <v>40.68</v>
      </c>
      <c r="N148">
        <v>0.06</v>
      </c>
      <c r="O148">
        <v>37.339999952316283</v>
      </c>
      <c r="P148">
        <v>3.06</v>
      </c>
      <c r="Q148">
        <v>1.79</v>
      </c>
      <c r="R148">
        <v>0</v>
      </c>
      <c r="S148">
        <v>0</v>
      </c>
      <c r="T148" t="str">
        <v/>
      </c>
      <c r="U148" t="str">
        <v>09/03/2024</v>
      </c>
      <c r="V148">
        <v>0.04</v>
      </c>
      <c r="W148">
        <v>0</v>
      </c>
      <c r="X148">
        <v>0.05</v>
      </c>
      <c r="Y148">
        <v>0.04</v>
      </c>
      <c r="Z148">
        <v>0</v>
      </c>
      <c r="AA148">
        <v>0</v>
      </c>
      <c r="AB148">
        <v>0.81</v>
      </c>
      <c r="AC148">
        <v>0.85</v>
      </c>
      <c r="AD148">
        <v>0</v>
      </c>
      <c r="AE148">
        <v>0</v>
      </c>
      <c r="AF148">
        <v>0</v>
      </c>
      <c r="AG148">
        <v>0</v>
      </c>
      <c r="AH148">
        <v>3.6</v>
      </c>
      <c r="AI148">
        <v>39.54</v>
      </c>
    </row>
    <row r="149" spans="1:35" x14ac:dyDescent="0.25">
      <c r="A149" t="str">
        <v>MSGM US Equity</v>
      </c>
      <c r="B149" t="str">
        <v>MOTORSPORT GAMES INC-A</v>
      </c>
      <c r="C149" t="str">
        <v>Communication Services</v>
      </c>
      <c r="D149" t="str">
        <v>Communications</v>
      </c>
      <c r="E149">
        <v>1.08</v>
      </c>
      <c r="F149">
        <v>1.1399999999999999</v>
      </c>
      <c r="G149">
        <v>1.200000047683716</v>
      </c>
      <c r="H149">
        <v>1.2599999904632571</v>
      </c>
      <c r="I149">
        <v>1.139999985694885</v>
      </c>
      <c r="J149">
        <v>1.1499999761581421</v>
      </c>
      <c r="K149">
        <v>1.1449999809265139</v>
      </c>
      <c r="L149">
        <v>1.1592857115609305</v>
      </c>
      <c r="M149">
        <v>0</v>
      </c>
      <c r="N149">
        <v>0.95</v>
      </c>
      <c r="O149">
        <v>0.11500001907348611</v>
      </c>
      <c r="P149">
        <v>1</v>
      </c>
      <c r="Q149">
        <v>-2.56</v>
      </c>
      <c r="R149">
        <v>839570</v>
      </c>
      <c r="S149">
        <v>1760000</v>
      </c>
      <c r="T149">
        <v>0.4770284090909091</v>
      </c>
      <c r="U149" t="str">
        <v>11/07/2024</v>
      </c>
      <c r="V149">
        <v>0.13</v>
      </c>
      <c r="W149">
        <v>3.13</v>
      </c>
      <c r="X149">
        <v>0.53</v>
      </c>
      <c r="Y149">
        <v>0.33</v>
      </c>
      <c r="Z149">
        <v>1.31</v>
      </c>
      <c r="AA149">
        <v>126.29</v>
      </c>
      <c r="AB149">
        <v>9.3699999999999992</v>
      </c>
      <c r="AC149">
        <v>25.4</v>
      </c>
      <c r="AD149">
        <v>0.81</v>
      </c>
      <c r="AE149">
        <v>0</v>
      </c>
      <c r="AF149">
        <v>8.99</v>
      </c>
      <c r="AG149">
        <v>5.43</v>
      </c>
      <c r="AH149">
        <v>13.4</v>
      </c>
      <c r="AI149">
        <v>1.26</v>
      </c>
    </row>
    <row r="150" spans="1:35" x14ac:dyDescent="0.25">
      <c r="A150" t="str">
        <v>MTCH US Equity</v>
      </c>
      <c r="B150" t="str">
        <v>MATCH GROUP INC</v>
      </c>
      <c r="C150" t="str">
        <v>Communication Services</v>
      </c>
      <c r="D150" t="str">
        <v>Communications</v>
      </c>
      <c r="E150">
        <v>37.14</v>
      </c>
      <c r="F150">
        <v>36.42</v>
      </c>
      <c r="G150">
        <v>37.319999694824219</v>
      </c>
      <c r="H150">
        <v>37.369998931884773</v>
      </c>
      <c r="I150">
        <v>37.090000152587891</v>
      </c>
      <c r="J150">
        <v>36.740001678466797</v>
      </c>
      <c r="K150">
        <v>37.189998626708977</v>
      </c>
      <c r="L150">
        <v>37.038571297781807</v>
      </c>
      <c r="M150">
        <v>16.23</v>
      </c>
      <c r="N150">
        <v>0</v>
      </c>
      <c r="O150">
        <v>-37.689998626708977</v>
      </c>
      <c r="P150">
        <v>1.39</v>
      </c>
      <c r="Q150">
        <v>0.31</v>
      </c>
      <c r="R150">
        <v>324270000</v>
      </c>
      <c r="S150">
        <v>17220000</v>
      </c>
      <c r="T150">
        <v>18.831010452961671</v>
      </c>
      <c r="U150" t="str">
        <v>10/31/2024</v>
      </c>
      <c r="V150">
        <v>1.65</v>
      </c>
      <c r="W150">
        <v>0</v>
      </c>
      <c r="X150">
        <v>2.5099999999999998</v>
      </c>
      <c r="Y150">
        <v>2.2799999999999998</v>
      </c>
      <c r="Z150">
        <v>88.02</v>
      </c>
      <c r="AA150">
        <v>15.43</v>
      </c>
      <c r="AB150">
        <v>14.93</v>
      </c>
      <c r="AC150">
        <v>0</v>
      </c>
      <c r="AD150">
        <v>0.8</v>
      </c>
      <c r="AE150">
        <v>0</v>
      </c>
      <c r="AF150">
        <v>11.64</v>
      </c>
      <c r="AG150">
        <v>5.09</v>
      </c>
      <c r="AH150">
        <v>11.7</v>
      </c>
      <c r="AI150">
        <v>-0.5</v>
      </c>
    </row>
    <row r="151" spans="1:35" x14ac:dyDescent="0.25">
      <c r="A151" t="str">
        <v>MYPS US Equity</v>
      </c>
      <c r="B151" t="str">
        <v>PLAYSTUDIOS INC</v>
      </c>
      <c r="C151" t="str">
        <v>Communication Services</v>
      </c>
      <c r="D151" t="str">
        <v>Communications</v>
      </c>
      <c r="E151">
        <v>1.53</v>
      </c>
      <c r="F151">
        <v>1.52</v>
      </c>
      <c r="G151">
        <v>1.5900000333786011</v>
      </c>
      <c r="H151">
        <v>1.6499999761581421</v>
      </c>
      <c r="I151">
        <v>1.559999942779541</v>
      </c>
      <c r="J151">
        <v>1.5099999904632571</v>
      </c>
      <c r="K151">
        <v>1.5</v>
      </c>
      <c r="L151">
        <v>1.5514285632542202</v>
      </c>
      <c r="M151">
        <v>0</v>
      </c>
      <c r="N151">
        <v>0.75</v>
      </c>
      <c r="O151">
        <v>0.62000000000000011</v>
      </c>
      <c r="P151">
        <v>1.34</v>
      </c>
      <c r="Q151">
        <v>-1.34</v>
      </c>
      <c r="R151">
        <v>29190000</v>
      </c>
      <c r="S151">
        <v>3750000</v>
      </c>
      <c r="T151">
        <v>7.7839999999999998</v>
      </c>
      <c r="U151" t="str">
        <v>11/01/2024</v>
      </c>
      <c r="V151">
        <v>3</v>
      </c>
      <c r="W151">
        <v>4.2300000000000004</v>
      </c>
      <c r="X151">
        <v>4.1399999999999997</v>
      </c>
      <c r="Y151">
        <v>3.82</v>
      </c>
      <c r="Z151">
        <v>3.34</v>
      </c>
      <c r="AA151">
        <v>-3.6</v>
      </c>
      <c r="AB151">
        <v>-5.67</v>
      </c>
      <c r="AC151">
        <v>-6.89</v>
      </c>
      <c r="AD151">
        <v>0.89</v>
      </c>
      <c r="AE151">
        <v>0</v>
      </c>
      <c r="AF151">
        <v>10.32</v>
      </c>
      <c r="AG151">
        <v>5.33</v>
      </c>
      <c r="AH151">
        <v>9.69</v>
      </c>
      <c r="AI151">
        <v>2.12</v>
      </c>
    </row>
    <row r="152" spans="1:35" x14ac:dyDescent="0.25">
      <c r="A152" t="str">
        <v>NBIS US Equity</v>
      </c>
      <c r="B152" t="str">
        <v>NEBIUS GROUP NV</v>
      </c>
      <c r="C152" t="str">
        <v>Communication Services</v>
      </c>
      <c r="D152" t="str">
        <v>Communications</v>
      </c>
      <c r="E152">
        <v>34.04</v>
      </c>
      <c r="F152">
        <v>20.32</v>
      </c>
      <c r="G152">
        <v>18.940000534057621</v>
      </c>
      <c r="H152">
        <v>18.940000534057621</v>
      </c>
      <c r="I152">
        <v>18.940000534057621</v>
      </c>
      <c r="J152">
        <v>18.940000534057621</v>
      </c>
      <c r="K152">
        <v>18.940000534057621</v>
      </c>
      <c r="L152">
        <v>21.294286095755442</v>
      </c>
      <c r="M152">
        <v>0</v>
      </c>
      <c r="N152">
        <v>0</v>
      </c>
      <c r="O152">
        <v>835.02999946594241</v>
      </c>
      <c r="P152">
        <v>0</v>
      </c>
      <c r="Q152">
        <v>0</v>
      </c>
      <c r="R152">
        <v>320000000</v>
      </c>
      <c r="S152">
        <v>0</v>
      </c>
      <c r="T152" t="str">
        <v/>
      </c>
      <c r="U152" t="str">
        <v xml:space="preserve"> </v>
      </c>
      <c r="V152">
        <v>0.04</v>
      </c>
      <c r="W152">
        <v>0.16</v>
      </c>
      <c r="X152">
        <v>0.86</v>
      </c>
      <c r="Y152">
        <v>0.04</v>
      </c>
      <c r="Z152">
        <v>0.06</v>
      </c>
      <c r="AA152">
        <v>-12.74</v>
      </c>
      <c r="AB152">
        <v>1.1399999999999999</v>
      </c>
      <c r="AC152">
        <v>2.65</v>
      </c>
      <c r="AD152">
        <v>0.87</v>
      </c>
      <c r="AE152">
        <v>20.3</v>
      </c>
      <c r="AF152">
        <v>21.05</v>
      </c>
      <c r="AG152">
        <v>1.93</v>
      </c>
      <c r="AH152">
        <v>11.19</v>
      </c>
      <c r="AI152">
        <v>853.97</v>
      </c>
    </row>
    <row r="153" spans="1:35" x14ac:dyDescent="0.25">
      <c r="A153" t="str">
        <v>NCMI US Equity</v>
      </c>
      <c r="B153" t="str">
        <v>NATIONAL CINEMEDIA INC</v>
      </c>
      <c r="C153" t="str">
        <v>Communication Services</v>
      </c>
      <c r="D153" t="str">
        <v>Communications</v>
      </c>
      <c r="E153">
        <v>6.94</v>
      </c>
      <c r="F153">
        <v>6.86</v>
      </c>
      <c r="G153">
        <v>6.9099998474121094</v>
      </c>
      <c r="H153">
        <v>6.9600000381469727</v>
      </c>
      <c r="I153">
        <v>6.8899998664855957</v>
      </c>
      <c r="J153">
        <v>6.820000171661377</v>
      </c>
      <c r="K153">
        <v>6.9000000953674316</v>
      </c>
      <c r="L153">
        <v>6.8971428598676408</v>
      </c>
      <c r="M153">
        <v>2.54</v>
      </c>
      <c r="N153">
        <v>1.7</v>
      </c>
      <c r="O153">
        <v>-2.8300000953674314</v>
      </c>
      <c r="P153">
        <v>1.71</v>
      </c>
      <c r="Q153">
        <v>0.76</v>
      </c>
      <c r="R153">
        <v>50700000</v>
      </c>
      <c r="S153">
        <v>16300000</v>
      </c>
      <c r="T153">
        <v>3.1104294478527605</v>
      </c>
      <c r="U153" t="str">
        <v>11/07/2024</v>
      </c>
      <c r="V153">
        <v>1.1299999999999999</v>
      </c>
      <c r="W153">
        <v>2.58</v>
      </c>
      <c r="X153">
        <v>2.4500000000000002</v>
      </c>
      <c r="Y153">
        <v>2.2000000000000002</v>
      </c>
      <c r="Z153">
        <v>1.9</v>
      </c>
      <c r="AA153">
        <v>-15.9</v>
      </c>
      <c r="AB153">
        <v>56.82</v>
      </c>
      <c r="AC153">
        <v>0</v>
      </c>
      <c r="AD153">
        <v>0.73</v>
      </c>
      <c r="AE153">
        <v>0</v>
      </c>
      <c r="AF153">
        <v>8.16</v>
      </c>
      <c r="AG153">
        <v>5.26</v>
      </c>
      <c r="AH153">
        <v>14.99</v>
      </c>
      <c r="AI153">
        <v>4.07</v>
      </c>
    </row>
    <row r="154" spans="1:35" x14ac:dyDescent="0.25">
      <c r="A154" t="str">
        <v>NCTY US Equity</v>
      </c>
      <c r="B154" t="str">
        <v>THE9 LTD-ADR</v>
      </c>
      <c r="C154" t="str">
        <v>Information Technology</v>
      </c>
      <c r="D154" t="str">
        <v>Communications</v>
      </c>
      <c r="E154">
        <v>7.2</v>
      </c>
      <c r="F154">
        <v>7.4</v>
      </c>
      <c r="G154">
        <v>7.4899997711181641</v>
      </c>
      <c r="H154">
        <v>7.4200000762939453</v>
      </c>
      <c r="I154">
        <v>7.1999998092651367</v>
      </c>
      <c r="J154">
        <v>7.1700000762939453</v>
      </c>
      <c r="K154">
        <v>7.190000057220459</v>
      </c>
      <c r="L154">
        <v>7.2957142557416645</v>
      </c>
      <c r="M154">
        <v>0</v>
      </c>
      <c r="N154">
        <v>363.52</v>
      </c>
      <c r="O154">
        <v>-7.0400000572204586</v>
      </c>
      <c r="P154">
        <v>2.06</v>
      </c>
      <c r="Q154">
        <v>-0.42</v>
      </c>
      <c r="R154">
        <v>56070</v>
      </c>
      <c r="S154">
        <v>9600000</v>
      </c>
      <c r="T154">
        <v>5.8406250000000003E-3</v>
      </c>
      <c r="U154" t="str">
        <v>04/15/2025</v>
      </c>
      <c r="V154">
        <v>0.28000000000000003</v>
      </c>
      <c r="W154">
        <v>13.18</v>
      </c>
      <c r="X154">
        <v>1.37</v>
      </c>
      <c r="Y154">
        <v>0.28000000000000003</v>
      </c>
      <c r="Z154">
        <v>6.57</v>
      </c>
      <c r="AA154">
        <v>11.17</v>
      </c>
      <c r="AB154">
        <v>4.16</v>
      </c>
      <c r="AC154">
        <v>15.9</v>
      </c>
      <c r="AD154">
        <v>0.37</v>
      </c>
      <c r="AE154">
        <v>0</v>
      </c>
      <c r="AF154">
        <v>1730</v>
      </c>
      <c r="AG154">
        <v>2.83</v>
      </c>
      <c r="AH154">
        <v>19.899999999999999</v>
      </c>
      <c r="AI154">
        <v>0.15</v>
      </c>
    </row>
    <row r="155" spans="1:35" x14ac:dyDescent="0.25">
      <c r="A155" t="str">
        <v>NFLX US Equity</v>
      </c>
      <c r="B155" t="str">
        <v>NETFLIX INC</v>
      </c>
      <c r="C155" t="str">
        <v>Communication Services</v>
      </c>
      <c r="D155" t="str">
        <v>Communications</v>
      </c>
      <c r="E155">
        <v>697.12</v>
      </c>
      <c r="F155">
        <v>688.96</v>
      </c>
      <c r="G155">
        <v>686.72998046875</v>
      </c>
      <c r="H155">
        <v>688.44000244140625</v>
      </c>
      <c r="I155">
        <v>695.719970703125</v>
      </c>
      <c r="J155">
        <v>683.84002685546875</v>
      </c>
      <c r="K155">
        <v>692.47998046875</v>
      </c>
      <c r="L155">
        <v>690.46999441964283</v>
      </c>
      <c r="M155">
        <v>43.43</v>
      </c>
      <c r="N155">
        <v>13.33</v>
      </c>
      <c r="O155">
        <v>-640.95998046875002</v>
      </c>
      <c r="P155">
        <v>0.86</v>
      </c>
      <c r="Q155">
        <v>0.24</v>
      </c>
      <c r="R155">
        <v>0</v>
      </c>
      <c r="S155">
        <v>598560000</v>
      </c>
      <c r="T155">
        <v>0</v>
      </c>
      <c r="U155" t="str">
        <v>10/18/2024</v>
      </c>
      <c r="V155">
        <v>0.66</v>
      </c>
      <c r="W155">
        <v>74.73</v>
      </c>
      <c r="X155">
        <v>0.95</v>
      </c>
      <c r="Y155">
        <v>0.66</v>
      </c>
      <c r="Z155">
        <v>33.65</v>
      </c>
      <c r="AA155">
        <v>22.46</v>
      </c>
      <c r="AB155">
        <v>14.2</v>
      </c>
      <c r="AC155">
        <v>31.57</v>
      </c>
      <c r="AD155">
        <v>0.73</v>
      </c>
      <c r="AE155">
        <v>0</v>
      </c>
      <c r="AF155">
        <v>0</v>
      </c>
      <c r="AG155">
        <v>4.2699999999999996</v>
      </c>
      <c r="AH155">
        <v>11.58</v>
      </c>
      <c r="AI155">
        <v>51.52</v>
      </c>
    </row>
    <row r="156" spans="1:35" x14ac:dyDescent="0.25">
      <c r="A156" t="str">
        <v>NRDY US Equity</v>
      </c>
      <c r="B156" t="str">
        <v>NERDY INC</v>
      </c>
      <c r="C156" t="str">
        <v>Consumer Discretionary</v>
      </c>
      <c r="D156" t="str">
        <v>Communications</v>
      </c>
      <c r="E156">
        <v>1.08</v>
      </c>
      <c r="F156">
        <v>1.02</v>
      </c>
      <c r="G156">
        <v>1.120000004768372</v>
      </c>
      <c r="H156">
        <v>1.1000000238418579</v>
      </c>
      <c r="I156">
        <v>1.070000052452087</v>
      </c>
      <c r="J156">
        <v>1.0099999904632571</v>
      </c>
      <c r="K156">
        <v>1.080000042915344</v>
      </c>
      <c r="L156">
        <v>1.0685714449201311</v>
      </c>
      <c r="M156">
        <v>0</v>
      </c>
      <c r="N156">
        <v>3.71</v>
      </c>
      <c r="O156">
        <v>-0.78000004291534397</v>
      </c>
      <c r="P156">
        <v>1.89</v>
      </c>
      <c r="Q156">
        <v>-1.19</v>
      </c>
      <c r="R156">
        <v>15400000</v>
      </c>
      <c r="S156">
        <v>3440000</v>
      </c>
      <c r="T156">
        <v>4.4767441860465116</v>
      </c>
      <c r="U156" t="str">
        <v>11/07/2024</v>
      </c>
      <c r="V156">
        <v>2.1</v>
      </c>
      <c r="W156">
        <v>5.45</v>
      </c>
      <c r="X156">
        <v>2.67</v>
      </c>
      <c r="Y156">
        <v>2.5299999999999998</v>
      </c>
      <c r="Z156">
        <v>3.74</v>
      </c>
      <c r="AA156">
        <v>-20.77</v>
      </c>
      <c r="AB156">
        <v>-31.21</v>
      </c>
      <c r="AC156">
        <v>-80.83</v>
      </c>
      <c r="AD156">
        <v>1.5</v>
      </c>
      <c r="AE156">
        <v>0</v>
      </c>
      <c r="AF156">
        <v>14.33</v>
      </c>
      <c r="AG156">
        <v>5.33</v>
      </c>
      <c r="AH156">
        <v>15.16</v>
      </c>
      <c r="AI156">
        <v>0.3</v>
      </c>
    </row>
    <row r="157" spans="1:35" x14ac:dyDescent="0.25">
      <c r="A157" t="str">
        <v>NTES US Equity</v>
      </c>
      <c r="B157" t="str">
        <v>NETEASE INC-ADR</v>
      </c>
      <c r="C157" t="str">
        <v>Communication Services</v>
      </c>
      <c r="D157" t="str">
        <v>Communications</v>
      </c>
      <c r="E157">
        <v>92.59</v>
      </c>
      <c r="F157">
        <v>82.25</v>
      </c>
      <c r="G157">
        <v>82.080001831054688</v>
      </c>
      <c r="H157">
        <v>82.489997863769531</v>
      </c>
      <c r="I157">
        <v>83.529998779296875</v>
      </c>
      <c r="J157">
        <v>80.370002746582031</v>
      </c>
      <c r="K157">
        <v>80.529998779296875</v>
      </c>
      <c r="L157">
        <v>83.405714285714296</v>
      </c>
      <c r="M157">
        <v>13.17</v>
      </c>
      <c r="N157">
        <v>2.88</v>
      </c>
      <c r="O157">
        <v>122.45000122070311</v>
      </c>
      <c r="P157">
        <v>0.77</v>
      </c>
      <c r="Q157">
        <v>-0.56000000000000005</v>
      </c>
      <c r="R157">
        <v>6360000000</v>
      </c>
      <c r="S157">
        <v>792000000</v>
      </c>
      <c r="T157">
        <v>8.0303030303030312</v>
      </c>
      <c r="U157" t="str">
        <v>11/15/2024</v>
      </c>
      <c r="V157">
        <v>2.67</v>
      </c>
      <c r="W157">
        <v>10.130000000000001</v>
      </c>
      <c r="X157">
        <v>3.01</v>
      </c>
      <c r="Y157">
        <v>2.81</v>
      </c>
      <c r="Z157">
        <v>7.43</v>
      </c>
      <c r="AA157">
        <v>26.52</v>
      </c>
      <c r="AB157">
        <v>16.41</v>
      </c>
      <c r="AC157">
        <v>23.5</v>
      </c>
      <c r="AD157">
        <v>0.61</v>
      </c>
      <c r="AE157">
        <v>57.77</v>
      </c>
      <c r="AF157">
        <v>18.239999999999998</v>
      </c>
      <c r="AG157">
        <v>1.82</v>
      </c>
      <c r="AH157">
        <v>14.8</v>
      </c>
      <c r="AI157">
        <v>202.98</v>
      </c>
    </row>
    <row r="158" spans="1:35" x14ac:dyDescent="0.25">
      <c r="A158" t="str">
        <v>NTRP US Equity</v>
      </c>
      <c r="B158" t="str">
        <v>NEXTTRIP INC</v>
      </c>
      <c r="C158" t="str">
        <v>Information Technology</v>
      </c>
      <c r="D158" t="str">
        <v>Communications</v>
      </c>
      <c r="E158">
        <v>2.73</v>
      </c>
      <c r="F158">
        <v>2.7</v>
      </c>
      <c r="G158">
        <v>2.5499999523162842</v>
      </c>
      <c r="H158">
        <v>2.4800000190734859</v>
      </c>
      <c r="I158">
        <v>2.3900001049041748</v>
      </c>
      <c r="J158">
        <v>2.589999914169312</v>
      </c>
      <c r="K158">
        <v>2.589999914169312</v>
      </c>
      <c r="L158">
        <v>2.5757142720903667</v>
      </c>
      <c r="M158">
        <v>0</v>
      </c>
      <c r="N158">
        <v>0.68</v>
      </c>
      <c r="O158">
        <v>1.1700000858306878</v>
      </c>
      <c r="P158">
        <v>0.06</v>
      </c>
      <c r="Q158">
        <v>-0.98</v>
      </c>
      <c r="R158">
        <v>59000</v>
      </c>
      <c r="S158">
        <v>607210</v>
      </c>
      <c r="T158">
        <v>9.7165725202154121E-2</v>
      </c>
      <c r="U158" t="str">
        <v>08/28/2024</v>
      </c>
      <c r="V158">
        <v>0.64</v>
      </c>
      <c r="W158">
        <v>0</v>
      </c>
      <c r="X158">
        <v>1.65</v>
      </c>
      <c r="Y158">
        <v>0.71</v>
      </c>
      <c r="Z158">
        <v>0</v>
      </c>
      <c r="AA158">
        <v>-613.9</v>
      </c>
      <c r="AB158">
        <v>-112.15</v>
      </c>
      <c r="AC158">
        <v>-134.71</v>
      </c>
      <c r="AD158">
        <v>0.1</v>
      </c>
      <c r="AE158">
        <v>0.36</v>
      </c>
      <c r="AF158">
        <v>2.4500000000000002</v>
      </c>
      <c r="AG158">
        <v>0</v>
      </c>
      <c r="AH158">
        <v>9.56</v>
      </c>
      <c r="AI158">
        <v>3.76</v>
      </c>
    </row>
    <row r="159" spans="1:35" x14ac:dyDescent="0.25">
      <c r="A159" t="str">
        <v>NWSA US Equity</v>
      </c>
      <c r="B159" t="str">
        <v>NEWS CORP - CLASS A</v>
      </c>
      <c r="C159" t="str">
        <v>Communication Services</v>
      </c>
      <c r="D159" t="str">
        <v>Communications</v>
      </c>
      <c r="E159">
        <v>27.77</v>
      </c>
      <c r="F159">
        <v>27.84</v>
      </c>
      <c r="G159">
        <v>28.139999389648441</v>
      </c>
      <c r="H159">
        <v>28.020000457763668</v>
      </c>
      <c r="I159">
        <v>27.979999542236332</v>
      </c>
      <c r="J159">
        <v>28.079999923706051</v>
      </c>
      <c r="K159">
        <v>27.85000038146973</v>
      </c>
      <c r="L159">
        <v>27.954285670689178</v>
      </c>
      <c r="M159">
        <v>38.47</v>
      </c>
      <c r="N159">
        <v>1.97</v>
      </c>
      <c r="O159">
        <v>-13.580000381469731</v>
      </c>
      <c r="P159">
        <v>1.1000000000000001</v>
      </c>
      <c r="Q159">
        <v>-0.06</v>
      </c>
      <c r="R159">
        <v>1500000000</v>
      </c>
      <c r="S159">
        <v>314000000</v>
      </c>
      <c r="T159">
        <v>4.7770700636942678</v>
      </c>
      <c r="U159" t="str">
        <v>11/08/2024</v>
      </c>
      <c r="V159">
        <v>0.64</v>
      </c>
      <c r="W159">
        <v>44.98</v>
      </c>
      <c r="X159">
        <v>1.43</v>
      </c>
      <c r="Y159">
        <v>1.1299999999999999</v>
      </c>
      <c r="Z159">
        <v>24.29</v>
      </c>
      <c r="AA159">
        <v>1.94</v>
      </c>
      <c r="AB159">
        <v>1.58</v>
      </c>
      <c r="AC159">
        <v>3.29</v>
      </c>
      <c r="AD159">
        <v>0.6</v>
      </c>
      <c r="AE159">
        <v>16.649999999999999</v>
      </c>
      <c r="AF159">
        <v>6.89</v>
      </c>
      <c r="AG159">
        <v>3.77</v>
      </c>
      <c r="AH159">
        <v>10.38</v>
      </c>
      <c r="AI159">
        <v>14.27</v>
      </c>
    </row>
    <row r="160" spans="1:35" x14ac:dyDescent="0.25">
      <c r="A160" t="str">
        <v>NXST US Equity</v>
      </c>
      <c r="B160" t="str">
        <v>NEXSTAR MEDIA GROUP INC</v>
      </c>
      <c r="C160" t="str">
        <v>Communication Services</v>
      </c>
      <c r="D160" t="str">
        <v>Communications</v>
      </c>
      <c r="E160">
        <v>169.1</v>
      </c>
      <c r="F160">
        <v>167.59</v>
      </c>
      <c r="G160">
        <v>171.55000305175781</v>
      </c>
      <c r="H160">
        <v>170.61000061035159</v>
      </c>
      <c r="I160">
        <v>169.21000671386719</v>
      </c>
      <c r="J160">
        <v>169.33000183105469</v>
      </c>
      <c r="K160">
        <v>168.63999938964841</v>
      </c>
      <c r="L160">
        <v>169.43285879952569</v>
      </c>
      <c r="M160">
        <v>13.36</v>
      </c>
      <c r="N160">
        <v>2.46</v>
      </c>
      <c r="O160">
        <v>-98.859999389648408</v>
      </c>
      <c r="P160">
        <v>0.82</v>
      </c>
      <c r="Q160">
        <v>-0.18</v>
      </c>
      <c r="R160">
        <v>1050000000</v>
      </c>
      <c r="S160">
        <v>133000000</v>
      </c>
      <c r="T160">
        <v>7.8947368421052628</v>
      </c>
      <c r="U160" t="str">
        <v>11/07/2024</v>
      </c>
      <c r="V160">
        <v>0.18</v>
      </c>
      <c r="W160">
        <v>310.48</v>
      </c>
      <c r="X160">
        <v>1.78</v>
      </c>
      <c r="Y160">
        <v>1.44</v>
      </c>
      <c r="Z160">
        <v>59.9</v>
      </c>
      <c r="AA160">
        <v>9.3000000000000007</v>
      </c>
      <c r="AB160">
        <v>3.59</v>
      </c>
      <c r="AC160">
        <v>18</v>
      </c>
      <c r="AD160">
        <v>0.41</v>
      </c>
      <c r="AE160">
        <v>0</v>
      </c>
      <c r="AF160">
        <v>5.01</v>
      </c>
      <c r="AG160">
        <v>4.1100000000000003</v>
      </c>
      <c r="AH160">
        <v>10.35</v>
      </c>
      <c r="AI160">
        <v>69.78</v>
      </c>
    </row>
    <row r="161" spans="1:35" x14ac:dyDescent="0.25">
      <c r="A161" t="str">
        <v>NXTT US Equity</v>
      </c>
      <c r="B161" t="str">
        <v>NEXT TECHNOLOGY HOLDING INC</v>
      </c>
      <c r="C161" t="str">
        <v>Information Technology</v>
      </c>
      <c r="D161" t="str">
        <v>Communications</v>
      </c>
      <c r="E161">
        <v>1.31</v>
      </c>
      <c r="F161">
        <v>1.59</v>
      </c>
      <c r="G161">
        <v>1.549999952316284</v>
      </c>
      <c r="H161">
        <v>1.580000042915344</v>
      </c>
      <c r="I161">
        <v>1.580000042915344</v>
      </c>
      <c r="J161">
        <v>1.330000042915344</v>
      </c>
      <c r="K161">
        <v>1.3810000419616699</v>
      </c>
      <c r="L161">
        <v>1.4744285890034268</v>
      </c>
      <c r="M161">
        <v>0</v>
      </c>
      <c r="N161">
        <v>0.06</v>
      </c>
      <c r="O161">
        <v>24.828999958038331</v>
      </c>
      <c r="P161">
        <v>2.09</v>
      </c>
      <c r="Q161">
        <v>-3.61</v>
      </c>
      <c r="R161">
        <v>1130000</v>
      </c>
      <c r="S161">
        <v>924130</v>
      </c>
      <c r="T161">
        <v>1.2227716879659789</v>
      </c>
      <c r="U161" t="str">
        <v>11/20/2024</v>
      </c>
      <c r="V161">
        <v>0.15</v>
      </c>
      <c r="W161">
        <v>0</v>
      </c>
      <c r="X161">
        <v>16.170000000000002</v>
      </c>
      <c r="Y161">
        <v>0.4</v>
      </c>
      <c r="Z161">
        <v>0</v>
      </c>
      <c r="AA161">
        <v>0</v>
      </c>
      <c r="AB161">
        <v>37.56</v>
      </c>
      <c r="AC161">
        <v>40.409999999999997</v>
      </c>
      <c r="AD161">
        <v>0.03</v>
      </c>
      <c r="AE161">
        <v>0</v>
      </c>
      <c r="AF161">
        <v>0.47</v>
      </c>
      <c r="AG161">
        <v>0</v>
      </c>
      <c r="AH161">
        <v>29.35</v>
      </c>
      <c r="AI161">
        <v>26.21</v>
      </c>
    </row>
    <row r="162" spans="1:35" x14ac:dyDescent="0.25">
      <c r="A162" t="str">
        <v>NYT US Equity</v>
      </c>
      <c r="B162" t="str">
        <v>NEW YORK TIMES CO-A</v>
      </c>
      <c r="C162" t="str">
        <v>Communication Services</v>
      </c>
      <c r="D162" t="str">
        <v>Communications</v>
      </c>
      <c r="E162">
        <v>55.1</v>
      </c>
      <c r="F162">
        <v>54.53</v>
      </c>
      <c r="G162">
        <v>55.040000915527337</v>
      </c>
      <c r="H162">
        <v>55.119998931884773</v>
      </c>
      <c r="I162">
        <v>55.310001373291023</v>
      </c>
      <c r="J162">
        <v>55.169998168945313</v>
      </c>
      <c r="K162">
        <v>54.290000915527337</v>
      </c>
      <c r="L162">
        <v>54.937142900739396</v>
      </c>
      <c r="M162">
        <v>32.18</v>
      </c>
      <c r="N162">
        <v>5.01</v>
      </c>
      <c r="O162">
        <v>-43.31000091552734</v>
      </c>
      <c r="P162">
        <v>0.69</v>
      </c>
      <c r="Q162">
        <v>-0.05</v>
      </c>
      <c r="R162">
        <v>181280000</v>
      </c>
      <c r="S162">
        <v>120900000</v>
      </c>
      <c r="T162">
        <v>1.4994210090984283</v>
      </c>
      <c r="U162" t="str">
        <v>11/08/2024</v>
      </c>
      <c r="V162">
        <v>0.76</v>
      </c>
      <c r="W162">
        <v>0</v>
      </c>
      <c r="X162">
        <v>1.32</v>
      </c>
      <c r="Y162">
        <v>1.0900000000000001</v>
      </c>
      <c r="Z162">
        <v>0</v>
      </c>
      <c r="AA162">
        <v>10.48</v>
      </c>
      <c r="AB162">
        <v>10.46</v>
      </c>
      <c r="AC162">
        <v>15.8</v>
      </c>
      <c r="AD162">
        <v>0.97</v>
      </c>
      <c r="AE162">
        <v>0</v>
      </c>
      <c r="AF162">
        <v>14.66</v>
      </c>
      <c r="AG162">
        <v>0</v>
      </c>
      <c r="AH162">
        <v>8.64</v>
      </c>
      <c r="AI162">
        <v>10.98</v>
      </c>
    </row>
    <row r="163" spans="1:35" x14ac:dyDescent="0.25">
      <c r="A163" t="str">
        <v>OMC US Equity</v>
      </c>
      <c r="B163" t="str">
        <v>OMNICOM GROUP</v>
      </c>
      <c r="C163" t="str">
        <v>Communication Services</v>
      </c>
      <c r="D163" t="str">
        <v>Communications</v>
      </c>
      <c r="E163">
        <v>97.29</v>
      </c>
      <c r="F163">
        <v>97.31</v>
      </c>
      <c r="G163">
        <v>98.459999084472656</v>
      </c>
      <c r="H163">
        <v>98.860000610351563</v>
      </c>
      <c r="I163">
        <v>99.110000610351563</v>
      </c>
      <c r="J163">
        <v>98.75</v>
      </c>
      <c r="K163">
        <v>98.629997253417969</v>
      </c>
      <c r="L163">
        <v>98.3442853655134</v>
      </c>
      <c r="M163">
        <v>13.12</v>
      </c>
      <c r="N163">
        <v>5.3</v>
      </c>
      <c r="O163">
        <v>-80.04999725341797</v>
      </c>
      <c r="P163">
        <v>0.93</v>
      </c>
      <c r="Q163">
        <v>0.23</v>
      </c>
      <c r="R163">
        <v>8430000000</v>
      </c>
      <c r="S163">
        <v>10650000000</v>
      </c>
      <c r="T163">
        <v>0.79154929577464783</v>
      </c>
      <c r="U163" t="str">
        <v>10/17/2024</v>
      </c>
      <c r="V163">
        <v>0.18</v>
      </c>
      <c r="W163">
        <v>151.63</v>
      </c>
      <c r="X163">
        <v>0.93</v>
      </c>
      <c r="Y163">
        <v>0.75</v>
      </c>
      <c r="Z163">
        <v>25.84</v>
      </c>
      <c r="AA163">
        <v>8.51</v>
      </c>
      <c r="AB163">
        <v>5.51</v>
      </c>
      <c r="AC163">
        <v>42.49</v>
      </c>
      <c r="AD163">
        <v>0.57999999999999996</v>
      </c>
      <c r="AE163">
        <v>0</v>
      </c>
      <c r="AF163">
        <v>1.9</v>
      </c>
      <c r="AG163">
        <v>3.9</v>
      </c>
      <c r="AH163">
        <v>9.23</v>
      </c>
      <c r="AI163">
        <v>18.579999999999998</v>
      </c>
    </row>
    <row r="164" spans="1:35" x14ac:dyDescent="0.25">
      <c r="A164" t="str">
        <v>OOMA US Equity</v>
      </c>
      <c r="B164" t="str">
        <v>OOMA INC</v>
      </c>
      <c r="C164" t="str">
        <v>Information Technology</v>
      </c>
      <c r="D164" t="str">
        <v>Communications</v>
      </c>
      <c r="E164">
        <v>8.74</v>
      </c>
      <c r="F164">
        <v>8.4499999999999993</v>
      </c>
      <c r="G164">
        <v>8.7399997711181641</v>
      </c>
      <c r="H164">
        <v>9.0399999618530273</v>
      </c>
      <c r="I164">
        <v>8.7799997329711914</v>
      </c>
      <c r="J164">
        <v>10.97000026702881</v>
      </c>
      <c r="K164">
        <v>10.210000038146971</v>
      </c>
      <c r="L164">
        <v>9.275714253016881</v>
      </c>
      <c r="M164">
        <v>0</v>
      </c>
      <c r="N164">
        <v>2.85</v>
      </c>
      <c r="O164">
        <v>-7.1400000381469706</v>
      </c>
      <c r="P164">
        <v>1.34</v>
      </c>
      <c r="Q164">
        <v>-0.6</v>
      </c>
      <c r="R164">
        <v>10830000</v>
      </c>
      <c r="S164">
        <v>10800000</v>
      </c>
      <c r="T164">
        <v>1.0027777777777778</v>
      </c>
      <c r="U164" t="str">
        <v>08/27/2024</v>
      </c>
      <c r="V164">
        <v>0.32</v>
      </c>
      <c r="W164">
        <v>21.04</v>
      </c>
      <c r="X164">
        <v>1.1599999999999999</v>
      </c>
      <c r="Y164">
        <v>0.53</v>
      </c>
      <c r="Z164">
        <v>10.98</v>
      </c>
      <c r="AA164">
        <v>-3.42</v>
      </c>
      <c r="AB164">
        <v>-1.81</v>
      </c>
      <c r="AC164">
        <v>-3.56</v>
      </c>
      <c r="AD164">
        <v>1.65</v>
      </c>
      <c r="AE164">
        <v>4.37</v>
      </c>
      <c r="AF164">
        <v>24.77</v>
      </c>
      <c r="AG164">
        <v>5.32</v>
      </c>
      <c r="AH164">
        <v>8.58</v>
      </c>
      <c r="AI164">
        <v>3.07</v>
      </c>
    </row>
    <row r="165" spans="1:35" x14ac:dyDescent="0.25">
      <c r="A165" t="str">
        <v>OPEN US Equity</v>
      </c>
      <c r="B165" t="str">
        <v>OPENDOOR TECHNOLOGIES INC</v>
      </c>
      <c r="C165" t="str">
        <v>Real Estate</v>
      </c>
      <c r="D165" t="str">
        <v>Communications</v>
      </c>
      <c r="E165">
        <v>2.0099999999999998</v>
      </c>
      <c r="F165">
        <v>2.02</v>
      </c>
      <c r="G165">
        <v>2.25</v>
      </c>
      <c r="H165">
        <v>2.5</v>
      </c>
      <c r="I165">
        <v>2.380000114440918</v>
      </c>
      <c r="J165">
        <v>2.1400001049041748</v>
      </c>
      <c r="K165">
        <v>2.0999999046325679</v>
      </c>
      <c r="L165">
        <v>2.2000000177110945</v>
      </c>
      <c r="M165">
        <v>0</v>
      </c>
      <c r="N165">
        <v>1.86</v>
      </c>
      <c r="O165">
        <v>-0.88999990463256795</v>
      </c>
      <c r="P165">
        <v>2.63</v>
      </c>
      <c r="Q165">
        <v>-0.66</v>
      </c>
      <c r="R165">
        <v>24000000</v>
      </c>
      <c r="S165">
        <v>0</v>
      </c>
      <c r="T165" t="str">
        <v/>
      </c>
      <c r="U165" t="str">
        <v>11/01/2024</v>
      </c>
      <c r="V165">
        <v>2.06</v>
      </c>
      <c r="W165">
        <v>290.3</v>
      </c>
      <c r="X165">
        <v>8.27</v>
      </c>
      <c r="Y165">
        <v>2.12</v>
      </c>
      <c r="Z165">
        <v>72.75</v>
      </c>
      <c r="AA165">
        <v>-6.09</v>
      </c>
      <c r="AB165">
        <v>-10.48</v>
      </c>
      <c r="AC165">
        <v>-41.22</v>
      </c>
      <c r="AD165">
        <v>1.2</v>
      </c>
      <c r="AE165">
        <v>2.44</v>
      </c>
      <c r="AF165">
        <v>245.51</v>
      </c>
      <c r="AG165">
        <v>5.3</v>
      </c>
      <c r="AH165">
        <v>22.24</v>
      </c>
      <c r="AI165">
        <v>1.21</v>
      </c>
    </row>
    <row r="166" spans="1:35" x14ac:dyDescent="0.25">
      <c r="A166" t="str">
        <v>OPRA US Equity</v>
      </c>
      <c r="B166" t="str">
        <v>OPERA LTD-ADR</v>
      </c>
      <c r="C166" t="str">
        <v>Information Technology</v>
      </c>
      <c r="D166" t="str">
        <v>Communications</v>
      </c>
      <c r="E166">
        <v>12.84</v>
      </c>
      <c r="F166">
        <v>14.51</v>
      </c>
      <c r="G166">
        <v>16.180000305175781</v>
      </c>
      <c r="H166">
        <v>15.939999580383301</v>
      </c>
      <c r="I166">
        <v>15.52999973297119</v>
      </c>
      <c r="J166">
        <v>14.579999923706049</v>
      </c>
      <c r="K166">
        <v>14.63000011444092</v>
      </c>
      <c r="L166">
        <v>14.887142808096749</v>
      </c>
      <c r="M166">
        <v>26.21</v>
      </c>
      <c r="N166">
        <v>1.55</v>
      </c>
      <c r="O166">
        <v>-4.20000011444092</v>
      </c>
      <c r="P166">
        <v>1.21</v>
      </c>
      <c r="Q166">
        <v>1.28</v>
      </c>
      <c r="R166">
        <v>65580000</v>
      </c>
      <c r="S166">
        <v>52990000</v>
      </c>
      <c r="T166">
        <v>1.2375919984902812</v>
      </c>
      <c r="U166" t="str">
        <v>10/25/2024</v>
      </c>
      <c r="V166">
        <v>1.4</v>
      </c>
      <c r="W166">
        <v>1.05</v>
      </c>
      <c r="X166">
        <v>2.5099999999999998</v>
      </c>
      <c r="Y166">
        <v>2.29</v>
      </c>
      <c r="Z166">
        <v>0.96</v>
      </c>
      <c r="AA166">
        <v>17.59</v>
      </c>
      <c r="AB166">
        <v>18.21</v>
      </c>
      <c r="AC166">
        <v>20.07</v>
      </c>
      <c r="AD166">
        <v>0.45</v>
      </c>
      <c r="AE166">
        <v>0</v>
      </c>
      <c r="AF166">
        <v>7.07</v>
      </c>
      <c r="AG166">
        <v>3.03</v>
      </c>
      <c r="AH166">
        <v>14.14</v>
      </c>
      <c r="AI166">
        <v>10.43</v>
      </c>
    </row>
    <row r="167" spans="1:35" x14ac:dyDescent="0.25">
      <c r="A167" t="str">
        <v>OPRX US Equity</v>
      </c>
      <c r="B167" t="str">
        <v>OPTIMIZERX CORP</v>
      </c>
      <c r="C167" t="str">
        <v>Health Care</v>
      </c>
      <c r="D167" t="str">
        <v>Communications</v>
      </c>
      <c r="E167">
        <v>8.56</v>
      </c>
      <c r="F167">
        <v>8.31</v>
      </c>
      <c r="G167">
        <v>8.6000003814697266</v>
      </c>
      <c r="H167">
        <v>8.4099998474121094</v>
      </c>
      <c r="I167">
        <v>8.2399997711181641</v>
      </c>
      <c r="J167">
        <v>8.1700000762939453</v>
      </c>
      <c r="K167">
        <v>8.3400001525878906</v>
      </c>
      <c r="L167">
        <v>8.375714318411692</v>
      </c>
      <c r="M167">
        <v>0</v>
      </c>
      <c r="N167">
        <v>1.3</v>
      </c>
      <c r="O167">
        <v>-1.7300001525878903</v>
      </c>
      <c r="P167">
        <v>1.36</v>
      </c>
      <c r="Q167">
        <v>-0.78</v>
      </c>
      <c r="R167">
        <v>24520000</v>
      </c>
      <c r="S167">
        <v>2980000</v>
      </c>
      <c r="T167">
        <v>8.2281879194630871</v>
      </c>
      <c r="U167" t="str">
        <v>11/06/2024</v>
      </c>
      <c r="V167">
        <v>1</v>
      </c>
      <c r="W167">
        <v>29.82</v>
      </c>
      <c r="X167">
        <v>3.07</v>
      </c>
      <c r="Y167">
        <v>2.64</v>
      </c>
      <c r="Z167">
        <v>20.87</v>
      </c>
      <c r="AA167">
        <v>-21.31</v>
      </c>
      <c r="AB167">
        <v>-12.18</v>
      </c>
      <c r="AC167">
        <v>-15.13</v>
      </c>
      <c r="AD167">
        <v>0.56999999999999995</v>
      </c>
      <c r="AE167">
        <v>0</v>
      </c>
      <c r="AF167">
        <v>3.89</v>
      </c>
      <c r="AG167">
        <v>5.28</v>
      </c>
      <c r="AH167">
        <v>17.46</v>
      </c>
      <c r="AI167">
        <v>6.61</v>
      </c>
    </row>
    <row r="168" spans="1:35" x14ac:dyDescent="0.25">
      <c r="A168" t="str">
        <v>PALT US Equity</v>
      </c>
      <c r="B168" t="str">
        <v>PALTALK INC</v>
      </c>
      <c r="C168" t="str">
        <v>Communication Services</v>
      </c>
      <c r="D168" t="str">
        <v>Communications</v>
      </c>
      <c r="E168">
        <v>4.09</v>
      </c>
      <c r="F168">
        <v>4.5</v>
      </c>
      <c r="G168">
        <v>4.9000000953674316</v>
      </c>
      <c r="H168">
        <v>5.070000171661377</v>
      </c>
      <c r="I168">
        <v>4.75</v>
      </c>
      <c r="J168">
        <v>4.7899999618530273</v>
      </c>
      <c r="K168">
        <v>5.4600000381469727</v>
      </c>
      <c r="L168">
        <v>4.7942857524326872</v>
      </c>
      <c r="M168">
        <v>0</v>
      </c>
      <c r="N168">
        <v>2.4</v>
      </c>
      <c r="O168">
        <v>-3.4200000381469726</v>
      </c>
      <c r="P168">
        <v>1.39</v>
      </c>
      <c r="Q168">
        <v>0.39</v>
      </c>
      <c r="R168">
        <v>92760</v>
      </c>
      <c r="S168">
        <v>812160</v>
      </c>
      <c r="T168">
        <v>0.11421394799054374</v>
      </c>
      <c r="U168" t="str">
        <v>11/07/2024</v>
      </c>
      <c r="V168">
        <v>4.13</v>
      </c>
      <c r="W168">
        <v>0.62</v>
      </c>
      <c r="X168">
        <v>4.43</v>
      </c>
      <c r="Y168">
        <v>4.16</v>
      </c>
      <c r="Z168">
        <v>0.52</v>
      </c>
      <c r="AA168">
        <v>-41.99</v>
      </c>
      <c r="AB168">
        <v>-8.07</v>
      </c>
      <c r="AC168">
        <v>-9.6300000000000008</v>
      </c>
      <c r="AD168">
        <v>0.44</v>
      </c>
      <c r="AE168">
        <v>0</v>
      </c>
      <c r="AF168">
        <v>93.72</v>
      </c>
      <c r="AG168">
        <v>5.43</v>
      </c>
      <c r="AH168">
        <v>10.220000000000001</v>
      </c>
      <c r="AI168">
        <v>2.04</v>
      </c>
    </row>
    <row r="169" spans="1:35" x14ac:dyDescent="0.25">
      <c r="A169" t="str">
        <v>PARA US Equity</v>
      </c>
      <c r="B169" t="str">
        <v>PARAMOUNT GLOBAL-CLASS B</v>
      </c>
      <c r="C169" t="str">
        <v>Communication Services</v>
      </c>
      <c r="D169" t="str">
        <v>Communications</v>
      </c>
      <c r="E169">
        <v>11.09</v>
      </c>
      <c r="F169">
        <v>11.18</v>
      </c>
      <c r="G169">
        <v>11.35999965667725</v>
      </c>
      <c r="H169">
        <v>11.329999923706049</v>
      </c>
      <c r="I169">
        <v>10.52000045776367</v>
      </c>
      <c r="J169">
        <v>10.69999980926514</v>
      </c>
      <c r="K169">
        <v>10.460000038146971</v>
      </c>
      <c r="L169">
        <v>10.948571412222725</v>
      </c>
      <c r="M169">
        <v>7.52</v>
      </c>
      <c r="N169">
        <v>0.46</v>
      </c>
      <c r="O169">
        <v>14.26999996185303</v>
      </c>
      <c r="P169">
        <v>0.8</v>
      </c>
      <c r="Q169">
        <v>-0.17</v>
      </c>
      <c r="R169">
        <v>6540000000</v>
      </c>
      <c r="S169">
        <v>826000000</v>
      </c>
      <c r="T169">
        <v>7.9176755447941884</v>
      </c>
      <c r="U169" t="str">
        <v>11/01/2024</v>
      </c>
      <c r="V169">
        <v>0.26</v>
      </c>
      <c r="W169">
        <v>92.89</v>
      </c>
      <c r="X169">
        <v>1.3</v>
      </c>
      <c r="Y169">
        <v>0.98</v>
      </c>
      <c r="Z169">
        <v>34.299999999999997</v>
      </c>
      <c r="AA169">
        <v>-79.45</v>
      </c>
      <c r="AB169">
        <v>-10.19</v>
      </c>
      <c r="AC169">
        <v>-27.04</v>
      </c>
      <c r="AD169">
        <v>0.57999999999999996</v>
      </c>
      <c r="AE169">
        <v>13.47</v>
      </c>
      <c r="AF169">
        <v>4.26</v>
      </c>
      <c r="AG169">
        <v>5.81</v>
      </c>
      <c r="AH169">
        <v>13.19</v>
      </c>
      <c r="AI169">
        <v>24.73</v>
      </c>
    </row>
    <row r="170" spans="1:35" x14ac:dyDescent="0.25">
      <c r="A170" t="str">
        <v>PET US Equity</v>
      </c>
      <c r="B170" t="str">
        <v>WAG! GROUP CO</v>
      </c>
      <c r="C170" t="str">
        <v>Consumer Discretionary</v>
      </c>
      <c r="D170" t="str">
        <v>Communications</v>
      </c>
      <c r="E170">
        <v>0.71</v>
      </c>
      <c r="F170">
        <v>0.77</v>
      </c>
      <c r="G170">
        <v>0.79500001668930054</v>
      </c>
      <c r="H170">
        <v>0.875</v>
      </c>
      <c r="I170">
        <v>0.85699999332427979</v>
      </c>
      <c r="J170">
        <v>0.82899999618530273</v>
      </c>
      <c r="K170">
        <v>0.85000002384185791</v>
      </c>
      <c r="L170">
        <v>0.81228571857724874</v>
      </c>
      <c r="M170">
        <v>0</v>
      </c>
      <c r="N170">
        <v>0</v>
      </c>
      <c r="O170">
        <v>-0.89000002384185795</v>
      </c>
      <c r="P170">
        <v>0.66</v>
      </c>
      <c r="Q170">
        <v>-2.1</v>
      </c>
      <c r="R170">
        <v>7510000</v>
      </c>
      <c r="S170">
        <v>6850000</v>
      </c>
      <c r="T170">
        <v>1.0963503649635036</v>
      </c>
      <c r="U170" t="str">
        <v>11/08/2024</v>
      </c>
      <c r="V170">
        <v>0.7</v>
      </c>
      <c r="W170">
        <v>0</v>
      </c>
      <c r="X170">
        <v>1.44</v>
      </c>
      <c r="Y170">
        <v>1.27</v>
      </c>
      <c r="Z170">
        <v>73.17</v>
      </c>
      <c r="AA170">
        <v>-12.07</v>
      </c>
      <c r="AB170">
        <v>-28.79</v>
      </c>
      <c r="AC170">
        <v>0</v>
      </c>
      <c r="AD170">
        <v>2.02</v>
      </c>
      <c r="AE170">
        <v>0</v>
      </c>
      <c r="AF170">
        <v>11.17</v>
      </c>
      <c r="AG170">
        <v>5.28</v>
      </c>
      <c r="AH170">
        <v>14.59</v>
      </c>
      <c r="AI170">
        <v>-0.04</v>
      </c>
    </row>
    <row r="171" spans="1:35" x14ac:dyDescent="0.25">
      <c r="A171" t="str">
        <v>PINS US Equity</v>
      </c>
      <c r="B171" t="str">
        <v>PINTEREST INC- CLASS A</v>
      </c>
      <c r="C171" t="str">
        <v>Communication Services</v>
      </c>
      <c r="D171" t="str">
        <v>Communications</v>
      </c>
      <c r="E171">
        <v>32.520000000000003</v>
      </c>
      <c r="F171">
        <v>32.020000000000003</v>
      </c>
      <c r="G171">
        <v>32.340000152587891</v>
      </c>
      <c r="H171">
        <v>31.70000076293945</v>
      </c>
      <c r="I171">
        <v>31.530000686645511</v>
      </c>
      <c r="J171">
        <v>31.270000457763668</v>
      </c>
      <c r="K171">
        <v>31.20000076293945</v>
      </c>
      <c r="L171">
        <v>31.797143260410852</v>
      </c>
      <c r="M171">
        <v>119.78</v>
      </c>
      <c r="N171">
        <v>6.94</v>
      </c>
      <c r="O171">
        <v>-26.540000762939449</v>
      </c>
      <c r="P171">
        <v>0.88</v>
      </c>
      <c r="Q171">
        <v>-0.99</v>
      </c>
      <c r="R171">
        <v>664290000</v>
      </c>
      <c r="S171">
        <v>73920000</v>
      </c>
      <c r="T171">
        <v>8.9866071428571423</v>
      </c>
      <c r="U171" t="str">
        <v>10/30/2024</v>
      </c>
      <c r="V171">
        <v>7.44</v>
      </c>
      <c r="W171">
        <v>4.75</v>
      </c>
      <c r="X171">
        <v>9.5</v>
      </c>
      <c r="Y171">
        <v>9.25</v>
      </c>
      <c r="Z171">
        <v>4.05</v>
      </c>
      <c r="AA171">
        <v>1.04</v>
      </c>
      <c r="AB171">
        <v>5.53</v>
      </c>
      <c r="AC171">
        <v>6.52</v>
      </c>
      <c r="AD171">
        <v>0.96</v>
      </c>
      <c r="AE171">
        <v>0</v>
      </c>
      <c r="AF171">
        <v>5.53</v>
      </c>
      <c r="AG171">
        <v>4.41</v>
      </c>
      <c r="AH171">
        <v>13.16</v>
      </c>
      <c r="AI171">
        <v>4.66</v>
      </c>
    </row>
    <row r="172" spans="1:35" x14ac:dyDescent="0.25">
      <c r="A172" t="str">
        <v>PLTK US Equity</v>
      </c>
      <c r="B172" t="str">
        <v>PLAYTIKA HOLDING CORP</v>
      </c>
      <c r="C172" t="str">
        <v>Communication Services</v>
      </c>
      <c r="D172" t="str">
        <v>Communications</v>
      </c>
      <c r="E172">
        <v>7.46</v>
      </c>
      <c r="F172">
        <v>7.39</v>
      </c>
      <c r="G172">
        <v>7.8299999237060547</v>
      </c>
      <c r="H172">
        <v>7.8299999237060547</v>
      </c>
      <c r="I172">
        <v>7.6500000953674316</v>
      </c>
      <c r="J172">
        <v>7.5900001525878906</v>
      </c>
      <c r="K172">
        <v>7.630000114440918</v>
      </c>
      <c r="L172">
        <v>7.6257143156869072</v>
      </c>
      <c r="M172">
        <v>11.14</v>
      </c>
      <c r="N172">
        <v>0</v>
      </c>
      <c r="O172">
        <v>-7.9300001144409178</v>
      </c>
      <c r="P172">
        <v>0.96</v>
      </c>
      <c r="Q172">
        <v>-0.01</v>
      </c>
      <c r="R172">
        <v>160000000</v>
      </c>
      <c r="S172">
        <v>13600000</v>
      </c>
      <c r="T172">
        <v>11.764705882352942</v>
      </c>
      <c r="U172" t="str">
        <v>11/08/2024</v>
      </c>
      <c r="V172">
        <v>1.54</v>
      </c>
      <c r="W172">
        <v>0</v>
      </c>
      <c r="X172">
        <v>3.03</v>
      </c>
      <c r="Y172">
        <v>1.88</v>
      </c>
      <c r="Z172">
        <v>79.02</v>
      </c>
      <c r="AA172">
        <v>13.81</v>
      </c>
      <c r="AB172">
        <v>7.14</v>
      </c>
      <c r="AC172">
        <v>0</v>
      </c>
      <c r="AD172">
        <v>0.85</v>
      </c>
      <c r="AE172">
        <v>0</v>
      </c>
      <c r="AF172">
        <v>15.92</v>
      </c>
      <c r="AG172">
        <v>3.7</v>
      </c>
      <c r="AH172">
        <v>11.63</v>
      </c>
      <c r="AI172">
        <v>-0.3</v>
      </c>
    </row>
    <row r="173" spans="1:35" x14ac:dyDescent="0.25">
      <c r="A173" t="str">
        <v>PODC US Equity</v>
      </c>
      <c r="B173" t="str">
        <v>PODCASTONE INC</v>
      </c>
      <c r="C173" t="str">
        <v>Communication Services</v>
      </c>
      <c r="D173" t="str">
        <v>Communications</v>
      </c>
      <c r="E173">
        <v>1.36</v>
      </c>
      <c r="F173">
        <v>1.35</v>
      </c>
      <c r="G173">
        <v>1.360000014305115</v>
      </c>
      <c r="H173">
        <v>1.379999995231628</v>
      </c>
      <c r="I173">
        <v>1.3999999761581421</v>
      </c>
      <c r="J173">
        <v>1.549999952316284</v>
      </c>
      <c r="K173">
        <v>1.575000047683716</v>
      </c>
      <c r="L173">
        <v>1.4249999979564121</v>
      </c>
      <c r="M173">
        <v>0</v>
      </c>
      <c r="N173">
        <v>2.06</v>
      </c>
      <c r="O173">
        <v>-0.91500004768371601</v>
      </c>
      <c r="P173">
        <v>0.35</v>
      </c>
      <c r="Q173">
        <v>-0.01</v>
      </c>
      <c r="R173">
        <v>7100000</v>
      </c>
      <c r="S173">
        <v>0</v>
      </c>
      <c r="T173" t="str">
        <v/>
      </c>
      <c r="U173" t="str">
        <v>11/08/2024</v>
      </c>
      <c r="V173">
        <v>0.11</v>
      </c>
      <c r="W173">
        <v>0</v>
      </c>
      <c r="X173">
        <v>1.1100000000000001</v>
      </c>
      <c r="Y173">
        <v>0.96</v>
      </c>
      <c r="Z173">
        <v>0</v>
      </c>
      <c r="AA173">
        <v>-10.38</v>
      </c>
      <c r="AB173">
        <v>-62.04</v>
      </c>
      <c r="AC173">
        <v>-140.19</v>
      </c>
      <c r="AD173">
        <v>1.79</v>
      </c>
      <c r="AE173">
        <v>0</v>
      </c>
      <c r="AF173">
        <v>5.77</v>
      </c>
      <c r="AG173">
        <v>0</v>
      </c>
      <c r="AH173">
        <v>9.9600000000000009</v>
      </c>
      <c r="AI173">
        <v>0.66</v>
      </c>
    </row>
    <row r="174" spans="1:35" x14ac:dyDescent="0.25">
      <c r="A174" t="str">
        <v>PT US Equity</v>
      </c>
      <c r="B174" t="str">
        <v>PINTEC TECHNOLOGY HOLDINGS L</v>
      </c>
      <c r="C174" t="str">
        <v>Financials</v>
      </c>
      <c r="D174" t="str">
        <v>Communications</v>
      </c>
      <c r="E174">
        <v>1.04</v>
      </c>
      <c r="F174">
        <v>1.03</v>
      </c>
      <c r="G174">
        <v>1.0199999809265139</v>
      </c>
      <c r="H174">
        <v>1.0099999904632571</v>
      </c>
      <c r="I174">
        <v>1.0099999904632571</v>
      </c>
      <c r="J174">
        <v>1.0199999809265139</v>
      </c>
      <c r="K174">
        <v>1.029999971389771</v>
      </c>
      <c r="L174">
        <v>1.022857130595616</v>
      </c>
      <c r="M174">
        <v>0</v>
      </c>
      <c r="N174">
        <v>0.32</v>
      </c>
      <c r="O174">
        <v>21.420000028610229</v>
      </c>
      <c r="P174">
        <v>0.35</v>
      </c>
      <c r="Q174">
        <v>-0.16</v>
      </c>
      <c r="R174">
        <v>596010000</v>
      </c>
      <c r="S174">
        <v>57720000</v>
      </c>
      <c r="T174">
        <v>10.325883575883577</v>
      </c>
      <c r="U174" t="str">
        <v>08/26/2024</v>
      </c>
      <c r="V174">
        <v>0.1</v>
      </c>
      <c r="W174">
        <v>223.79</v>
      </c>
      <c r="X174">
        <v>1.07</v>
      </c>
      <c r="Y174">
        <v>0.65</v>
      </c>
      <c r="Z174">
        <v>51.44</v>
      </c>
      <c r="AA174">
        <v>-200.63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2.19</v>
      </c>
      <c r="AH174">
        <v>18.75</v>
      </c>
      <c r="AI174">
        <v>22.45</v>
      </c>
    </row>
    <row r="175" spans="1:35" x14ac:dyDescent="0.25">
      <c r="A175" t="str">
        <v>QMMM US Equity</v>
      </c>
      <c r="B175" t="str">
        <v>QMMM HOLDINGS LTD</v>
      </c>
      <c r="C175" t="str">
        <v>Communication Services</v>
      </c>
      <c r="D175" t="str">
        <v>Communications</v>
      </c>
      <c r="E175">
        <v>5.14</v>
      </c>
      <c r="F175">
        <v>4.87</v>
      </c>
      <c r="G175">
        <v>4.75</v>
      </c>
      <c r="H175">
        <v>5.1500000953674316</v>
      </c>
      <c r="I175">
        <v>4.9099998474121094</v>
      </c>
      <c r="J175">
        <v>5.1500000953674316</v>
      </c>
      <c r="K175">
        <v>5.0900001525878906</v>
      </c>
      <c r="L175">
        <v>5.0085714558192658</v>
      </c>
      <c r="M175">
        <v>0</v>
      </c>
      <c r="N175">
        <v>0</v>
      </c>
      <c r="O175">
        <v>-5.0900001525878906</v>
      </c>
      <c r="P175">
        <v>0.15</v>
      </c>
      <c r="Q175">
        <v>0.85</v>
      </c>
      <c r="R175">
        <v>330570</v>
      </c>
      <c r="S175">
        <v>3410</v>
      </c>
      <c r="T175">
        <v>96.941348973607035</v>
      </c>
      <c r="U175" t="str">
        <v>08/29/2024</v>
      </c>
      <c r="V175">
        <v>0.4</v>
      </c>
      <c r="W175">
        <v>0</v>
      </c>
      <c r="X175">
        <v>0.77</v>
      </c>
      <c r="Y175">
        <v>0.61</v>
      </c>
      <c r="Z175">
        <v>8.48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25">
      <c r="A176" t="str">
        <v>QNST US Equity</v>
      </c>
      <c r="B176" t="str">
        <v>QUINSTREET INC</v>
      </c>
      <c r="C176" t="str">
        <v>Communication Services</v>
      </c>
      <c r="D176" t="str">
        <v>Communications</v>
      </c>
      <c r="E176">
        <v>17.45</v>
      </c>
      <c r="F176">
        <v>17.09</v>
      </c>
      <c r="G176">
        <v>17.95999908447266</v>
      </c>
      <c r="H176">
        <v>18.629999160766602</v>
      </c>
      <c r="I176">
        <v>19.639999389648441</v>
      </c>
      <c r="J176">
        <v>18.889999389648441</v>
      </c>
      <c r="K176">
        <v>19</v>
      </c>
      <c r="L176">
        <v>18.379999574933738</v>
      </c>
      <c r="M176">
        <v>0</v>
      </c>
      <c r="N176">
        <v>4.59</v>
      </c>
      <c r="O176">
        <v>-15.09</v>
      </c>
      <c r="P176">
        <v>1.1599999999999999</v>
      </c>
      <c r="Q176">
        <v>-0.26</v>
      </c>
      <c r="R176">
        <v>111790000</v>
      </c>
      <c r="S176">
        <v>48200000</v>
      </c>
      <c r="T176">
        <v>2.3192946058091288</v>
      </c>
      <c r="U176" t="str">
        <v>11/01/2024</v>
      </c>
      <c r="V176">
        <v>0.4</v>
      </c>
      <c r="W176">
        <v>5.0599999999999996</v>
      </c>
      <c r="X176">
        <v>1.34</v>
      </c>
      <c r="Y176">
        <v>1.28</v>
      </c>
      <c r="Z176">
        <v>2.98</v>
      </c>
      <c r="AA176">
        <v>-1.0900000000000001</v>
      </c>
      <c r="AB176">
        <v>-8.8800000000000008</v>
      </c>
      <c r="AC176">
        <v>-14.03</v>
      </c>
      <c r="AD176">
        <v>1.74</v>
      </c>
      <c r="AE176">
        <v>0</v>
      </c>
      <c r="AF176">
        <v>6.83</v>
      </c>
      <c r="AG176">
        <v>5.33</v>
      </c>
      <c r="AH176">
        <v>7.72</v>
      </c>
      <c r="AI176">
        <v>3.91</v>
      </c>
    </row>
    <row r="177" spans="1:35" x14ac:dyDescent="0.25">
      <c r="A177" t="str">
        <v>QSG US Equity</v>
      </c>
      <c r="B177" t="str">
        <v>QUANTASING GROUP LTD</v>
      </c>
      <c r="C177" t="str">
        <v>Consumer Discretionary</v>
      </c>
      <c r="D177" t="str">
        <v>Communications</v>
      </c>
      <c r="E177">
        <v>1.79</v>
      </c>
      <c r="F177">
        <v>1.74</v>
      </c>
      <c r="G177">
        <v>1.7510000467300419</v>
      </c>
      <c r="H177">
        <v>1.7300000190734861</v>
      </c>
      <c r="I177">
        <v>1.7100000381469731</v>
      </c>
      <c r="J177">
        <v>1.820000052452087</v>
      </c>
      <c r="K177">
        <v>1.779999971389771</v>
      </c>
      <c r="L177">
        <v>1.7601428753989086</v>
      </c>
      <c r="M177">
        <v>8.85</v>
      </c>
      <c r="N177">
        <v>1.35</v>
      </c>
      <c r="O177">
        <v>7.4600000286102297</v>
      </c>
      <c r="P177">
        <v>0.95</v>
      </c>
      <c r="Q177">
        <v>0.13</v>
      </c>
      <c r="R177">
        <v>28560000</v>
      </c>
      <c r="S177">
        <v>87000000</v>
      </c>
      <c r="T177">
        <v>0.32827586206896553</v>
      </c>
      <c r="U177" t="str">
        <v>08/28/2024</v>
      </c>
      <c r="V177">
        <v>1.05</v>
      </c>
      <c r="W177">
        <v>20.54</v>
      </c>
      <c r="X177">
        <v>1.26</v>
      </c>
      <c r="Y177">
        <v>1.08</v>
      </c>
      <c r="Z177">
        <v>5.08</v>
      </c>
      <c r="AA177">
        <v>1.55</v>
      </c>
      <c r="AB177">
        <v>18.46</v>
      </c>
      <c r="AC177">
        <v>99.5</v>
      </c>
      <c r="AD177">
        <v>2.77</v>
      </c>
      <c r="AE177">
        <v>65.36</v>
      </c>
      <c r="AF177">
        <v>222.35</v>
      </c>
      <c r="AG177">
        <v>2.4300000000000002</v>
      </c>
      <c r="AH177">
        <v>-1</v>
      </c>
      <c r="AI177">
        <v>9.24</v>
      </c>
    </row>
    <row r="178" spans="1:35" x14ac:dyDescent="0.25">
      <c r="A178" t="str">
        <v>RBLX US Equity</v>
      </c>
      <c r="B178" t="str">
        <v>ROBLOX CORP -CLASS A</v>
      </c>
      <c r="C178" t="str">
        <v>Communication Services</v>
      </c>
      <c r="D178" t="str">
        <v>Communications</v>
      </c>
      <c r="E178">
        <v>43.35</v>
      </c>
      <c r="F178">
        <v>43.36</v>
      </c>
      <c r="G178">
        <v>44.159999847412109</v>
      </c>
      <c r="H178">
        <v>43.939998626708977</v>
      </c>
      <c r="I178">
        <v>44.159999847412109</v>
      </c>
      <c r="J178">
        <v>44.130001068115227</v>
      </c>
      <c r="K178">
        <v>43.569999694824219</v>
      </c>
      <c r="L178">
        <v>43.80999986921038</v>
      </c>
      <c r="M178">
        <v>0</v>
      </c>
      <c r="N178">
        <v>235</v>
      </c>
      <c r="O178">
        <v>-43.379999694824221</v>
      </c>
      <c r="P178">
        <v>1.41</v>
      </c>
      <c r="Q178">
        <v>0.25</v>
      </c>
      <c r="R178">
        <v>345810000</v>
      </c>
      <c r="S178">
        <v>38880000</v>
      </c>
      <c r="T178">
        <v>8.8942901234567895</v>
      </c>
      <c r="U178" t="str">
        <v>11/08/2024</v>
      </c>
      <c r="V178">
        <v>0.73</v>
      </c>
      <c r="W178">
        <v>1537.9</v>
      </c>
      <c r="X178">
        <v>1.03</v>
      </c>
      <c r="Y178">
        <v>0.84</v>
      </c>
      <c r="Z178">
        <v>26.45</v>
      </c>
      <c r="AA178">
        <v>-23.04</v>
      </c>
      <c r="AB178">
        <v>-17.850000000000001</v>
      </c>
      <c r="AC178">
        <v>-742.99</v>
      </c>
      <c r="AD178">
        <v>0.52</v>
      </c>
      <c r="AE178">
        <v>0</v>
      </c>
      <c r="AF178">
        <v>10.47</v>
      </c>
      <c r="AG178">
        <v>5.8</v>
      </c>
      <c r="AH178">
        <v>13.08</v>
      </c>
      <c r="AI178">
        <v>0.19</v>
      </c>
    </row>
    <row r="179" spans="1:35" x14ac:dyDescent="0.25">
      <c r="A179" t="str">
        <v>RCRT US Equity</v>
      </c>
      <c r="B179" t="str">
        <v>RECRUITER.COM GROUP INC</v>
      </c>
      <c r="C179" t="str">
        <v>Industrials</v>
      </c>
      <c r="D179" t="str">
        <v>Communications</v>
      </c>
      <c r="E179">
        <v>2.1</v>
      </c>
      <c r="F179">
        <v>2.14</v>
      </c>
      <c r="G179">
        <v>2.119999885559082</v>
      </c>
      <c r="H179">
        <v>2.130000114440918</v>
      </c>
      <c r="I179">
        <v>2.0999999046325679</v>
      </c>
      <c r="J179">
        <v>2.029999971389771</v>
      </c>
      <c r="K179">
        <v>2.1440000534057622</v>
      </c>
      <c r="L179">
        <v>2.1091428470611571</v>
      </c>
      <c r="M179">
        <v>0</v>
      </c>
      <c r="N179">
        <v>2.65</v>
      </c>
      <c r="O179">
        <v>-1.3440000534057621</v>
      </c>
      <c r="P179">
        <v>0.17</v>
      </c>
      <c r="Q179">
        <v>0.09</v>
      </c>
      <c r="R179">
        <v>41040</v>
      </c>
      <c r="S179">
        <v>1300000</v>
      </c>
      <c r="T179">
        <v>3.1569230769230766E-2</v>
      </c>
      <c r="U179" t="str">
        <v>11/20/2024</v>
      </c>
      <c r="V179">
        <v>7.0000000000000007E-2</v>
      </c>
      <c r="W179">
        <v>140.94</v>
      </c>
      <c r="X179">
        <v>0.11</v>
      </c>
      <c r="Y179">
        <v>0.08</v>
      </c>
      <c r="Z179">
        <v>37.700000000000003</v>
      </c>
      <c r="AA179">
        <v>-762.78</v>
      </c>
      <c r="AB179">
        <v>-39.64</v>
      </c>
      <c r="AC179">
        <v>-185.84</v>
      </c>
      <c r="AD179">
        <v>0</v>
      </c>
      <c r="AE179">
        <v>0</v>
      </c>
      <c r="AF179">
        <v>0</v>
      </c>
      <c r="AG179">
        <v>5.51</v>
      </c>
      <c r="AH179">
        <v>9.11</v>
      </c>
      <c r="AI179">
        <v>0.8</v>
      </c>
    </row>
    <row r="180" spans="1:35" x14ac:dyDescent="0.25">
      <c r="A180" t="str">
        <v>RDDT US Equity</v>
      </c>
      <c r="B180" t="str">
        <v>REDDIT INC-CL A</v>
      </c>
      <c r="C180" t="str">
        <v>Communication Services</v>
      </c>
      <c r="D180" t="str">
        <v>Communications</v>
      </c>
      <c r="E180">
        <v>56.89</v>
      </c>
      <c r="F180">
        <v>56.43</v>
      </c>
      <c r="G180">
        <v>59.209999084472663</v>
      </c>
      <c r="H180">
        <v>58.259998321533203</v>
      </c>
      <c r="I180">
        <v>59</v>
      </c>
      <c r="J180">
        <v>56.139999389648438</v>
      </c>
      <c r="K180">
        <v>58.75</v>
      </c>
      <c r="L180">
        <v>57.811428113664896</v>
      </c>
      <c r="M180">
        <v>0</v>
      </c>
      <c r="N180">
        <v>5.1100000000000003</v>
      </c>
      <c r="O180">
        <v>-47.17</v>
      </c>
      <c r="P180">
        <v>1.54</v>
      </c>
      <c r="Q180">
        <v>-0.65</v>
      </c>
      <c r="R180">
        <v>240090000</v>
      </c>
      <c r="S180">
        <v>64330000</v>
      </c>
      <c r="T180">
        <v>3.7321622882014611</v>
      </c>
      <c r="U180" t="str">
        <v>11/20/2024</v>
      </c>
      <c r="V180">
        <v>10.65</v>
      </c>
      <c r="W180">
        <v>0</v>
      </c>
      <c r="X180">
        <v>12.42</v>
      </c>
      <c r="Y180">
        <v>12.16</v>
      </c>
      <c r="Z180">
        <v>0</v>
      </c>
      <c r="AA180">
        <v>-3.59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9.9600000000000009</v>
      </c>
      <c r="AI180">
        <v>11.58</v>
      </c>
    </row>
    <row r="181" spans="1:35" x14ac:dyDescent="0.25">
      <c r="A181" t="str">
        <v>RMBL US Equity</v>
      </c>
      <c r="B181" t="str">
        <v>RUMBLEON INC-B</v>
      </c>
      <c r="C181" t="str">
        <v>Consumer Discretionary</v>
      </c>
      <c r="D181" t="str">
        <v>Communications</v>
      </c>
      <c r="E181">
        <v>4.18</v>
      </c>
      <c r="F181">
        <v>4.1399999999999997</v>
      </c>
      <c r="G181">
        <v>4.744999885559082</v>
      </c>
      <c r="H181">
        <v>4.8899998664855957</v>
      </c>
      <c r="I181">
        <v>4.679999828338623</v>
      </c>
      <c r="J181">
        <v>4.5450000762939453</v>
      </c>
      <c r="K181">
        <v>4.5799999237060547</v>
      </c>
      <c r="L181">
        <v>4.5371427971976148</v>
      </c>
      <c r="M181">
        <v>0</v>
      </c>
      <c r="N181">
        <v>1.79</v>
      </c>
      <c r="O181">
        <v>-1.9299999237060548</v>
      </c>
      <c r="P181">
        <v>1.93</v>
      </c>
      <c r="Q181">
        <v>0.48</v>
      </c>
      <c r="R181">
        <v>35400000</v>
      </c>
      <c r="S181">
        <v>73200000</v>
      </c>
      <c r="T181">
        <v>0.48360655737704916</v>
      </c>
      <c r="U181" t="str">
        <v>11/07/2024</v>
      </c>
      <c r="V181">
        <v>0.14000000000000001</v>
      </c>
      <c r="W181">
        <v>780.94</v>
      </c>
      <c r="X181">
        <v>1.1200000000000001</v>
      </c>
      <c r="Y181">
        <v>0.23</v>
      </c>
      <c r="Z181">
        <v>81.41</v>
      </c>
      <c r="AA181">
        <v>-0.21</v>
      </c>
      <c r="AB181">
        <v>-20.28</v>
      </c>
      <c r="AC181">
        <v>-142</v>
      </c>
      <c r="AD181">
        <v>1.34</v>
      </c>
      <c r="AE181">
        <v>2.85</v>
      </c>
      <c r="AF181">
        <v>35.54</v>
      </c>
      <c r="AG181">
        <v>5.38</v>
      </c>
      <c r="AH181">
        <v>12.46</v>
      </c>
      <c r="AI181">
        <v>2.65</v>
      </c>
    </row>
    <row r="182" spans="1:35" x14ac:dyDescent="0.25">
      <c r="A182" t="str">
        <v>ROKU US Equity</v>
      </c>
      <c r="B182" t="str">
        <v>ROKU INC</v>
      </c>
      <c r="C182" t="str">
        <v>Communication Services</v>
      </c>
      <c r="D182" t="str">
        <v>Communications</v>
      </c>
      <c r="E182">
        <v>62.77</v>
      </c>
      <c r="F182">
        <v>61.81</v>
      </c>
      <c r="G182">
        <v>69.144996643066406</v>
      </c>
      <c r="H182">
        <v>69.599998474121094</v>
      </c>
      <c r="I182">
        <v>69.739997863769531</v>
      </c>
      <c r="J182">
        <v>66.849998474121094</v>
      </c>
      <c r="K182">
        <v>68.44000244140625</v>
      </c>
      <c r="L182">
        <v>66.907856270926345</v>
      </c>
      <c r="M182">
        <v>0</v>
      </c>
      <c r="N182">
        <v>4.18</v>
      </c>
      <c r="O182">
        <v>-51.920002441406254</v>
      </c>
      <c r="P182">
        <v>2.0699999999999998</v>
      </c>
      <c r="Q182">
        <v>0.39</v>
      </c>
      <c r="R182">
        <v>669140000</v>
      </c>
      <c r="S182">
        <v>276120000</v>
      </c>
      <c r="T182">
        <v>2.4233666521802113</v>
      </c>
      <c r="U182" t="str">
        <v>11/01/2024</v>
      </c>
      <c r="V182">
        <v>1.88</v>
      </c>
      <c r="W182">
        <v>26.24</v>
      </c>
      <c r="X182">
        <v>2.72</v>
      </c>
      <c r="Y182">
        <v>2.4900000000000002</v>
      </c>
      <c r="Z182">
        <v>15.29</v>
      </c>
      <c r="AA182">
        <v>-3.51</v>
      </c>
      <c r="AB182">
        <v>-11.94</v>
      </c>
      <c r="AC182">
        <v>-20.03</v>
      </c>
      <c r="AD182">
        <v>0.91</v>
      </c>
      <c r="AE182">
        <v>22.43</v>
      </c>
      <c r="AF182">
        <v>5.44</v>
      </c>
      <c r="AG182">
        <v>5.29</v>
      </c>
      <c r="AH182">
        <v>17.2</v>
      </c>
      <c r="AI182">
        <v>16.52</v>
      </c>
    </row>
    <row r="183" spans="1:35" x14ac:dyDescent="0.25">
      <c r="A183" t="str">
        <v>RSVR US Equity</v>
      </c>
      <c r="B183" t="str">
        <v>RESERVOIR MEDIA INC</v>
      </c>
      <c r="C183" t="str">
        <v>Communication Services</v>
      </c>
      <c r="D183" t="str">
        <v>Communications</v>
      </c>
      <c r="E183">
        <v>7.44</v>
      </c>
      <c r="F183">
        <v>7.41</v>
      </c>
      <c r="G183">
        <v>7.6500000953674316</v>
      </c>
      <c r="H183">
        <v>7.7699999809265137</v>
      </c>
      <c r="I183">
        <v>7.7600002288818359</v>
      </c>
      <c r="J183">
        <v>7.7199997901916504</v>
      </c>
      <c r="K183">
        <v>7.7399997711181641</v>
      </c>
      <c r="L183">
        <v>7.6414285523550856</v>
      </c>
      <c r="M183">
        <v>107.45</v>
      </c>
      <c r="N183">
        <v>1.41</v>
      </c>
      <c r="O183">
        <v>-2.3199997711181641</v>
      </c>
      <c r="P183">
        <v>0.57999999999999996</v>
      </c>
      <c r="Q183">
        <v>-0.26</v>
      </c>
      <c r="R183">
        <v>32080000</v>
      </c>
      <c r="S183">
        <v>5120000</v>
      </c>
      <c r="T183">
        <v>6.265625</v>
      </c>
      <c r="U183" t="str">
        <v>11/07/2024</v>
      </c>
      <c r="V183">
        <v>0.31</v>
      </c>
      <c r="W183">
        <v>93.27</v>
      </c>
      <c r="X183">
        <v>1.28</v>
      </c>
      <c r="Y183">
        <v>0.92</v>
      </c>
      <c r="Z183">
        <v>43.03</v>
      </c>
      <c r="AA183">
        <v>-1.01</v>
      </c>
      <c r="AB183">
        <v>0</v>
      </c>
      <c r="AC183">
        <v>0.01</v>
      </c>
      <c r="AD183">
        <v>0.19</v>
      </c>
      <c r="AE183">
        <v>0</v>
      </c>
      <c r="AF183">
        <v>4.5999999999999996</v>
      </c>
      <c r="AG183">
        <v>5.26</v>
      </c>
      <c r="AH183">
        <v>10.57</v>
      </c>
      <c r="AI183">
        <v>5.42</v>
      </c>
    </row>
    <row r="184" spans="1:35" x14ac:dyDescent="0.25">
      <c r="A184" t="str">
        <v>RUM US Equity</v>
      </c>
      <c r="B184" t="str">
        <v>RUMBLE INC</v>
      </c>
      <c r="C184" t="str">
        <v>Communication Services</v>
      </c>
      <c r="D184" t="str">
        <v>Communications</v>
      </c>
      <c r="E184">
        <v>6.29</v>
      </c>
      <c r="F184">
        <v>6.12</v>
      </c>
      <c r="G184">
        <v>5.929999828338623</v>
      </c>
      <c r="H184">
        <v>5.9899997711181641</v>
      </c>
      <c r="I184">
        <v>5.9699997901916504</v>
      </c>
      <c r="J184">
        <v>5.8400001525878906</v>
      </c>
      <c r="K184">
        <v>5.5799999237060547</v>
      </c>
      <c r="L184">
        <v>5.9599999237060546</v>
      </c>
      <c r="M184">
        <v>0</v>
      </c>
      <c r="N184">
        <v>11.97</v>
      </c>
      <c r="O184">
        <v>-5.0799999237060547</v>
      </c>
      <c r="P184">
        <v>1.46</v>
      </c>
      <c r="Q184">
        <v>-0.7</v>
      </c>
      <c r="R184">
        <v>10090000</v>
      </c>
      <c r="S184">
        <v>24850000</v>
      </c>
      <c r="T184">
        <v>0.40603621730382294</v>
      </c>
      <c r="U184" t="str">
        <v>11/13/2024</v>
      </c>
      <c r="V184">
        <v>3.84</v>
      </c>
      <c r="W184">
        <v>1.36</v>
      </c>
      <c r="X184">
        <v>4.5599999999999996</v>
      </c>
      <c r="Y184">
        <v>4.09</v>
      </c>
      <c r="Z184">
        <v>1.08</v>
      </c>
      <c r="AA184">
        <v>-119.19</v>
      </c>
      <c r="AB184">
        <v>-42.56</v>
      </c>
      <c r="AC184">
        <v>-51.93</v>
      </c>
      <c r="AD184">
        <v>0.26</v>
      </c>
      <c r="AE184">
        <v>0</v>
      </c>
      <c r="AF184">
        <v>9.27</v>
      </c>
      <c r="AG184">
        <v>5.38</v>
      </c>
      <c r="AH184">
        <v>11.24</v>
      </c>
      <c r="AI184">
        <v>0.5</v>
      </c>
    </row>
    <row r="185" spans="1:35" x14ac:dyDescent="0.25">
      <c r="A185" t="str">
        <v>SATL US Equity</v>
      </c>
      <c r="B185" t="str">
        <v>SATELLOGIC INC-A</v>
      </c>
      <c r="C185" t="str">
        <v>Industrials</v>
      </c>
      <c r="D185" t="str">
        <v>Communications</v>
      </c>
      <c r="E185">
        <v>1.03</v>
      </c>
      <c r="F185">
        <v>1.02</v>
      </c>
      <c r="G185">
        <v>1.049999952316284</v>
      </c>
      <c r="H185">
        <v>1.0199999809265139</v>
      </c>
      <c r="I185">
        <v>0.99599999189376831</v>
      </c>
      <c r="J185">
        <v>0.99000000953674316</v>
      </c>
      <c r="K185">
        <v>0.98500001430511475</v>
      </c>
      <c r="L185">
        <v>1.0129999927112034</v>
      </c>
      <c r="M185">
        <v>0</v>
      </c>
      <c r="N185">
        <v>0</v>
      </c>
      <c r="O185">
        <v>-0.98500001430511475</v>
      </c>
      <c r="P185">
        <v>0.69</v>
      </c>
      <c r="Q185">
        <v>-0.34</v>
      </c>
      <c r="R185">
        <v>0</v>
      </c>
      <c r="S185">
        <v>0</v>
      </c>
      <c r="T185" t="str">
        <v/>
      </c>
      <c r="U185" t="str">
        <v>09/18/2024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5.4</v>
      </c>
      <c r="AH185">
        <v>10.27</v>
      </c>
      <c r="AI185">
        <v>0</v>
      </c>
    </row>
    <row r="186" spans="1:35" x14ac:dyDescent="0.25">
      <c r="A186" t="str">
        <v>SATS US Equity</v>
      </c>
      <c r="B186" t="str">
        <v>ECHOSTAR CORP-A</v>
      </c>
      <c r="C186" t="str">
        <v>Communication Services</v>
      </c>
      <c r="D186" t="str">
        <v>Communications</v>
      </c>
      <c r="E186">
        <v>18.48</v>
      </c>
      <c r="F186">
        <v>18.670000000000002</v>
      </c>
      <c r="G186">
        <v>19.520000457763668</v>
      </c>
      <c r="H186">
        <v>19.879999160766602</v>
      </c>
      <c r="I186">
        <v>19.569999694824219</v>
      </c>
      <c r="J186">
        <v>19.129999160766602</v>
      </c>
      <c r="K186">
        <v>18.360000610351559</v>
      </c>
      <c r="L186">
        <v>19.087142726353239</v>
      </c>
      <c r="M186">
        <v>0</v>
      </c>
      <c r="N186">
        <v>0.27</v>
      </c>
      <c r="O186">
        <v>53.689999389648435</v>
      </c>
      <c r="P186">
        <v>1.49</v>
      </c>
      <c r="Q186">
        <v>-0.03</v>
      </c>
      <c r="R186">
        <v>1050000000</v>
      </c>
      <c r="S186">
        <v>655450000</v>
      </c>
      <c r="T186">
        <v>1.601952856815928</v>
      </c>
      <c r="U186" t="str">
        <v>11/06/2024</v>
      </c>
      <c r="V186">
        <v>7.0000000000000007E-2</v>
      </c>
      <c r="W186">
        <v>126.72</v>
      </c>
      <c r="X186">
        <v>0.4</v>
      </c>
      <c r="Y186">
        <v>0.23</v>
      </c>
      <c r="Z186">
        <v>45.02</v>
      </c>
      <c r="AA186">
        <v>-5.2</v>
      </c>
      <c r="AB186">
        <v>-6.68</v>
      </c>
      <c r="AC186">
        <v>-17.760000000000002</v>
      </c>
      <c r="AD186">
        <v>0.78</v>
      </c>
      <c r="AE186">
        <v>49.11</v>
      </c>
      <c r="AF186">
        <v>37.299999999999997</v>
      </c>
      <c r="AG186">
        <v>7.28</v>
      </c>
      <c r="AH186">
        <v>9.76</v>
      </c>
      <c r="AI186">
        <v>72.05</v>
      </c>
    </row>
    <row r="187" spans="1:35" x14ac:dyDescent="0.25">
      <c r="A187" t="str">
        <v>SBGI US Equity</v>
      </c>
      <c r="B187" t="str">
        <v>SINCLAIR INC</v>
      </c>
      <c r="C187" t="str">
        <v>Communication Services</v>
      </c>
      <c r="D187" t="str">
        <v>Communications</v>
      </c>
      <c r="E187">
        <v>13.14</v>
      </c>
      <c r="F187">
        <v>13.17</v>
      </c>
      <c r="G187">
        <v>14.010000228881839</v>
      </c>
      <c r="H187">
        <v>14.35999965667725</v>
      </c>
      <c r="I187">
        <v>14.170000076293951</v>
      </c>
      <c r="J187">
        <v>14.010000228881839</v>
      </c>
      <c r="K187">
        <v>14.079999923706049</v>
      </c>
      <c r="L187">
        <v>13.848571444920131</v>
      </c>
      <c r="M187">
        <v>13.27</v>
      </c>
      <c r="N187">
        <v>2.73</v>
      </c>
      <c r="O187">
        <v>-8.9499999237060486</v>
      </c>
      <c r="P187">
        <v>1.63</v>
      </c>
      <c r="Q187">
        <v>-0.41</v>
      </c>
      <c r="R187">
        <v>662000000</v>
      </c>
      <c r="S187">
        <v>0</v>
      </c>
      <c r="T187" t="str">
        <v/>
      </c>
      <c r="U187" t="str">
        <v>11/01/2024</v>
      </c>
      <c r="V187">
        <v>0.55000000000000004</v>
      </c>
      <c r="W187">
        <v>1566.55</v>
      </c>
      <c r="X187">
        <v>1.78</v>
      </c>
      <c r="Y187">
        <v>1.52</v>
      </c>
      <c r="Z187">
        <v>75.77</v>
      </c>
      <c r="AA187">
        <v>2.0499999999999998</v>
      </c>
      <c r="AB187">
        <v>-5.84</v>
      </c>
      <c r="AC187">
        <v>-67.05</v>
      </c>
      <c r="AD187">
        <v>0.54</v>
      </c>
      <c r="AE187">
        <v>0</v>
      </c>
      <c r="AF187">
        <v>5.18</v>
      </c>
      <c r="AG187">
        <v>5.17</v>
      </c>
      <c r="AH187">
        <v>12.24</v>
      </c>
      <c r="AI187">
        <v>5.13</v>
      </c>
    </row>
    <row r="188" spans="1:35" x14ac:dyDescent="0.25">
      <c r="A188" t="str">
        <v>SCHL US Equity</v>
      </c>
      <c r="B188" t="str">
        <v>SCHOLASTIC CORP</v>
      </c>
      <c r="C188" t="str">
        <v>Communication Services</v>
      </c>
      <c r="D188" t="str">
        <v>Communications</v>
      </c>
      <c r="E188">
        <v>31.13</v>
      </c>
      <c r="F188">
        <v>30.88</v>
      </c>
      <c r="G188">
        <v>31.569999694824219</v>
      </c>
      <c r="H188">
        <v>31.620000839233398</v>
      </c>
      <c r="I188">
        <v>31.590000152587891</v>
      </c>
      <c r="J188">
        <v>31.60000038146973</v>
      </c>
      <c r="K188">
        <v>31.780000686645511</v>
      </c>
      <c r="L188">
        <v>31.452857393537247</v>
      </c>
      <c r="M188">
        <v>23.88</v>
      </c>
      <c r="N188">
        <v>0.87</v>
      </c>
      <c r="O188">
        <v>4.3199993133544901</v>
      </c>
      <c r="P188">
        <v>1.22</v>
      </c>
      <c r="Q188">
        <v>-0.02</v>
      </c>
      <c r="R188">
        <v>235000000</v>
      </c>
      <c r="S188">
        <v>138500000</v>
      </c>
      <c r="T188">
        <v>1.6967509025270757</v>
      </c>
      <c r="U188" t="str">
        <v>09/20/2024</v>
      </c>
      <c r="V188">
        <v>0.21</v>
      </c>
      <c r="W188">
        <v>12.16</v>
      </c>
      <c r="X188">
        <v>1.27</v>
      </c>
      <c r="Y188">
        <v>0.65</v>
      </c>
      <c r="Z188">
        <v>7.41</v>
      </c>
      <c r="AA188">
        <v>7.56</v>
      </c>
      <c r="AB188">
        <v>0.68</v>
      </c>
      <c r="AC188">
        <v>1.1100000000000001</v>
      </c>
      <c r="AD188">
        <v>0.9</v>
      </c>
      <c r="AE188">
        <v>2.36</v>
      </c>
      <c r="AF188">
        <v>6.2</v>
      </c>
      <c r="AG188">
        <v>3.97</v>
      </c>
      <c r="AH188">
        <v>10.48</v>
      </c>
      <c r="AI188">
        <v>36.1</v>
      </c>
    </row>
    <row r="189" spans="1:35" x14ac:dyDescent="0.25">
      <c r="A189" t="str">
        <v>SCOR US Equity</v>
      </c>
      <c r="B189" t="str">
        <v>COMSCORE INC</v>
      </c>
      <c r="C189" t="str">
        <v>Communication Services</v>
      </c>
      <c r="D189" t="str">
        <v>Communications</v>
      </c>
      <c r="E189">
        <v>7.2</v>
      </c>
      <c r="F189">
        <v>7.09</v>
      </c>
      <c r="G189">
        <v>7.130000114440918</v>
      </c>
      <c r="H189">
        <v>7.130000114440918</v>
      </c>
      <c r="I189">
        <v>7.0100002288818359</v>
      </c>
      <c r="J189">
        <v>6.7100000381469727</v>
      </c>
      <c r="K189">
        <v>7.0100002288818359</v>
      </c>
      <c r="L189">
        <v>7.0400001035417832</v>
      </c>
      <c r="M189">
        <v>0</v>
      </c>
      <c r="N189">
        <v>0</v>
      </c>
      <c r="O189">
        <v>-7.6000002288818358</v>
      </c>
      <c r="P189">
        <v>0.67</v>
      </c>
      <c r="Q189">
        <v>-2.61</v>
      </c>
      <c r="R189">
        <v>53900000</v>
      </c>
      <c r="S189">
        <v>32090000.000000004</v>
      </c>
      <c r="T189">
        <v>1.6796509816142098</v>
      </c>
      <c r="U189" t="str">
        <v>11/06/2024</v>
      </c>
      <c r="V189">
        <v>0.08</v>
      </c>
      <c r="W189">
        <v>11.23</v>
      </c>
      <c r="X189">
        <v>0.46</v>
      </c>
      <c r="Y189">
        <v>0.39</v>
      </c>
      <c r="Z189">
        <v>5.54</v>
      </c>
      <c r="AA189">
        <v>-1.99</v>
      </c>
      <c r="AB189">
        <v>-5.75</v>
      </c>
      <c r="AC189">
        <v>0</v>
      </c>
      <c r="AD189">
        <v>0.72</v>
      </c>
      <c r="AE189">
        <v>0</v>
      </c>
      <c r="AF189">
        <v>6.62</v>
      </c>
      <c r="AG189">
        <v>5.34</v>
      </c>
      <c r="AH189">
        <v>13.32</v>
      </c>
      <c r="AI189">
        <v>-0.59</v>
      </c>
    </row>
    <row r="190" spans="1:35" x14ac:dyDescent="0.25">
      <c r="A190" t="str">
        <v>SDA US Equity</v>
      </c>
      <c r="B190" t="str">
        <v>SUNCAR TECHNOLOGY GROUP IN-A</v>
      </c>
      <c r="C190" t="str">
        <v>Consumer Discretionary</v>
      </c>
      <c r="D190" t="str">
        <v>Communications</v>
      </c>
      <c r="E190">
        <v>10.23</v>
      </c>
      <c r="F190">
        <v>10.39</v>
      </c>
      <c r="G190">
        <v>10.30000019073486</v>
      </c>
      <c r="H190">
        <v>9.8900003433227539</v>
      </c>
      <c r="I190">
        <v>10.159999847412109</v>
      </c>
      <c r="J190">
        <v>10.180000305175779</v>
      </c>
      <c r="K190">
        <v>10.13000011444092</v>
      </c>
      <c r="L190">
        <v>10.182857257298062</v>
      </c>
      <c r="M190">
        <v>0</v>
      </c>
      <c r="N190">
        <v>13.59</v>
      </c>
      <c r="O190">
        <v>-9.37000011444092</v>
      </c>
      <c r="P190">
        <v>0.05</v>
      </c>
      <c r="Q190">
        <v>0.61</v>
      </c>
      <c r="R190">
        <v>56040000</v>
      </c>
      <c r="S190">
        <v>26640000</v>
      </c>
      <c r="T190">
        <v>2.1036036036036037</v>
      </c>
      <c r="U190" t="str">
        <v>09/27/2024</v>
      </c>
      <c r="V190">
        <v>0.42</v>
      </c>
      <c r="W190">
        <v>122.12</v>
      </c>
      <c r="X190">
        <v>1.41</v>
      </c>
      <c r="Y190">
        <v>0.87</v>
      </c>
      <c r="Z190">
        <v>37.19</v>
      </c>
      <c r="AA190">
        <v>-4.83</v>
      </c>
      <c r="AB190">
        <v>-12.46</v>
      </c>
      <c r="AC190">
        <v>-28.51</v>
      </c>
      <c r="AD190">
        <v>2.58</v>
      </c>
      <c r="AE190">
        <v>0</v>
      </c>
      <c r="AF190">
        <v>12.98</v>
      </c>
      <c r="AG190">
        <v>4.8899999999999997</v>
      </c>
      <c r="AH190">
        <v>3.38</v>
      </c>
      <c r="AI190">
        <v>0.76</v>
      </c>
    </row>
    <row r="191" spans="1:35" x14ac:dyDescent="0.25">
      <c r="A191" t="str">
        <v>SEAT US Equity</v>
      </c>
      <c r="B191" t="str">
        <v>VIVID SEATS INC - CLASS A</v>
      </c>
      <c r="C191" t="str">
        <v>Communication Services</v>
      </c>
      <c r="D191" t="str">
        <v>Communications</v>
      </c>
      <c r="E191">
        <v>4.45</v>
      </c>
      <c r="F191">
        <v>4.3899999999999997</v>
      </c>
      <c r="G191">
        <v>4.6999998092651367</v>
      </c>
      <c r="H191">
        <v>4.6700000762939453</v>
      </c>
      <c r="I191">
        <v>4.6599998474121094</v>
      </c>
      <c r="J191">
        <v>4.559999942779541</v>
      </c>
      <c r="K191">
        <v>4.6700000762939453</v>
      </c>
      <c r="L191">
        <v>4.5857142502920976</v>
      </c>
      <c r="M191">
        <v>11.11</v>
      </c>
      <c r="N191">
        <v>9.73</v>
      </c>
      <c r="O191">
        <v>-4.1900000762939449</v>
      </c>
      <c r="P191">
        <v>2</v>
      </c>
      <c r="Q191">
        <v>-0.56000000000000005</v>
      </c>
      <c r="R191">
        <v>58480000</v>
      </c>
      <c r="S191">
        <v>257510000</v>
      </c>
      <c r="T191">
        <v>0.22709797677760088</v>
      </c>
      <c r="U191" t="str">
        <v>11/07/2024</v>
      </c>
      <c r="V191">
        <v>0.26</v>
      </c>
      <c r="W191">
        <v>48.53</v>
      </c>
      <c r="X191">
        <v>0.5</v>
      </c>
      <c r="Y191">
        <v>0.38</v>
      </c>
      <c r="Z191">
        <v>18.37</v>
      </c>
      <c r="AA191">
        <v>10.46</v>
      </c>
      <c r="AB191">
        <v>5.52</v>
      </c>
      <c r="AC191">
        <v>0</v>
      </c>
      <c r="AD191">
        <v>0.53</v>
      </c>
      <c r="AE191">
        <v>10.78</v>
      </c>
      <c r="AF191">
        <v>15.01</v>
      </c>
      <c r="AG191">
        <v>5.26</v>
      </c>
      <c r="AH191">
        <v>10.92</v>
      </c>
      <c r="AI191">
        <v>0.48</v>
      </c>
    </row>
    <row r="192" spans="1:35" x14ac:dyDescent="0.25">
      <c r="A192" t="str">
        <v>SERV US Equity</v>
      </c>
      <c r="B192" t="str">
        <v>SERVE ROBOTICS INC</v>
      </c>
      <c r="C192" t="str">
        <v>Consumer Discretionary</v>
      </c>
      <c r="D192" t="str">
        <v>Communications</v>
      </c>
      <c r="E192">
        <v>10.71</v>
      </c>
      <c r="F192">
        <v>10.1</v>
      </c>
      <c r="G192">
        <v>10.189999580383301</v>
      </c>
      <c r="H192">
        <v>9.5799999237060547</v>
      </c>
      <c r="I192">
        <v>9.4700002670288086</v>
      </c>
      <c r="J192">
        <v>9.3500003814697266</v>
      </c>
      <c r="K192">
        <v>8.9799995422363281</v>
      </c>
      <c r="L192">
        <v>9.768571384974889</v>
      </c>
      <c r="M192">
        <v>0</v>
      </c>
      <c r="N192">
        <v>13.08</v>
      </c>
      <c r="O192">
        <v>-8.1999995422363288</v>
      </c>
      <c r="P192">
        <v>2.27</v>
      </c>
      <c r="Q192">
        <v>1.3</v>
      </c>
      <c r="R192">
        <v>93130</v>
      </c>
      <c r="S192">
        <v>1390000</v>
      </c>
      <c r="T192">
        <v>6.7000000000000004E-2</v>
      </c>
      <c r="U192" t="str">
        <v>11/21/2024</v>
      </c>
      <c r="V192">
        <v>6.74</v>
      </c>
      <c r="W192">
        <v>9.89</v>
      </c>
      <c r="X192">
        <v>7.24</v>
      </c>
      <c r="Y192">
        <v>6.77</v>
      </c>
      <c r="Z192">
        <v>8.59</v>
      </c>
      <c r="AA192">
        <v>-1929.52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5.51</v>
      </c>
      <c r="AH192">
        <v>9.9600000000000009</v>
      </c>
      <c r="AI192">
        <v>0.78</v>
      </c>
    </row>
    <row r="193" spans="1:35" x14ac:dyDescent="0.25">
      <c r="A193" t="str">
        <v>SGA US Equity</v>
      </c>
      <c r="B193" t="str">
        <v>SAGA COMMUNICATIONS INC-CL A</v>
      </c>
      <c r="C193" t="str">
        <v>Communication Services</v>
      </c>
      <c r="D193" t="str">
        <v>Communications</v>
      </c>
      <c r="E193">
        <v>15.06</v>
      </c>
      <c r="F193">
        <v>15.07</v>
      </c>
      <c r="G193">
        <v>15.039999961853029</v>
      </c>
      <c r="H193">
        <v>15.079999923706049</v>
      </c>
      <c r="I193">
        <v>14.960000038146971</v>
      </c>
      <c r="J193">
        <v>15.10000038146973</v>
      </c>
      <c r="K193">
        <v>15.02999973297119</v>
      </c>
      <c r="L193">
        <v>15.048571434020996</v>
      </c>
      <c r="M193">
        <v>12.02</v>
      </c>
      <c r="N193">
        <v>0.56999999999999995</v>
      </c>
      <c r="O193">
        <v>11.450000267028811</v>
      </c>
      <c r="P193">
        <v>0.65</v>
      </c>
      <c r="Q193">
        <v>0.01</v>
      </c>
      <c r="R193">
        <v>16730000</v>
      </c>
      <c r="S193">
        <v>4160000</v>
      </c>
      <c r="T193">
        <v>4.021634615384615</v>
      </c>
      <c r="U193" t="str">
        <v>11/01/2024</v>
      </c>
      <c r="V193">
        <v>1.41</v>
      </c>
      <c r="W193">
        <v>3.02</v>
      </c>
      <c r="X193">
        <v>2.69</v>
      </c>
      <c r="Y193">
        <v>2.38</v>
      </c>
      <c r="Z193">
        <v>2.2599999999999998</v>
      </c>
      <c r="AA193">
        <v>8.6999999999999993</v>
      </c>
      <c r="AB193">
        <v>2.73</v>
      </c>
      <c r="AC193">
        <v>3.55</v>
      </c>
      <c r="AD193">
        <v>0.5</v>
      </c>
      <c r="AE193">
        <v>0</v>
      </c>
      <c r="AF193">
        <v>6.75</v>
      </c>
      <c r="AG193">
        <v>0</v>
      </c>
      <c r="AH193">
        <v>6.07</v>
      </c>
      <c r="AI193">
        <v>26.48</v>
      </c>
    </row>
    <row r="194" spans="1:35" x14ac:dyDescent="0.25">
      <c r="A194" t="str">
        <v>SGRP US Equity</v>
      </c>
      <c r="B194" t="str">
        <v>SPAR GROUP INC</v>
      </c>
      <c r="C194" t="str">
        <v>Communication Services</v>
      </c>
      <c r="D194" t="str">
        <v>Communications</v>
      </c>
      <c r="E194">
        <v>1.63</v>
      </c>
      <c r="F194">
        <v>1.63</v>
      </c>
      <c r="G194">
        <v>1.6000000238418579</v>
      </c>
      <c r="H194">
        <v>1.559999942779541</v>
      </c>
      <c r="I194">
        <v>1.529999971389771</v>
      </c>
      <c r="J194">
        <v>1.5</v>
      </c>
      <c r="K194">
        <v>1.450000047683716</v>
      </c>
      <c r="L194">
        <v>1.5571428550992692</v>
      </c>
      <c r="M194">
        <v>0</v>
      </c>
      <c r="N194">
        <v>1.21</v>
      </c>
      <c r="O194">
        <v>-0.13000004768371598</v>
      </c>
      <c r="P194">
        <v>0.41</v>
      </c>
      <c r="Q194">
        <v>-1.0900000000000001</v>
      </c>
      <c r="R194">
        <v>37960000</v>
      </c>
      <c r="S194">
        <v>7210000</v>
      </c>
      <c r="T194">
        <v>5.2649098474341196</v>
      </c>
      <c r="U194" t="str">
        <v>11/14/2024</v>
      </c>
      <c r="V194">
        <v>0.59</v>
      </c>
      <c r="W194">
        <v>69.400000000000006</v>
      </c>
      <c r="X194">
        <v>1.67</v>
      </c>
      <c r="Y194">
        <v>1.61</v>
      </c>
      <c r="Z194">
        <v>30.43</v>
      </c>
      <c r="AA194">
        <v>6.33</v>
      </c>
      <c r="AB194">
        <v>15.51</v>
      </c>
      <c r="AC194">
        <v>46.97</v>
      </c>
      <c r="AD194">
        <v>3.17</v>
      </c>
      <c r="AE194">
        <v>0</v>
      </c>
      <c r="AF194">
        <v>5.12</v>
      </c>
      <c r="AG194">
        <v>4.16</v>
      </c>
      <c r="AH194">
        <v>8.1300000000000008</v>
      </c>
      <c r="AI194">
        <v>1.32</v>
      </c>
    </row>
    <row r="195" spans="1:35" x14ac:dyDescent="0.25">
      <c r="A195" t="str">
        <v>SHEN US Equity</v>
      </c>
      <c r="B195" t="str">
        <v>SHENANDOAH TELECOMMUNICATION</v>
      </c>
      <c r="C195" t="str">
        <v>Communication Services</v>
      </c>
      <c r="D195" t="str">
        <v>Communications</v>
      </c>
      <c r="E195">
        <v>14.23</v>
      </c>
      <c r="F195">
        <v>14.37</v>
      </c>
      <c r="G195">
        <v>15.039999961853029</v>
      </c>
      <c r="H195">
        <v>15.30000019073486</v>
      </c>
      <c r="I195">
        <v>15.30000019073486</v>
      </c>
      <c r="J195">
        <v>15.30000019073486</v>
      </c>
      <c r="K195">
        <v>15.319999694824221</v>
      </c>
      <c r="L195">
        <v>14.980000032697404</v>
      </c>
      <c r="M195">
        <v>109.57</v>
      </c>
      <c r="N195">
        <v>0.88</v>
      </c>
      <c r="O195">
        <v>1.7800003051757809</v>
      </c>
      <c r="P195">
        <v>1.29</v>
      </c>
      <c r="Q195">
        <v>-1.1499999999999999</v>
      </c>
      <c r="R195">
        <v>29640000</v>
      </c>
      <c r="S195">
        <v>57730000</v>
      </c>
      <c r="T195">
        <v>0.51342456261908886</v>
      </c>
      <c r="U195" t="str">
        <v>11/04/2024</v>
      </c>
      <c r="V195">
        <v>0.39</v>
      </c>
      <c r="W195">
        <v>30.8</v>
      </c>
      <c r="X195">
        <v>0.89</v>
      </c>
      <c r="Y195">
        <v>0.65</v>
      </c>
      <c r="Z195">
        <v>18.829999999999998</v>
      </c>
      <c r="AA195">
        <v>-15</v>
      </c>
      <c r="AB195">
        <v>15.35</v>
      </c>
      <c r="AC195">
        <v>26.04</v>
      </c>
      <c r="AD195">
        <v>0.22</v>
      </c>
      <c r="AE195">
        <v>0</v>
      </c>
      <c r="AF195">
        <v>13.31</v>
      </c>
      <c r="AG195">
        <v>5.27</v>
      </c>
      <c r="AH195">
        <v>9.58</v>
      </c>
      <c r="AI195">
        <v>17.100000000000001</v>
      </c>
    </row>
    <row r="196" spans="1:35" x14ac:dyDescent="0.25">
      <c r="A196" t="str">
        <v>SIDU US Equity</v>
      </c>
      <c r="B196" t="str">
        <v>SIDUS SPACE INC-CL A</v>
      </c>
      <c r="C196" t="str">
        <v>Industrials</v>
      </c>
      <c r="D196" t="str">
        <v>Communications</v>
      </c>
      <c r="E196">
        <v>2.88</v>
      </c>
      <c r="F196">
        <v>2.83</v>
      </c>
      <c r="G196">
        <v>3.3299999237060551</v>
      </c>
      <c r="H196">
        <v>3.410000085830688</v>
      </c>
      <c r="I196">
        <v>3.5999999046325679</v>
      </c>
      <c r="J196">
        <v>3.380000114440918</v>
      </c>
      <c r="K196">
        <v>3.380000114440918</v>
      </c>
      <c r="L196">
        <v>3.2585714490073068</v>
      </c>
      <c r="M196">
        <v>0</v>
      </c>
      <c r="N196">
        <v>0.51</v>
      </c>
      <c r="O196">
        <v>3.1999998855590821</v>
      </c>
      <c r="P196">
        <v>2.9</v>
      </c>
      <c r="Q196">
        <v>1.43</v>
      </c>
      <c r="R196">
        <v>1180000</v>
      </c>
      <c r="S196">
        <v>7370000</v>
      </c>
      <c r="T196">
        <v>0.16010854816824965</v>
      </c>
      <c r="U196" t="str">
        <v>11/14/2024</v>
      </c>
      <c r="V196">
        <v>0.1</v>
      </c>
      <c r="W196">
        <v>29.96</v>
      </c>
      <c r="X196">
        <v>0.75</v>
      </c>
      <c r="Y196">
        <v>0.2</v>
      </c>
      <c r="Z196">
        <v>11.04</v>
      </c>
      <c r="AA196">
        <v>-240.3</v>
      </c>
      <c r="AB196">
        <v>-96.65</v>
      </c>
      <c r="AC196">
        <v>-264.02999999999997</v>
      </c>
      <c r="AD196">
        <v>0.4</v>
      </c>
      <c r="AE196">
        <v>4.8</v>
      </c>
      <c r="AF196">
        <v>5.89</v>
      </c>
      <c r="AG196">
        <v>5.51</v>
      </c>
      <c r="AH196">
        <v>8.41</v>
      </c>
      <c r="AI196">
        <v>6.58</v>
      </c>
    </row>
    <row r="197" spans="1:35" x14ac:dyDescent="0.25">
      <c r="A197" t="str">
        <v>SIRI US Equity</v>
      </c>
      <c r="B197" t="str">
        <v>SIRIUS XM HOLDINGS INC</v>
      </c>
      <c r="C197" t="str">
        <v>Communication Services</v>
      </c>
      <c r="D197" t="str">
        <v>Communications</v>
      </c>
      <c r="E197">
        <v>3.27</v>
      </c>
      <c r="F197">
        <v>3.14</v>
      </c>
      <c r="G197">
        <v>3.2000000476837158</v>
      </c>
      <c r="H197">
        <v>3.1099998950958252</v>
      </c>
      <c r="I197">
        <v>3.160000085830688</v>
      </c>
      <c r="J197">
        <v>3.2400000095367432</v>
      </c>
      <c r="K197">
        <v>3.2599999904632568</v>
      </c>
      <c r="L197">
        <v>3.197142861230033</v>
      </c>
      <c r="M197">
        <v>8.94</v>
      </c>
      <c r="N197">
        <v>0</v>
      </c>
      <c r="O197">
        <v>-3.8099999904632567</v>
      </c>
      <c r="P197">
        <v>0.77</v>
      </c>
      <c r="Q197">
        <v>-0.73</v>
      </c>
      <c r="R197">
        <v>644000000</v>
      </c>
      <c r="S197">
        <v>1120000000</v>
      </c>
      <c r="T197">
        <v>0.57499999999999996</v>
      </c>
      <c r="U197" t="str">
        <v>10/31/2024</v>
      </c>
      <c r="V197">
        <v>0.04</v>
      </c>
      <c r="W197">
        <v>0</v>
      </c>
      <c r="X197">
        <v>0.43</v>
      </c>
      <c r="Y197">
        <v>0.28999999999999998</v>
      </c>
      <c r="Z197">
        <v>83.95</v>
      </c>
      <c r="AA197">
        <v>14.51</v>
      </c>
      <c r="AB197">
        <v>12.19</v>
      </c>
      <c r="AC197">
        <v>0</v>
      </c>
      <c r="AD197">
        <v>0.84</v>
      </c>
      <c r="AE197">
        <v>0</v>
      </c>
      <c r="AF197">
        <v>13.65</v>
      </c>
      <c r="AG197">
        <v>4.8899999999999997</v>
      </c>
      <c r="AH197">
        <v>11.51</v>
      </c>
      <c r="AI197">
        <v>-0.55000000000000004</v>
      </c>
    </row>
    <row r="198" spans="1:35" x14ac:dyDescent="0.25">
      <c r="A198" t="str">
        <v>SKLZ US Equity</v>
      </c>
      <c r="B198" t="str">
        <v>SKILLZ INC</v>
      </c>
      <c r="C198" t="str">
        <v>Communication Services</v>
      </c>
      <c r="D198" t="str">
        <v>Communications</v>
      </c>
      <c r="E198">
        <v>6.22</v>
      </c>
      <c r="F198">
        <v>6.17</v>
      </c>
      <c r="G198">
        <v>6.2100000381469727</v>
      </c>
      <c r="H198">
        <v>6.1999998092651367</v>
      </c>
      <c r="I198">
        <v>6.0300002098083496</v>
      </c>
      <c r="J198">
        <v>5.820000171661377</v>
      </c>
      <c r="K198">
        <v>5.9200000762939453</v>
      </c>
      <c r="L198">
        <v>6.0814286150251116</v>
      </c>
      <c r="M198">
        <v>0</v>
      </c>
      <c r="N198">
        <v>0.61</v>
      </c>
      <c r="O198">
        <v>4.1899999237060541</v>
      </c>
      <c r="P198">
        <v>0.81</v>
      </c>
      <c r="Q198">
        <v>-0.31</v>
      </c>
      <c r="R198">
        <v>5100000</v>
      </c>
      <c r="S198">
        <v>6350000</v>
      </c>
      <c r="T198">
        <v>0.80314960629921262</v>
      </c>
      <c r="U198" t="str">
        <v>11/08/2024</v>
      </c>
      <c r="V198">
        <v>4.47</v>
      </c>
      <c r="W198">
        <v>74.62</v>
      </c>
      <c r="X198">
        <v>4.79</v>
      </c>
      <c r="Y198">
        <v>4.55</v>
      </c>
      <c r="Z198">
        <v>35.53</v>
      </c>
      <c r="AA198">
        <v>102.97</v>
      </c>
      <c r="AB198">
        <v>-20.73</v>
      </c>
      <c r="AC198">
        <v>-47.23</v>
      </c>
      <c r="AD198">
        <v>0.26</v>
      </c>
      <c r="AE198">
        <v>0</v>
      </c>
      <c r="AF198">
        <v>17.89</v>
      </c>
      <c r="AG198">
        <v>6.88</v>
      </c>
      <c r="AH198">
        <v>19.329999999999998</v>
      </c>
      <c r="AI198">
        <v>10.11</v>
      </c>
    </row>
    <row r="199" spans="1:35" x14ac:dyDescent="0.25">
      <c r="A199" t="str">
        <v>SMWB US Equity</v>
      </c>
      <c r="B199" t="str">
        <v>SIMILARWEB LTD</v>
      </c>
      <c r="C199" t="str">
        <v>Information Technology</v>
      </c>
      <c r="D199" t="str">
        <v>Communications</v>
      </c>
      <c r="E199">
        <v>8.9</v>
      </c>
      <c r="F199">
        <v>8.7899999999999991</v>
      </c>
      <c r="G199">
        <v>8.6999998092651367</v>
      </c>
      <c r="H199">
        <v>9.0200004577636719</v>
      </c>
      <c r="I199">
        <v>9.4899997711181641</v>
      </c>
      <c r="J199">
        <v>9.1800003051757813</v>
      </c>
      <c r="K199">
        <v>9.4600000381469727</v>
      </c>
      <c r="L199">
        <v>9.077142911638532</v>
      </c>
      <c r="M199">
        <v>0</v>
      </c>
      <c r="N199">
        <v>36.57</v>
      </c>
      <c r="O199">
        <v>-9.2200000381469724</v>
      </c>
      <c r="P199">
        <v>0.76</v>
      </c>
      <c r="Q199">
        <v>1.1000000000000001</v>
      </c>
      <c r="R199">
        <v>41260000</v>
      </c>
      <c r="S199">
        <v>5970000</v>
      </c>
      <c r="T199">
        <v>6.9112227805695143</v>
      </c>
      <c r="U199" t="str">
        <v>11/07/2024</v>
      </c>
      <c r="V199">
        <v>0.34</v>
      </c>
      <c r="W199">
        <v>214.47</v>
      </c>
      <c r="X199">
        <v>0.77</v>
      </c>
      <c r="Y199">
        <v>0.59</v>
      </c>
      <c r="Z199">
        <v>18.670000000000002</v>
      </c>
      <c r="AA199">
        <v>-1.22</v>
      </c>
      <c r="AB199">
        <v>-8.89</v>
      </c>
      <c r="AC199">
        <v>-116.63</v>
      </c>
      <c r="AD199">
        <v>0.98</v>
      </c>
      <c r="AE199">
        <v>0</v>
      </c>
      <c r="AF199">
        <v>5.69</v>
      </c>
      <c r="AG199">
        <v>6.3</v>
      </c>
      <c r="AH199">
        <v>8.8699999999999992</v>
      </c>
      <c r="AI199">
        <v>0.24</v>
      </c>
    </row>
    <row r="200" spans="1:35" x14ac:dyDescent="0.25">
      <c r="A200" t="str">
        <v>SNAL US Equity</v>
      </c>
      <c r="B200" t="str">
        <v>SNAIL INC - CLASS A</v>
      </c>
      <c r="C200" t="str">
        <v>Communication Services</v>
      </c>
      <c r="D200" t="str">
        <v>Communications</v>
      </c>
      <c r="E200">
        <v>0.77</v>
      </c>
      <c r="F200">
        <v>0.77</v>
      </c>
      <c r="G200">
        <v>0.70999997854232788</v>
      </c>
      <c r="H200">
        <v>0.87000000476837158</v>
      </c>
      <c r="I200">
        <v>0.92000001668930054</v>
      </c>
      <c r="J200">
        <v>0.91500002145767212</v>
      </c>
      <c r="K200">
        <v>0.84899997711181641</v>
      </c>
      <c r="L200">
        <v>0.82914285693849832</v>
      </c>
      <c r="M200">
        <v>0</v>
      </c>
      <c r="N200">
        <v>4.63</v>
      </c>
      <c r="O200">
        <v>-0.69899997711181638</v>
      </c>
      <c r="P200">
        <v>1.56</v>
      </c>
      <c r="Q200">
        <v>-0.7</v>
      </c>
      <c r="R200">
        <v>7380000</v>
      </c>
      <c r="S200">
        <v>26850000</v>
      </c>
      <c r="T200">
        <v>0.27486033519553071</v>
      </c>
      <c r="U200" t="str">
        <v>11/14/2024</v>
      </c>
      <c r="V200">
        <v>0.27</v>
      </c>
      <c r="W200">
        <v>6759.53</v>
      </c>
      <c r="X200">
        <v>0.71</v>
      </c>
      <c r="Y200">
        <v>0.39</v>
      </c>
      <c r="Z200">
        <v>11.57</v>
      </c>
      <c r="AA200">
        <v>10.44</v>
      </c>
      <c r="AB200">
        <v>-10.92</v>
      </c>
      <c r="AC200">
        <v>-90.65</v>
      </c>
      <c r="AD200">
        <v>0.85</v>
      </c>
      <c r="AE200">
        <v>0</v>
      </c>
      <c r="AF200">
        <v>8.57</v>
      </c>
      <c r="AG200">
        <v>4.34</v>
      </c>
      <c r="AH200">
        <v>13.05</v>
      </c>
      <c r="AI200">
        <v>0.15</v>
      </c>
    </row>
    <row r="201" spans="1:35" x14ac:dyDescent="0.25">
      <c r="A201" t="str">
        <v>SNAP US Equity</v>
      </c>
      <c r="B201" t="str">
        <v>SNAP INC - A</v>
      </c>
      <c r="C201" t="str">
        <v>Communication Services</v>
      </c>
      <c r="D201" t="str">
        <v>Communications</v>
      </c>
      <c r="E201">
        <v>9.48</v>
      </c>
      <c r="F201">
        <v>9.25</v>
      </c>
      <c r="G201">
        <v>9.4300003051757813</v>
      </c>
      <c r="H201">
        <v>9.4200000762939453</v>
      </c>
      <c r="I201">
        <v>9.5</v>
      </c>
      <c r="J201">
        <v>9.1800003051757813</v>
      </c>
      <c r="K201">
        <v>9.2200002670288086</v>
      </c>
      <c r="L201">
        <v>9.3542858505249029</v>
      </c>
      <c r="M201">
        <v>0</v>
      </c>
      <c r="N201">
        <v>7.55</v>
      </c>
      <c r="O201">
        <v>-7.9700002670288086</v>
      </c>
      <c r="P201">
        <v>2.5</v>
      </c>
      <c r="Q201">
        <v>-1.81</v>
      </c>
      <c r="R201">
        <v>1140000000</v>
      </c>
      <c r="S201">
        <v>179590000</v>
      </c>
      <c r="T201">
        <v>6.3477921933292496</v>
      </c>
      <c r="U201" t="str">
        <v>10/24/2024</v>
      </c>
      <c r="V201">
        <v>2.77</v>
      </c>
      <c r="W201">
        <v>205.15</v>
      </c>
      <c r="X201">
        <v>3.98</v>
      </c>
      <c r="Y201">
        <v>3.8</v>
      </c>
      <c r="Z201">
        <v>57.14</v>
      </c>
      <c r="AA201">
        <v>-20.100000000000001</v>
      </c>
      <c r="AB201">
        <v>-15.51</v>
      </c>
      <c r="AC201">
        <v>-51.19</v>
      </c>
      <c r="AD201">
        <v>0.66</v>
      </c>
      <c r="AE201">
        <v>0</v>
      </c>
      <c r="AF201">
        <v>4.66</v>
      </c>
      <c r="AG201">
        <v>5.26</v>
      </c>
      <c r="AH201">
        <v>14.45</v>
      </c>
      <c r="AI201">
        <v>1.25</v>
      </c>
    </row>
    <row r="202" spans="1:35" x14ac:dyDescent="0.25">
      <c r="A202" t="str">
        <v>SOHU US Equity</v>
      </c>
      <c r="B202" t="str">
        <v>SOHU.COM LTD-ADR</v>
      </c>
      <c r="C202" t="str">
        <v>Communication Services</v>
      </c>
      <c r="D202" t="str">
        <v>Communications</v>
      </c>
      <c r="E202">
        <v>15.73</v>
      </c>
      <c r="F202">
        <v>15.5</v>
      </c>
      <c r="G202">
        <v>15.760000228881839</v>
      </c>
      <c r="H202">
        <v>15.460000038146971</v>
      </c>
      <c r="I202">
        <v>15.329999923706049</v>
      </c>
      <c r="J202">
        <v>15.079999923706049</v>
      </c>
      <c r="K202">
        <v>15.039999961853029</v>
      </c>
      <c r="L202">
        <v>15.41428572518485</v>
      </c>
      <c r="M202">
        <v>0</v>
      </c>
      <c r="N202">
        <v>0.54</v>
      </c>
      <c r="O202">
        <v>14.400000038146972</v>
      </c>
      <c r="P202">
        <v>0.52</v>
      </c>
      <c r="Q202">
        <v>0.38</v>
      </c>
      <c r="R202">
        <v>75100000</v>
      </c>
      <c r="S202">
        <v>74780000</v>
      </c>
      <c r="T202">
        <v>1.0042792190425247</v>
      </c>
      <c r="U202" t="str">
        <v>11/13/2024</v>
      </c>
      <c r="V202">
        <v>2.68</v>
      </c>
      <c r="W202">
        <v>0.31</v>
      </c>
      <c r="X202">
        <v>3.12</v>
      </c>
      <c r="Y202">
        <v>2.88</v>
      </c>
      <c r="Z202">
        <v>0.18</v>
      </c>
      <c r="AA202">
        <v>-21.85</v>
      </c>
      <c r="AB202">
        <v>-2.9</v>
      </c>
      <c r="AC202">
        <v>-5.3</v>
      </c>
      <c r="AD202">
        <v>0.32</v>
      </c>
      <c r="AE202">
        <v>0</v>
      </c>
      <c r="AF202">
        <v>8.9600000000000009</v>
      </c>
      <c r="AG202">
        <v>1.2</v>
      </c>
      <c r="AH202">
        <v>10.28</v>
      </c>
      <c r="AI202">
        <v>29.44</v>
      </c>
    </row>
    <row r="203" spans="1:35" x14ac:dyDescent="0.25">
      <c r="A203" t="str">
        <v>SPHR US Equity</v>
      </c>
      <c r="B203" t="str">
        <v>SPHERE ENTERTAINMENT CO</v>
      </c>
      <c r="C203" t="str">
        <v>Communication Services</v>
      </c>
      <c r="D203" t="str">
        <v>Communications</v>
      </c>
      <c r="E203">
        <v>48.51</v>
      </c>
      <c r="F203">
        <v>48.47</v>
      </c>
      <c r="G203">
        <v>50.069999694824219</v>
      </c>
      <c r="H203">
        <v>49.400001525878913</v>
      </c>
      <c r="I203">
        <v>49.040000915527337</v>
      </c>
      <c r="J203">
        <v>47.819999694824219</v>
      </c>
      <c r="K203">
        <v>47.029998779296882</v>
      </c>
      <c r="L203">
        <v>48.620000087193084</v>
      </c>
      <c r="M203">
        <v>0</v>
      </c>
      <c r="N203">
        <v>0.73</v>
      </c>
      <c r="O203">
        <v>21.28000122070312</v>
      </c>
      <c r="P203">
        <v>1.45</v>
      </c>
      <c r="Q203">
        <v>0.34</v>
      </c>
      <c r="R203">
        <v>228230000</v>
      </c>
      <c r="S203">
        <v>417090000</v>
      </c>
      <c r="T203">
        <v>0.54719604881440453</v>
      </c>
      <c r="U203" t="str">
        <v>11/08/2024</v>
      </c>
      <c r="V203">
        <v>0.42</v>
      </c>
      <c r="W203">
        <v>62.87</v>
      </c>
      <c r="X203">
        <v>0.63</v>
      </c>
      <c r="Y203">
        <v>0.57999999999999996</v>
      </c>
      <c r="Z203">
        <v>31.72</v>
      </c>
      <c r="AA203">
        <v>-17.04</v>
      </c>
      <c r="AB203">
        <v>-4.1100000000000003</v>
      </c>
      <c r="AC203">
        <v>-8.0299999999999994</v>
      </c>
      <c r="AD203">
        <v>0.21</v>
      </c>
      <c r="AE203">
        <v>0</v>
      </c>
      <c r="AF203">
        <v>6.03</v>
      </c>
      <c r="AG203">
        <v>5.41</v>
      </c>
      <c r="AH203">
        <v>12.07</v>
      </c>
      <c r="AI203">
        <v>68.31</v>
      </c>
    </row>
    <row r="204" spans="1:35" x14ac:dyDescent="0.25">
      <c r="A204" t="str">
        <v>SPOK US Equity</v>
      </c>
      <c r="B204" t="str">
        <v>SPOK HOLDINGS INC</v>
      </c>
      <c r="C204" t="str">
        <v>Communication Services</v>
      </c>
      <c r="D204" t="str">
        <v>Communications</v>
      </c>
      <c r="E204">
        <v>14.78</v>
      </c>
      <c r="F204">
        <v>14.51</v>
      </c>
      <c r="G204">
        <v>15.02999973297119</v>
      </c>
      <c r="H204">
        <v>15.10000038146973</v>
      </c>
      <c r="I204">
        <v>15.02000045776367</v>
      </c>
      <c r="J204">
        <v>14.819999694824221</v>
      </c>
      <c r="K204">
        <v>14.88000011444092</v>
      </c>
      <c r="L204">
        <v>14.877142911638533</v>
      </c>
      <c r="M204">
        <v>18.43</v>
      </c>
      <c r="N204">
        <v>1.92</v>
      </c>
      <c r="O204">
        <v>-7.0700001144409201</v>
      </c>
      <c r="P204">
        <v>1.05</v>
      </c>
      <c r="Q204">
        <v>-0.48</v>
      </c>
      <c r="R204">
        <v>22820000</v>
      </c>
      <c r="S204">
        <v>5420000</v>
      </c>
      <c r="T204">
        <v>4.2103321033210328</v>
      </c>
      <c r="U204" t="str">
        <v>10/25/2024</v>
      </c>
      <c r="V204">
        <v>0.55000000000000004</v>
      </c>
      <c r="W204">
        <v>6.15</v>
      </c>
      <c r="X204">
        <v>1.3</v>
      </c>
      <c r="Y204">
        <v>1.08</v>
      </c>
      <c r="Z204">
        <v>4.49</v>
      </c>
      <c r="AA204">
        <v>10.08</v>
      </c>
      <c r="AB204">
        <v>6.87</v>
      </c>
      <c r="AC204">
        <v>9.5299999999999994</v>
      </c>
      <c r="AD204">
        <v>0.61</v>
      </c>
      <c r="AE204">
        <v>0</v>
      </c>
      <c r="AF204">
        <v>5.73</v>
      </c>
      <c r="AG204">
        <v>3.97</v>
      </c>
      <c r="AH204">
        <v>7.54</v>
      </c>
      <c r="AI204">
        <v>7.81</v>
      </c>
    </row>
    <row r="205" spans="1:35" x14ac:dyDescent="0.25">
      <c r="A205" t="str">
        <v>SPOT US Equity</v>
      </c>
      <c r="B205" t="str">
        <v>SPOTIFY TECHNOLOGY SA</v>
      </c>
      <c r="C205" t="str">
        <v>Communication Services</v>
      </c>
      <c r="D205" t="str">
        <v>Communications</v>
      </c>
      <c r="E205">
        <v>343.69</v>
      </c>
      <c r="F205">
        <v>342.2</v>
      </c>
      <c r="G205">
        <v>342.489990234375</v>
      </c>
      <c r="H205">
        <v>336.07000732421881</v>
      </c>
      <c r="I205">
        <v>339.47000122070313</v>
      </c>
      <c r="J205">
        <v>337.55999755859381</v>
      </c>
      <c r="K205">
        <v>340.73001098632813</v>
      </c>
      <c r="L205">
        <v>340.31571533203123</v>
      </c>
      <c r="M205">
        <v>123.98</v>
      </c>
      <c r="N205">
        <v>14.7</v>
      </c>
      <c r="O205">
        <v>-319.8800109863281</v>
      </c>
      <c r="P205">
        <v>0.75</v>
      </c>
      <c r="Q205">
        <v>0.12</v>
      </c>
      <c r="R205">
        <v>545000000</v>
      </c>
      <c r="S205">
        <v>750000000</v>
      </c>
      <c r="T205">
        <v>0.72666666666666668</v>
      </c>
      <c r="U205" t="str">
        <v>10/24/2024</v>
      </c>
      <c r="V205">
        <v>1.33</v>
      </c>
      <c r="W205">
        <v>43.81</v>
      </c>
      <c r="X205">
        <v>1.56</v>
      </c>
      <c r="Y205">
        <v>1.46</v>
      </c>
      <c r="Z205">
        <v>18.39</v>
      </c>
      <c r="AA205">
        <v>7.2</v>
      </c>
      <c r="AB205">
        <v>5.34</v>
      </c>
      <c r="AC205">
        <v>14.76</v>
      </c>
      <c r="AD205">
        <v>1.66</v>
      </c>
      <c r="AE205">
        <v>0</v>
      </c>
      <c r="AF205">
        <v>29.78</v>
      </c>
      <c r="AG205">
        <v>5.27</v>
      </c>
      <c r="AH205">
        <v>11.85</v>
      </c>
      <c r="AI205">
        <v>20.85</v>
      </c>
    </row>
    <row r="206" spans="1:35" x14ac:dyDescent="0.25">
      <c r="A206" t="str">
        <v>SSP US Equity</v>
      </c>
      <c r="B206" t="str">
        <v>EW SCRIPPS CO/THE-A</v>
      </c>
      <c r="C206" t="str">
        <v>Communication Services</v>
      </c>
      <c r="D206" t="str">
        <v>Communications</v>
      </c>
      <c r="E206">
        <v>2.12</v>
      </c>
      <c r="F206">
        <v>2.02</v>
      </c>
      <c r="G206">
        <v>2.160000085830688</v>
      </c>
      <c r="H206">
        <v>2.2100000381469731</v>
      </c>
      <c r="I206">
        <v>2.0499999523162842</v>
      </c>
      <c r="J206">
        <v>2.0499999523162842</v>
      </c>
      <c r="K206">
        <v>2.1099998950958252</v>
      </c>
      <c r="L206">
        <v>2.1028571319580078</v>
      </c>
      <c r="M206">
        <v>0</v>
      </c>
      <c r="N206">
        <v>0.37</v>
      </c>
      <c r="O206">
        <v>3.8000001049041749</v>
      </c>
      <c r="P206">
        <v>1.97</v>
      </c>
      <c r="Q206">
        <v>-2.46</v>
      </c>
      <c r="R206">
        <v>578610000</v>
      </c>
      <c r="S206">
        <v>85520000</v>
      </c>
      <c r="T206">
        <v>6.7657857811038351</v>
      </c>
      <c r="U206" t="str">
        <v>11/04/2024</v>
      </c>
      <c r="V206">
        <v>0.06</v>
      </c>
      <c r="W206">
        <v>254.58</v>
      </c>
      <c r="X206">
        <v>1.5</v>
      </c>
      <c r="Y206">
        <v>1.38</v>
      </c>
      <c r="Z206">
        <v>56.31</v>
      </c>
      <c r="AA206">
        <v>0.25</v>
      </c>
      <c r="AB206">
        <v>-4.67</v>
      </c>
      <c r="AC206">
        <v>-40.74</v>
      </c>
      <c r="AD206">
        <v>0.42</v>
      </c>
      <c r="AE206">
        <v>0</v>
      </c>
      <c r="AF206">
        <v>3.94</v>
      </c>
      <c r="AG206">
        <v>2.8</v>
      </c>
      <c r="AH206">
        <v>10.4</v>
      </c>
      <c r="AI206">
        <v>5.91</v>
      </c>
    </row>
    <row r="207" spans="1:35" x14ac:dyDescent="0.25">
      <c r="A207" t="str">
        <v>SSTK US Equity</v>
      </c>
      <c r="B207" t="str">
        <v>SHUTTERSTOCK INC</v>
      </c>
      <c r="C207" t="str">
        <v>Communication Services</v>
      </c>
      <c r="D207" t="str">
        <v>Communications</v>
      </c>
      <c r="E207">
        <v>34.479999999999997</v>
      </c>
      <c r="F207">
        <v>32.83</v>
      </c>
      <c r="G207">
        <v>34.560001373291023</v>
      </c>
      <c r="H207">
        <v>34.520000457763672</v>
      </c>
      <c r="I207">
        <v>34.200000762939453</v>
      </c>
      <c r="J207">
        <v>34.380001068115227</v>
      </c>
      <c r="K207">
        <v>35.340000152587891</v>
      </c>
      <c r="L207">
        <v>34.330000544956754</v>
      </c>
      <c r="M207">
        <v>21.46</v>
      </c>
      <c r="N207">
        <v>2.35</v>
      </c>
      <c r="O207">
        <v>-20.620000152587892</v>
      </c>
      <c r="P207">
        <v>1.3</v>
      </c>
      <c r="Q207">
        <v>-0.84</v>
      </c>
      <c r="R207">
        <v>97440000</v>
      </c>
      <c r="S207">
        <v>10550000</v>
      </c>
      <c r="T207">
        <v>9.236018957345971</v>
      </c>
      <c r="U207" t="str">
        <v>10/31/2024</v>
      </c>
      <c r="V207">
        <v>0.17</v>
      </c>
      <c r="W207">
        <v>10.84</v>
      </c>
      <c r="X207">
        <v>0.56000000000000005</v>
      </c>
      <c r="Y207">
        <v>0.4</v>
      </c>
      <c r="Z207">
        <v>5.62</v>
      </c>
      <c r="AA207">
        <v>1.65</v>
      </c>
      <c r="AB207">
        <v>4.7</v>
      </c>
      <c r="AC207">
        <v>9.07</v>
      </c>
      <c r="AD207">
        <v>0.88</v>
      </c>
      <c r="AE207">
        <v>0</v>
      </c>
      <c r="AF207">
        <v>11.12</v>
      </c>
      <c r="AG207">
        <v>3.82</v>
      </c>
      <c r="AH207">
        <v>13.1</v>
      </c>
      <c r="AI207">
        <v>14.72</v>
      </c>
    </row>
    <row r="208" spans="1:35" x14ac:dyDescent="0.25">
      <c r="A208" t="str">
        <v>STG US Equity</v>
      </c>
      <c r="B208" t="str">
        <v>SUNLANDS TECHNOLOGY- SP ADR</v>
      </c>
      <c r="C208" t="str">
        <v>Consumer Discretionary</v>
      </c>
      <c r="D208" t="str">
        <v>Communications</v>
      </c>
      <c r="E208">
        <v>8.4499999999999993</v>
      </c>
      <c r="F208">
        <v>8.64</v>
      </c>
      <c r="G208">
        <v>8.4799995422363281</v>
      </c>
      <c r="H208">
        <v>8.0900001525878906</v>
      </c>
      <c r="I208">
        <v>8.1700000762939453</v>
      </c>
      <c r="J208">
        <v>8.1700000762939453</v>
      </c>
      <c r="K208">
        <v>7.8600001335144043</v>
      </c>
      <c r="L208">
        <v>8.2657142829895029</v>
      </c>
      <c r="M208">
        <v>0.94</v>
      </c>
      <c r="N208">
        <v>0.86</v>
      </c>
      <c r="O208">
        <v>62.769999866485591</v>
      </c>
      <c r="P208">
        <v>0.69</v>
      </c>
      <c r="Q208">
        <v>0.51</v>
      </c>
      <c r="R208">
        <v>0</v>
      </c>
      <c r="S208">
        <v>0</v>
      </c>
      <c r="T208" t="str">
        <v/>
      </c>
      <c r="U208" t="str">
        <v>11/22/2024</v>
      </c>
      <c r="V208">
        <v>1.1100000000000001</v>
      </c>
      <c r="W208">
        <v>59.25</v>
      </c>
      <c r="X208">
        <v>1.26</v>
      </c>
      <c r="Y208">
        <v>1.1100000000000001</v>
      </c>
      <c r="Z208">
        <v>13.05</v>
      </c>
      <c r="AA208">
        <v>16.71</v>
      </c>
      <c r="AB208">
        <v>22.53</v>
      </c>
      <c r="AC208">
        <v>197.14</v>
      </c>
      <c r="AD208">
        <v>0.97</v>
      </c>
      <c r="AE208">
        <v>0</v>
      </c>
      <c r="AF208">
        <v>0</v>
      </c>
      <c r="AG208">
        <v>2.74</v>
      </c>
      <c r="AH208">
        <v>12.55</v>
      </c>
      <c r="AI208">
        <v>70.63</v>
      </c>
    </row>
    <row r="209" spans="1:35" x14ac:dyDescent="0.25">
      <c r="A209" t="str">
        <v>STGW US Equity</v>
      </c>
      <c r="B209" t="str">
        <v>STAGWELL INC</v>
      </c>
      <c r="C209" t="str">
        <v>Communication Services</v>
      </c>
      <c r="D209" t="str">
        <v>Communications</v>
      </c>
      <c r="E209">
        <v>6.92</v>
      </c>
      <c r="F209">
        <v>6.92</v>
      </c>
      <c r="G209">
        <v>7.179999828338623</v>
      </c>
      <c r="H209">
        <v>7.2100000381469727</v>
      </c>
      <c r="I209">
        <v>7.2100000381469727</v>
      </c>
      <c r="J209">
        <v>7.1399998664855957</v>
      </c>
      <c r="K209">
        <v>7.0100002288818359</v>
      </c>
      <c r="L209">
        <v>7.0842857142857145</v>
      </c>
      <c r="M209">
        <v>0</v>
      </c>
      <c r="N209">
        <v>6.49</v>
      </c>
      <c r="O209">
        <v>-5.9000002288818356</v>
      </c>
      <c r="P209">
        <v>1.27</v>
      </c>
      <c r="Q209">
        <v>-0.06</v>
      </c>
      <c r="R209">
        <v>732240000</v>
      </c>
      <c r="S209">
        <v>388820000</v>
      </c>
      <c r="T209">
        <v>1.8832364590298853</v>
      </c>
      <c r="U209" t="str">
        <v>11/01/2024</v>
      </c>
      <c r="V209">
        <v>0.11</v>
      </c>
      <c r="W209">
        <v>236.01</v>
      </c>
      <c r="X209">
        <v>0.9</v>
      </c>
      <c r="Y209">
        <v>0.71</v>
      </c>
      <c r="Z209">
        <v>46.11</v>
      </c>
      <c r="AA209">
        <v>-0.44</v>
      </c>
      <c r="AB209">
        <v>-0.14000000000000001</v>
      </c>
      <c r="AC209">
        <v>-1.76</v>
      </c>
      <c r="AD209">
        <v>0.68</v>
      </c>
      <c r="AE209">
        <v>0</v>
      </c>
      <c r="AF209">
        <v>3.79</v>
      </c>
      <c r="AG209">
        <v>3.38</v>
      </c>
      <c r="AH209">
        <v>13.38</v>
      </c>
      <c r="AI209">
        <v>1.1100000000000001</v>
      </c>
    </row>
    <row r="210" spans="1:35" x14ac:dyDescent="0.25">
      <c r="A210" t="str">
        <v>SWAG US Equity</v>
      </c>
      <c r="B210" t="str">
        <v>STRAN &amp; CO INC</v>
      </c>
      <c r="C210" t="str">
        <v>Communication Services</v>
      </c>
      <c r="D210" t="str">
        <v>Communications</v>
      </c>
      <c r="E210">
        <v>1.21</v>
      </c>
      <c r="F210">
        <v>1.22</v>
      </c>
      <c r="G210">
        <v>1.220000028610229</v>
      </c>
      <c r="H210">
        <v>1.25</v>
      </c>
      <c r="I210">
        <v>1.3400000333786011</v>
      </c>
      <c r="J210">
        <v>1.309999942779541</v>
      </c>
      <c r="K210">
        <v>1.304999947547913</v>
      </c>
      <c r="L210">
        <v>1.2649999931880405</v>
      </c>
      <c r="M210">
        <v>168.72</v>
      </c>
      <c r="N210">
        <v>0.56999999999999995</v>
      </c>
      <c r="O210">
        <v>0.82500005245208685</v>
      </c>
      <c r="P210">
        <v>0.9</v>
      </c>
      <c r="Q210">
        <v>0.35</v>
      </c>
      <c r="R210">
        <v>20470000</v>
      </c>
      <c r="S210">
        <v>0</v>
      </c>
      <c r="T210" t="str">
        <v/>
      </c>
      <c r="U210" t="str">
        <v>08/28/2024</v>
      </c>
      <c r="V210">
        <v>1.1100000000000001</v>
      </c>
      <c r="W210">
        <v>22.21</v>
      </c>
      <c r="X210">
        <v>2.94</v>
      </c>
      <c r="Y210">
        <v>2.33</v>
      </c>
      <c r="Z210">
        <v>14.26</v>
      </c>
      <c r="AA210">
        <v>0.05</v>
      </c>
      <c r="AB210">
        <v>0.06</v>
      </c>
      <c r="AC210">
        <v>0.09</v>
      </c>
      <c r="AD210">
        <v>1.28</v>
      </c>
      <c r="AE210">
        <v>7.55</v>
      </c>
      <c r="AF210">
        <v>4.3499999999999996</v>
      </c>
      <c r="AG210">
        <v>2.82</v>
      </c>
      <c r="AH210">
        <v>7.62</v>
      </c>
      <c r="AI210">
        <v>2.13</v>
      </c>
    </row>
    <row r="211" spans="1:35" x14ac:dyDescent="0.25">
      <c r="A211" t="str">
        <v>SWVL US Equity</v>
      </c>
      <c r="B211" t="str">
        <v>SWVL HOLDINGS CORP</v>
      </c>
      <c r="C211" t="str">
        <v>Industrials</v>
      </c>
      <c r="D211" t="str">
        <v>Communications</v>
      </c>
      <c r="E211">
        <v>5.63</v>
      </c>
      <c r="F211">
        <v>5.6</v>
      </c>
      <c r="G211">
        <v>5.869999885559082</v>
      </c>
      <c r="H211">
        <v>5.6999998092651367</v>
      </c>
      <c r="I211">
        <v>5.8400001525878906</v>
      </c>
      <c r="J211">
        <v>5.7100000381469727</v>
      </c>
      <c r="K211">
        <v>5.5500001907348633</v>
      </c>
      <c r="L211">
        <v>5.700000010899136</v>
      </c>
      <c r="M211">
        <v>0</v>
      </c>
      <c r="N211">
        <v>0.01</v>
      </c>
      <c r="O211">
        <v>847.44999980926514</v>
      </c>
      <c r="P211">
        <v>2.61</v>
      </c>
      <c r="Q211">
        <v>-0.76</v>
      </c>
      <c r="R211">
        <v>0</v>
      </c>
      <c r="S211">
        <v>789010</v>
      </c>
      <c r="T211">
        <v>0</v>
      </c>
      <c r="U211" t="str">
        <v>10/28/2024</v>
      </c>
      <c r="V211">
        <v>0.08</v>
      </c>
      <c r="W211">
        <v>0</v>
      </c>
      <c r="X211">
        <v>0.15</v>
      </c>
      <c r="Y211">
        <v>0.08</v>
      </c>
      <c r="Z211">
        <v>0</v>
      </c>
      <c r="AA211">
        <v>0</v>
      </c>
      <c r="AB211">
        <v>-14.46</v>
      </c>
      <c r="AC211">
        <v>-17.02</v>
      </c>
      <c r="AD211">
        <v>0</v>
      </c>
      <c r="AE211">
        <v>0</v>
      </c>
      <c r="AF211">
        <v>0</v>
      </c>
      <c r="AG211">
        <v>0</v>
      </c>
      <c r="AH211">
        <v>12.12</v>
      </c>
      <c r="AI211">
        <v>853</v>
      </c>
    </row>
    <row r="212" spans="1:35" x14ac:dyDescent="0.25">
      <c r="A212" t="str">
        <v>SY US Equity</v>
      </c>
      <c r="B212" t="str">
        <v>SO-YOUNG INTERNATIONAL-ADR</v>
      </c>
      <c r="C212" t="str">
        <v>Communication Services</v>
      </c>
      <c r="D212" t="str">
        <v>Communications</v>
      </c>
      <c r="E212">
        <v>0.92</v>
      </c>
      <c r="F212">
        <v>0.88</v>
      </c>
      <c r="G212">
        <v>0.84399998188018799</v>
      </c>
      <c r="H212">
        <v>0.8399999737739563</v>
      </c>
      <c r="I212">
        <v>0.9100000262260437</v>
      </c>
      <c r="J212">
        <v>0.88599997758865356</v>
      </c>
      <c r="K212">
        <v>0.86900001764297485</v>
      </c>
      <c r="L212">
        <v>0.87842856815883086</v>
      </c>
      <c r="M212">
        <v>13.57</v>
      </c>
      <c r="N212">
        <v>0.19</v>
      </c>
      <c r="O212">
        <v>30.040999982357025</v>
      </c>
      <c r="P212">
        <v>0.93</v>
      </c>
      <c r="Q212">
        <v>-0.49</v>
      </c>
      <c r="R212">
        <v>81580000</v>
      </c>
      <c r="S212">
        <v>0</v>
      </c>
      <c r="T212" t="str">
        <v/>
      </c>
      <c r="U212" t="str">
        <v>11/20/2024</v>
      </c>
      <c r="V212">
        <v>2.11</v>
      </c>
      <c r="W212">
        <v>7.14</v>
      </c>
      <c r="X212">
        <v>3.16</v>
      </c>
      <c r="Y212">
        <v>2.2599999999999998</v>
      </c>
      <c r="Z212">
        <v>5.62</v>
      </c>
      <c r="AA212">
        <v>4.6500000000000004</v>
      </c>
      <c r="AB212">
        <v>1.05</v>
      </c>
      <c r="AC212">
        <v>1.38</v>
      </c>
      <c r="AD212">
        <v>0.47</v>
      </c>
      <c r="AE212">
        <v>4.1500000000000004</v>
      </c>
      <c r="AF212">
        <v>21.92</v>
      </c>
      <c r="AG212">
        <v>2.65</v>
      </c>
      <c r="AH212">
        <v>18.47</v>
      </c>
      <c r="AI212">
        <v>30.91</v>
      </c>
    </row>
    <row r="213" spans="1:35" x14ac:dyDescent="0.25">
      <c r="A213" t="str">
        <v>T US Equity</v>
      </c>
      <c r="B213" t="str">
        <v>AT&amp;T INC</v>
      </c>
      <c r="C213" t="str">
        <v>Communication Services</v>
      </c>
      <c r="D213" t="str">
        <v>Communications</v>
      </c>
      <c r="E213">
        <v>19.54</v>
      </c>
      <c r="F213">
        <v>19.510000000000002</v>
      </c>
      <c r="G213">
        <v>19.729999542236332</v>
      </c>
      <c r="H213">
        <v>19.760000228881839</v>
      </c>
      <c r="I213">
        <v>19.64999961853027</v>
      </c>
      <c r="J213">
        <v>19.819999694824219</v>
      </c>
      <c r="K213">
        <v>19.760000228881839</v>
      </c>
      <c r="L213">
        <v>19.681428473336357</v>
      </c>
      <c r="M213">
        <v>8.31</v>
      </c>
      <c r="N213">
        <v>1.35</v>
      </c>
      <c r="O213">
        <v>-5.1300002288818387</v>
      </c>
      <c r="P213">
        <v>0.28999999999999998</v>
      </c>
      <c r="Q213">
        <v>0.36</v>
      </c>
      <c r="R213">
        <v>9690000000</v>
      </c>
      <c r="S213">
        <v>31170000000</v>
      </c>
      <c r="T213">
        <v>0.31087584215591918</v>
      </c>
      <c r="U213" t="str">
        <v>10/23/2024</v>
      </c>
      <c r="V213">
        <v>7.0000000000000007E-2</v>
      </c>
      <c r="W213">
        <v>121.8</v>
      </c>
      <c r="X213">
        <v>0.7</v>
      </c>
      <c r="Y213">
        <v>0.3</v>
      </c>
      <c r="Z213">
        <v>37.130000000000003</v>
      </c>
      <c r="AA213">
        <v>12.07</v>
      </c>
      <c r="AB213">
        <v>3.16</v>
      </c>
      <c r="AC213">
        <v>12.08</v>
      </c>
      <c r="AD213">
        <v>0.3</v>
      </c>
      <c r="AE213">
        <v>23.71</v>
      </c>
      <c r="AF213">
        <v>12.87</v>
      </c>
      <c r="AG213">
        <v>4.3</v>
      </c>
      <c r="AH213">
        <v>8.15</v>
      </c>
      <c r="AI213">
        <v>14.63</v>
      </c>
    </row>
    <row r="214" spans="1:35" x14ac:dyDescent="0.25">
      <c r="A214" t="str">
        <v>TBLA US Equity</v>
      </c>
      <c r="B214" t="str">
        <v>TABOOLA.COM LTD</v>
      </c>
      <c r="C214" t="str">
        <v>Communication Services</v>
      </c>
      <c r="D214" t="str">
        <v>Communications</v>
      </c>
      <c r="E214">
        <v>3.29</v>
      </c>
      <c r="F214">
        <v>3.27</v>
      </c>
      <c r="G214">
        <v>3.380000114440918</v>
      </c>
      <c r="H214">
        <v>3.4300000667572021</v>
      </c>
      <c r="I214">
        <v>3.5099999904632568</v>
      </c>
      <c r="J214">
        <v>3.5099999904632568</v>
      </c>
      <c r="K214">
        <v>3.5099999904632568</v>
      </c>
      <c r="L214">
        <v>3.4142857360839849</v>
      </c>
      <c r="M214">
        <v>0</v>
      </c>
      <c r="N214">
        <v>1.1200000000000001</v>
      </c>
      <c r="O214">
        <v>-0.49999999046325705</v>
      </c>
      <c r="P214">
        <v>1.1399999999999999</v>
      </c>
      <c r="Q214">
        <v>-7.0000000000000007E-2</v>
      </c>
      <c r="R214">
        <v>281670000</v>
      </c>
      <c r="S214">
        <v>270410000</v>
      </c>
      <c r="T214">
        <v>1.0416404718760401</v>
      </c>
      <c r="U214" t="str">
        <v>11/08/2024</v>
      </c>
      <c r="V214">
        <v>0.45</v>
      </c>
      <c r="W214">
        <v>20.59</v>
      </c>
      <c r="X214">
        <v>1.31</v>
      </c>
      <c r="Y214">
        <v>1.1399999999999999</v>
      </c>
      <c r="Z214">
        <v>12.75</v>
      </c>
      <c r="AA214">
        <v>-1</v>
      </c>
      <c r="AB214">
        <v>-2.97</v>
      </c>
      <c r="AC214">
        <v>-4.75</v>
      </c>
      <c r="AD214">
        <v>0.97</v>
      </c>
      <c r="AE214">
        <v>0</v>
      </c>
      <c r="AF214">
        <v>6.5</v>
      </c>
      <c r="AG214">
        <v>7.24</v>
      </c>
      <c r="AH214">
        <v>10.74</v>
      </c>
      <c r="AI214">
        <v>3.01</v>
      </c>
    </row>
    <row r="215" spans="1:35" x14ac:dyDescent="0.25">
      <c r="A215" t="str">
        <v>TC US Equity</v>
      </c>
      <c r="B215" t="str">
        <v>TUANCHE LTD-ADR</v>
      </c>
      <c r="C215" t="str">
        <v>Communication Services</v>
      </c>
      <c r="D215" t="str">
        <v>Communications</v>
      </c>
      <c r="E215">
        <v>2.06</v>
      </c>
      <c r="F215">
        <v>1.79</v>
      </c>
      <c r="G215">
        <v>1.7100000381469731</v>
      </c>
      <c r="H215">
        <v>1.820000052452087</v>
      </c>
      <c r="I215">
        <v>1.669999957084656</v>
      </c>
      <c r="J215">
        <v>1.7300000190734861</v>
      </c>
      <c r="K215">
        <v>1.700000047683716</v>
      </c>
      <c r="L215">
        <v>1.7828571592058453</v>
      </c>
      <c r="M215">
        <v>0</v>
      </c>
      <c r="N215">
        <v>0</v>
      </c>
      <c r="O215">
        <v>-1.700000047683716</v>
      </c>
      <c r="P215">
        <v>0.43</v>
      </c>
      <c r="Q215">
        <v>0.14000000000000001</v>
      </c>
      <c r="R215">
        <v>0</v>
      </c>
      <c r="S215">
        <v>0</v>
      </c>
      <c r="T215" t="str">
        <v/>
      </c>
      <c r="U215" t="str">
        <v>08/28/2024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-293.06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2.5299999999999998</v>
      </c>
      <c r="AH215">
        <v>3.85</v>
      </c>
      <c r="AI215">
        <v>0</v>
      </c>
    </row>
    <row r="216" spans="1:35" x14ac:dyDescent="0.25">
      <c r="A216" t="str">
        <v>TCOM US Equity</v>
      </c>
      <c r="B216" t="str">
        <v>TRIP.COM GROUP LTD-ADR</v>
      </c>
      <c r="C216" t="str">
        <v>Consumer Discretionary</v>
      </c>
      <c r="D216" t="str">
        <v>Communications</v>
      </c>
      <c r="E216">
        <v>42.99</v>
      </c>
      <c r="F216">
        <v>42.6</v>
      </c>
      <c r="G216">
        <v>42.180000305175781</v>
      </c>
      <c r="H216">
        <v>42.340000152587891</v>
      </c>
      <c r="I216">
        <v>45.970001220703132</v>
      </c>
      <c r="J216">
        <v>46.180000305175781</v>
      </c>
      <c r="K216">
        <v>46.729999542236328</v>
      </c>
      <c r="L216">
        <v>44.141428789411279</v>
      </c>
      <c r="M216">
        <v>15.38</v>
      </c>
      <c r="N216">
        <v>1.52</v>
      </c>
      <c r="O216">
        <v>151.02000045776367</v>
      </c>
      <c r="P216">
        <v>0.91</v>
      </c>
      <c r="Q216">
        <v>-0.43</v>
      </c>
      <c r="R216">
        <v>12250000000</v>
      </c>
      <c r="S216">
        <v>17740000000</v>
      </c>
      <c r="T216">
        <v>0.6905298759864712</v>
      </c>
      <c r="U216" t="str">
        <v>08/26/2024</v>
      </c>
      <c r="V216">
        <v>0.81</v>
      </c>
      <c r="W216">
        <v>37.15</v>
      </c>
      <c r="X216">
        <v>1.1499999999999999</v>
      </c>
      <c r="Y216">
        <v>0.95</v>
      </c>
      <c r="Z216">
        <v>20.91</v>
      </c>
      <c r="AA216">
        <v>36.22</v>
      </c>
      <c r="AB216">
        <v>4.96</v>
      </c>
      <c r="AC216">
        <v>8.9</v>
      </c>
      <c r="AD216">
        <v>0.22</v>
      </c>
      <c r="AE216">
        <v>0</v>
      </c>
      <c r="AF216">
        <v>4.3899999999999997</v>
      </c>
      <c r="AG216">
        <v>1.83</v>
      </c>
      <c r="AH216">
        <v>13.56</v>
      </c>
      <c r="AI216">
        <v>197.75</v>
      </c>
    </row>
    <row r="217" spans="1:35" x14ac:dyDescent="0.25">
      <c r="A217" t="str">
        <v>TCX US Equity</v>
      </c>
      <c r="B217" t="str">
        <v>TUCOWS INC-CLASS A</v>
      </c>
      <c r="C217" t="str">
        <v>Information Technology</v>
      </c>
      <c r="D217" t="str">
        <v>Communications</v>
      </c>
      <c r="E217">
        <v>21.82</v>
      </c>
      <c r="F217">
        <v>20.87</v>
      </c>
      <c r="G217">
        <v>22.219999313354489</v>
      </c>
      <c r="H217">
        <v>23.760000228881839</v>
      </c>
      <c r="I217">
        <v>21.89999961853027</v>
      </c>
      <c r="J217">
        <v>21.75</v>
      </c>
      <c r="K217">
        <v>21.659999847412109</v>
      </c>
      <c r="L217">
        <v>21.9971427154541</v>
      </c>
      <c r="M217">
        <v>0</v>
      </c>
      <c r="N217">
        <v>0</v>
      </c>
      <c r="O217">
        <v>-24.679999847412109</v>
      </c>
      <c r="P217">
        <v>1.25</v>
      </c>
      <c r="Q217">
        <v>0.1</v>
      </c>
      <c r="R217">
        <v>17970000</v>
      </c>
      <c r="S217">
        <v>11230000</v>
      </c>
      <c r="T217">
        <v>1.6001780943900268</v>
      </c>
      <c r="U217" t="str">
        <v>11/01/2024</v>
      </c>
      <c r="V217">
        <v>0.19</v>
      </c>
      <c r="W217">
        <v>0</v>
      </c>
      <c r="X217">
        <v>0.93</v>
      </c>
      <c r="Y217">
        <v>0.28000000000000003</v>
      </c>
      <c r="Z217">
        <v>59.09</v>
      </c>
      <c r="AA217">
        <v>-20.8</v>
      </c>
      <c r="AB217">
        <v>-11.39</v>
      </c>
      <c r="AC217">
        <v>0</v>
      </c>
      <c r="AD217">
        <v>0.44</v>
      </c>
      <c r="AE217">
        <v>41.53</v>
      </c>
      <c r="AF217">
        <v>16.920000000000002</v>
      </c>
      <c r="AG217">
        <v>5.26</v>
      </c>
      <c r="AH217">
        <v>11.8</v>
      </c>
      <c r="AI217">
        <v>-3.02</v>
      </c>
    </row>
    <row r="218" spans="1:35" x14ac:dyDescent="0.25">
      <c r="A218" t="str">
        <v>TDS US Equity</v>
      </c>
      <c r="B218" t="str">
        <v>TELEPHONE AND DATA SYSTEMS</v>
      </c>
      <c r="C218" t="str">
        <v>Communication Services</v>
      </c>
      <c r="D218" t="str">
        <v>Communications</v>
      </c>
      <c r="E218">
        <v>20.93</v>
      </c>
      <c r="F218">
        <v>21.02</v>
      </c>
      <c r="G218">
        <v>22.219999313354489</v>
      </c>
      <c r="H218">
        <v>22.090000152587891</v>
      </c>
      <c r="I218">
        <v>22.979999542236332</v>
      </c>
      <c r="J218">
        <v>23.85000038146973</v>
      </c>
      <c r="K218">
        <v>23.510000228881839</v>
      </c>
      <c r="L218">
        <v>22.371428516932898</v>
      </c>
      <c r="M218">
        <v>0</v>
      </c>
      <c r="N218">
        <v>0.62</v>
      </c>
      <c r="O218">
        <v>12.539999771118158</v>
      </c>
      <c r="P218">
        <v>1.04</v>
      </c>
      <c r="Q218">
        <v>0.21</v>
      </c>
      <c r="R218">
        <v>1040000000</v>
      </c>
      <c r="S218">
        <v>327000000</v>
      </c>
      <c r="T218">
        <v>3.1804281345565748</v>
      </c>
      <c r="U218" t="str">
        <v>11/04/2024</v>
      </c>
      <c r="V218">
        <v>0.3</v>
      </c>
      <c r="W218">
        <v>85.86</v>
      </c>
      <c r="X218">
        <v>1.51</v>
      </c>
      <c r="Y218">
        <v>1.25</v>
      </c>
      <c r="Z218">
        <v>37.130000000000003</v>
      </c>
      <c r="AA218">
        <v>0.24</v>
      </c>
      <c r="AB218">
        <v>-3.35</v>
      </c>
      <c r="AC218">
        <v>-12.39</v>
      </c>
      <c r="AD218">
        <v>0.36</v>
      </c>
      <c r="AE218">
        <v>14.7</v>
      </c>
      <c r="AF218">
        <v>4.75</v>
      </c>
      <c r="AG218">
        <v>3.23</v>
      </c>
      <c r="AH218">
        <v>8.73</v>
      </c>
      <c r="AI218">
        <v>36.049999999999997</v>
      </c>
    </row>
    <row r="219" spans="1:35" x14ac:dyDescent="0.25">
      <c r="A219" t="str">
        <v>TGNA US Equity</v>
      </c>
      <c r="B219" t="str">
        <v>TEGNA INC</v>
      </c>
      <c r="C219" t="str">
        <v>Communication Services</v>
      </c>
      <c r="D219" t="str">
        <v>Communications</v>
      </c>
      <c r="E219">
        <v>13.63</v>
      </c>
      <c r="F219">
        <v>13.57</v>
      </c>
      <c r="G219">
        <v>14.02999973297119</v>
      </c>
      <c r="H219">
        <v>14.409999847412109</v>
      </c>
      <c r="I219">
        <v>14.22000026702881</v>
      </c>
      <c r="J219">
        <v>13.97000026702881</v>
      </c>
      <c r="K219">
        <v>13.760000228881839</v>
      </c>
      <c r="L219">
        <v>13.94142862047468</v>
      </c>
      <c r="M219">
        <v>7.84</v>
      </c>
      <c r="N219">
        <v>0.86</v>
      </c>
      <c r="O219">
        <v>2.5699997711181588</v>
      </c>
      <c r="P219">
        <v>0.88</v>
      </c>
      <c r="Q219">
        <v>-0.56000000000000005</v>
      </c>
      <c r="R219">
        <v>604540000</v>
      </c>
      <c r="S219">
        <v>80000000</v>
      </c>
      <c r="T219">
        <v>7.5567500000000001</v>
      </c>
      <c r="U219" t="str">
        <v>11/07/2024</v>
      </c>
      <c r="V219">
        <v>0.99</v>
      </c>
      <c r="W219">
        <v>111.63</v>
      </c>
      <c r="X219">
        <v>2.5299999999999998</v>
      </c>
      <c r="Y219">
        <v>2.39</v>
      </c>
      <c r="Z219">
        <v>44.26</v>
      </c>
      <c r="AA219">
        <v>11.56</v>
      </c>
      <c r="AB219">
        <v>7.75</v>
      </c>
      <c r="AC219">
        <v>18.89</v>
      </c>
      <c r="AD219">
        <v>0.4</v>
      </c>
      <c r="AE219">
        <v>0</v>
      </c>
      <c r="AF219">
        <v>4.6500000000000004</v>
      </c>
      <c r="AG219">
        <v>4.4400000000000004</v>
      </c>
      <c r="AH219">
        <v>7</v>
      </c>
      <c r="AI219">
        <v>16.329999999999998</v>
      </c>
    </row>
    <row r="220" spans="1:35" x14ac:dyDescent="0.25">
      <c r="A220" t="str">
        <v>THRY US Equity</v>
      </c>
      <c r="B220" t="str">
        <v>THRYV HOLDINGS INC</v>
      </c>
      <c r="C220" t="str">
        <v>Communication Services</v>
      </c>
      <c r="D220" t="str">
        <v>Communications</v>
      </c>
      <c r="E220">
        <v>18.239999999999998</v>
      </c>
      <c r="F220">
        <v>18.04</v>
      </c>
      <c r="G220">
        <v>18.530000686645511</v>
      </c>
      <c r="H220">
        <v>18.639999389648441</v>
      </c>
      <c r="I220">
        <v>18.829999923706051</v>
      </c>
      <c r="J220">
        <v>18.530000686645511</v>
      </c>
      <c r="K220">
        <v>18.639999389648441</v>
      </c>
      <c r="L220">
        <v>18.49285715375628</v>
      </c>
      <c r="M220">
        <v>0</v>
      </c>
      <c r="N220">
        <v>3.67</v>
      </c>
      <c r="O220">
        <v>-13.599999389648442</v>
      </c>
      <c r="P220">
        <v>1.37</v>
      </c>
      <c r="Q220">
        <v>-0.11</v>
      </c>
      <c r="R220">
        <v>193720000</v>
      </c>
      <c r="S220">
        <v>8660000</v>
      </c>
      <c r="T220">
        <v>22.369515011547342</v>
      </c>
      <c r="U220" t="str">
        <v>11/01/2024</v>
      </c>
      <c r="V220">
        <v>7.0000000000000007E-2</v>
      </c>
      <c r="W220">
        <v>138.9</v>
      </c>
      <c r="X220">
        <v>1.1399999999999999</v>
      </c>
      <c r="Y220">
        <v>0.92</v>
      </c>
      <c r="Z220">
        <v>32.369999999999997</v>
      </c>
      <c r="AA220">
        <v>2.48</v>
      </c>
      <c r="AB220">
        <v>-28.69</v>
      </c>
      <c r="AC220">
        <v>-92.14</v>
      </c>
      <c r="AD220">
        <v>0.93</v>
      </c>
      <c r="AE220">
        <v>0</v>
      </c>
      <c r="AF220">
        <v>4.01</v>
      </c>
      <c r="AG220">
        <v>3.01</v>
      </c>
      <c r="AH220">
        <v>10.93</v>
      </c>
      <c r="AI220">
        <v>5.04</v>
      </c>
    </row>
    <row r="221" spans="1:35" x14ac:dyDescent="0.25">
      <c r="A221" t="str">
        <v>TIGO US Equity</v>
      </c>
      <c r="B221" t="str">
        <v>MILLICOM INTL CELLULAR S.A.</v>
      </c>
      <c r="C221" t="str">
        <v>Communication Services</v>
      </c>
      <c r="D221" t="str">
        <v>Communications</v>
      </c>
      <c r="E221">
        <v>25.3</v>
      </c>
      <c r="F221">
        <v>25.94</v>
      </c>
      <c r="G221">
        <v>26.680000305175781</v>
      </c>
      <c r="H221">
        <v>26.610000610351559</v>
      </c>
      <c r="I221">
        <v>26.680000305175781</v>
      </c>
      <c r="J221">
        <v>26.340000152587891</v>
      </c>
      <c r="K221">
        <v>26.079999923706051</v>
      </c>
      <c r="L221">
        <v>26.23285732814244</v>
      </c>
      <c r="M221">
        <v>52.63</v>
      </c>
      <c r="N221">
        <v>1.25</v>
      </c>
      <c r="O221">
        <v>-4.7099999237060501</v>
      </c>
      <c r="P221">
        <v>0.39</v>
      </c>
      <c r="Q221">
        <v>0.36</v>
      </c>
      <c r="R221">
        <v>418000000</v>
      </c>
      <c r="S221">
        <v>306000000</v>
      </c>
      <c r="T221">
        <v>1.3660130718954249</v>
      </c>
      <c r="U221" t="str">
        <v>11/07/2024</v>
      </c>
      <c r="V221">
        <v>0.38</v>
      </c>
      <c r="W221">
        <v>208.07</v>
      </c>
      <c r="X221">
        <v>0.92</v>
      </c>
      <c r="Y221">
        <v>0.57999999999999996</v>
      </c>
      <c r="Z221">
        <v>52.67</v>
      </c>
      <c r="AA221">
        <v>5.35</v>
      </c>
      <c r="AB221">
        <v>0.75</v>
      </c>
      <c r="AC221">
        <v>2.93</v>
      </c>
      <c r="AD221">
        <v>0.41</v>
      </c>
      <c r="AE221">
        <v>22.59</v>
      </c>
      <c r="AF221">
        <v>12.89</v>
      </c>
      <c r="AG221">
        <v>2.11</v>
      </c>
      <c r="AH221">
        <v>8.23</v>
      </c>
      <c r="AI221">
        <v>21.37</v>
      </c>
    </row>
    <row r="222" spans="1:35" x14ac:dyDescent="0.25">
      <c r="A222" t="str">
        <v>TME US Equity</v>
      </c>
      <c r="B222" t="str">
        <v>TENCENT MUSIC ENTERTAINM-ADR</v>
      </c>
      <c r="C222" t="str">
        <v>Communication Services</v>
      </c>
      <c r="D222" t="str">
        <v>Communications</v>
      </c>
      <c r="E222">
        <v>10.44</v>
      </c>
      <c r="F222">
        <v>10.25</v>
      </c>
      <c r="G222">
        <v>10.239999771118161</v>
      </c>
      <c r="H222">
        <v>10.69999980926514</v>
      </c>
      <c r="I222">
        <v>10.72999954223633</v>
      </c>
      <c r="J222">
        <v>10.180000305175779</v>
      </c>
      <c r="K222">
        <v>10.47000026702881</v>
      </c>
      <c r="L222">
        <v>10.42999995640346</v>
      </c>
      <c r="M222">
        <v>20.5</v>
      </c>
      <c r="N222">
        <v>3.04</v>
      </c>
      <c r="O222">
        <v>13.549999732971189</v>
      </c>
      <c r="P222">
        <v>0.59</v>
      </c>
      <c r="Q222">
        <v>-1.67</v>
      </c>
      <c r="R222">
        <v>3020000000</v>
      </c>
      <c r="S222">
        <v>6220000000</v>
      </c>
      <c r="T222">
        <v>0.48553054662379419</v>
      </c>
      <c r="U222" t="str">
        <v>11/14/2024</v>
      </c>
      <c r="V222">
        <v>1.86</v>
      </c>
      <c r="W222">
        <v>9.59</v>
      </c>
      <c r="X222">
        <v>2.34</v>
      </c>
      <c r="Y222">
        <v>2.09</v>
      </c>
      <c r="Z222">
        <v>7.32</v>
      </c>
      <c r="AA222">
        <v>23.49</v>
      </c>
      <c r="AB222">
        <v>7.2</v>
      </c>
      <c r="AC222">
        <v>9.7200000000000006</v>
      </c>
      <c r="AD222">
        <v>0.35</v>
      </c>
      <c r="AE222">
        <v>1660</v>
      </c>
      <c r="AF222">
        <v>9.99</v>
      </c>
      <c r="AG222">
        <v>2.29</v>
      </c>
      <c r="AH222">
        <v>12.45</v>
      </c>
      <c r="AI222">
        <v>24.02</v>
      </c>
    </row>
    <row r="223" spans="1:35" x14ac:dyDescent="0.25">
      <c r="A223" t="str">
        <v>TMUS US Equity</v>
      </c>
      <c r="B223" t="str">
        <v>T-MOBILE US INC</v>
      </c>
      <c r="C223" t="str">
        <v>Communication Services</v>
      </c>
      <c r="D223" t="str">
        <v>Communications</v>
      </c>
      <c r="E223">
        <v>195.46</v>
      </c>
      <c r="F223">
        <v>196.44</v>
      </c>
      <c r="G223">
        <v>198.58000183105469</v>
      </c>
      <c r="H223">
        <v>200.42999267578131</v>
      </c>
      <c r="I223">
        <v>204.0299987792969</v>
      </c>
      <c r="J223">
        <v>201.4100036621094</v>
      </c>
      <c r="K223">
        <v>200.08000183105469</v>
      </c>
      <c r="L223">
        <v>199.48999982561386</v>
      </c>
      <c r="M223">
        <v>22.8</v>
      </c>
      <c r="N223">
        <v>3.7</v>
      </c>
      <c r="O223">
        <v>-146.40000183105468</v>
      </c>
      <c r="P223">
        <v>0.49</v>
      </c>
      <c r="Q223">
        <v>0.5</v>
      </c>
      <c r="R223">
        <v>4560000000</v>
      </c>
      <c r="S223">
        <v>7590000000</v>
      </c>
      <c r="T223">
        <v>0.60079051383399207</v>
      </c>
      <c r="U223" t="str">
        <v>10/25/2024</v>
      </c>
      <c r="V223">
        <v>0.28000000000000003</v>
      </c>
      <c r="W223">
        <v>182.24</v>
      </c>
      <c r="X223">
        <v>0.84</v>
      </c>
      <c r="Y223">
        <v>0.48</v>
      </c>
      <c r="Z223">
        <v>54.73</v>
      </c>
      <c r="AA223">
        <v>14.79</v>
      </c>
      <c r="AB223">
        <v>4.51</v>
      </c>
      <c r="AC223">
        <v>14.73</v>
      </c>
      <c r="AD223">
        <v>0.38</v>
      </c>
      <c r="AE223">
        <v>21.82</v>
      </c>
      <c r="AF223">
        <v>17.28</v>
      </c>
      <c r="AG223">
        <v>4.17</v>
      </c>
      <c r="AH223">
        <v>7.83</v>
      </c>
      <c r="AI223">
        <v>53.68</v>
      </c>
    </row>
    <row r="224" spans="1:35" x14ac:dyDescent="0.25">
      <c r="A224" t="str">
        <v>TOON US Equity</v>
      </c>
      <c r="B224" t="str">
        <v>KARTOON STUDIOS INC</v>
      </c>
      <c r="C224" t="str">
        <v>Communication Services</v>
      </c>
      <c r="D224" t="str">
        <v>Communications</v>
      </c>
      <c r="E224">
        <v>0.93</v>
      </c>
      <c r="F224">
        <v>0.91</v>
      </c>
      <c r="G224">
        <v>0.90700000524520874</v>
      </c>
      <c r="H224">
        <v>0.92199999094009399</v>
      </c>
      <c r="I224">
        <v>0.93000000715255737</v>
      </c>
      <c r="J224">
        <v>0.91600000858306885</v>
      </c>
      <c r="K224">
        <v>0.93000000715255737</v>
      </c>
      <c r="L224">
        <v>0.92071428843906944</v>
      </c>
      <c r="M224">
        <v>0</v>
      </c>
      <c r="N224">
        <v>0.84</v>
      </c>
      <c r="O224">
        <v>0.1499999928474427</v>
      </c>
      <c r="P224">
        <v>1.05</v>
      </c>
      <c r="Q224">
        <v>-0.24</v>
      </c>
      <c r="R224">
        <v>14050000</v>
      </c>
      <c r="S224">
        <v>10270000</v>
      </c>
      <c r="T224">
        <v>1.368062317429406</v>
      </c>
      <c r="U224" t="str">
        <v>11/18/2024</v>
      </c>
      <c r="V224">
        <v>0.27</v>
      </c>
      <c r="W224">
        <v>20.04</v>
      </c>
      <c r="X224">
        <v>1.1599999999999999</v>
      </c>
      <c r="Y224">
        <v>0.69</v>
      </c>
      <c r="Z224">
        <v>9.99</v>
      </c>
      <c r="AA224">
        <v>-70.05</v>
      </c>
      <c r="AB224">
        <v>-37.479999999999997</v>
      </c>
      <c r="AC224">
        <v>-77.86</v>
      </c>
      <c r="AD224">
        <v>0.25</v>
      </c>
      <c r="AE224">
        <v>0</v>
      </c>
      <c r="AF224">
        <v>2.79</v>
      </c>
      <c r="AG224">
        <v>5.32</v>
      </c>
      <c r="AH224">
        <v>14.01</v>
      </c>
      <c r="AI224">
        <v>1.08</v>
      </c>
    </row>
    <row r="225" spans="1:35" x14ac:dyDescent="0.25">
      <c r="A225" t="str">
        <v>TRIP US Equity</v>
      </c>
      <c r="B225" t="str">
        <v>TRIPADVISOR INC</v>
      </c>
      <c r="C225" t="str">
        <v>Communication Services</v>
      </c>
      <c r="D225" t="str">
        <v>Communications</v>
      </c>
      <c r="E225">
        <v>14.4</v>
      </c>
      <c r="F225">
        <v>14.12</v>
      </c>
      <c r="G225">
        <v>14.60000038146973</v>
      </c>
      <c r="H225">
        <v>14.409999847412109</v>
      </c>
      <c r="I225">
        <v>14.60000038146973</v>
      </c>
      <c r="J225">
        <v>14.329999923706049</v>
      </c>
      <c r="K225">
        <v>14.569999694824221</v>
      </c>
      <c r="L225">
        <v>14.432857175554549</v>
      </c>
      <c r="M225">
        <v>35.65</v>
      </c>
      <c r="N225">
        <v>2.36</v>
      </c>
      <c r="O225">
        <v>-8.3899996948242208</v>
      </c>
      <c r="P225">
        <v>1.51</v>
      </c>
      <c r="Q225">
        <v>-0.98</v>
      </c>
      <c r="R225">
        <v>253000000</v>
      </c>
      <c r="S225">
        <v>39000000</v>
      </c>
      <c r="T225">
        <v>6.4871794871794872</v>
      </c>
      <c r="U225" t="str">
        <v>11/06/2024</v>
      </c>
      <c r="V225">
        <v>1.28</v>
      </c>
      <c r="W225">
        <v>106.65</v>
      </c>
      <c r="X225">
        <v>1.68</v>
      </c>
      <c r="Y225">
        <v>1.56</v>
      </c>
      <c r="Z225">
        <v>32.89</v>
      </c>
      <c r="AA225">
        <v>4.83</v>
      </c>
      <c r="AB225">
        <v>0.87</v>
      </c>
      <c r="AC225">
        <v>2.93</v>
      </c>
      <c r="AD225">
        <v>0.66</v>
      </c>
      <c r="AE225">
        <v>0</v>
      </c>
      <c r="AF225">
        <v>7.36</v>
      </c>
      <c r="AG225">
        <v>2.54</v>
      </c>
      <c r="AH225">
        <v>10.58</v>
      </c>
      <c r="AI225">
        <v>6.18</v>
      </c>
    </row>
    <row r="226" spans="1:35" x14ac:dyDescent="0.25">
      <c r="A226" t="str">
        <v>TRUE US Equity</v>
      </c>
      <c r="B226" t="str">
        <v>TRUECAR INC</v>
      </c>
      <c r="C226" t="str">
        <v>Communication Services</v>
      </c>
      <c r="D226" t="str">
        <v>Communications</v>
      </c>
      <c r="E226">
        <v>2.82</v>
      </c>
      <c r="F226">
        <v>2.78</v>
      </c>
      <c r="G226">
        <v>2.839999914169312</v>
      </c>
      <c r="H226">
        <v>3</v>
      </c>
      <c r="I226">
        <v>2.9600000381469731</v>
      </c>
      <c r="J226">
        <v>2.9000000953674321</v>
      </c>
      <c r="K226">
        <v>2.9600000381469731</v>
      </c>
      <c r="L226">
        <v>2.8942857265472415</v>
      </c>
      <c r="M226">
        <v>0</v>
      </c>
      <c r="N226">
        <v>1.82</v>
      </c>
      <c r="O226">
        <v>-1.400000038146973</v>
      </c>
      <c r="P226">
        <v>1.1200000000000001</v>
      </c>
      <c r="Q226">
        <v>-1.1599999999999999</v>
      </c>
      <c r="R226">
        <v>16300000</v>
      </c>
      <c r="S226">
        <v>9080000</v>
      </c>
      <c r="T226">
        <v>1.7951541850220265</v>
      </c>
      <c r="U226" t="str">
        <v>11/06/2024</v>
      </c>
      <c r="V226">
        <v>4.43</v>
      </c>
      <c r="W226">
        <v>8.34</v>
      </c>
      <c r="X226">
        <v>5.33</v>
      </c>
      <c r="Y226">
        <v>5</v>
      </c>
      <c r="Z226">
        <v>6.56</v>
      </c>
      <c r="AA226">
        <v>-32.35</v>
      </c>
      <c r="AB226">
        <v>-14.58</v>
      </c>
      <c r="AC226">
        <v>-18.91</v>
      </c>
      <c r="AD226">
        <v>0.83</v>
      </c>
      <c r="AE226">
        <v>0</v>
      </c>
      <c r="AF226">
        <v>10.16</v>
      </c>
      <c r="AG226">
        <v>5.3</v>
      </c>
      <c r="AH226">
        <v>11.3</v>
      </c>
      <c r="AI226">
        <v>1.56</v>
      </c>
    </row>
    <row r="227" spans="1:35" x14ac:dyDescent="0.25">
      <c r="A227" t="str">
        <v>TRVG US Equity</v>
      </c>
      <c r="B227" t="str">
        <v>TRIVAGO NV - ADR</v>
      </c>
      <c r="C227" t="str">
        <v>Communication Services</v>
      </c>
      <c r="D227" t="str">
        <v>Communications</v>
      </c>
      <c r="E227">
        <v>2.0099999999999998</v>
      </c>
      <c r="F227">
        <v>2.02</v>
      </c>
      <c r="G227">
        <v>2.029999971389771</v>
      </c>
      <c r="H227">
        <v>2.0399999618530269</v>
      </c>
      <c r="I227">
        <v>1.970000028610229</v>
      </c>
      <c r="J227">
        <v>2</v>
      </c>
      <c r="K227">
        <v>2.0099999904632568</v>
      </c>
      <c r="L227">
        <v>2.0114285646166121</v>
      </c>
      <c r="M227">
        <v>0</v>
      </c>
      <c r="N227">
        <v>3.11</v>
      </c>
      <c r="O227">
        <v>-1.4299999904632568</v>
      </c>
      <c r="P227">
        <v>0.82</v>
      </c>
      <c r="Q227">
        <v>-0.18</v>
      </c>
      <c r="R227">
        <v>67080000</v>
      </c>
      <c r="S227">
        <v>37390000</v>
      </c>
      <c r="T227">
        <v>1.7940625835784969</v>
      </c>
      <c r="U227" t="str">
        <v>11/01/2024</v>
      </c>
      <c r="V227">
        <v>2.1</v>
      </c>
      <c r="W227">
        <v>19.399999999999999</v>
      </c>
      <c r="X227">
        <v>3.5</v>
      </c>
      <c r="Y227">
        <v>3.33</v>
      </c>
      <c r="Z227">
        <v>12.15</v>
      </c>
      <c r="AA227">
        <v>-4.17</v>
      </c>
      <c r="AB227">
        <v>-37.17</v>
      </c>
      <c r="AC227">
        <v>-49.4</v>
      </c>
      <c r="AD227">
        <v>0.9</v>
      </c>
      <c r="AE227">
        <v>0</v>
      </c>
      <c r="AF227">
        <v>7.07</v>
      </c>
      <c r="AG227">
        <v>3.11</v>
      </c>
      <c r="AH227">
        <v>7.79</v>
      </c>
      <c r="AI227">
        <v>0.57999999999999996</v>
      </c>
    </row>
    <row r="228" spans="1:35" x14ac:dyDescent="0.25">
      <c r="A228" t="str">
        <v>TSQ US Equity</v>
      </c>
      <c r="B228" t="str">
        <v>TOWNSQUARE MEDIA INC - CL A</v>
      </c>
      <c r="C228" t="str">
        <v>Communication Services</v>
      </c>
      <c r="D228" t="str">
        <v>Communications</v>
      </c>
      <c r="E228">
        <v>10.62</v>
      </c>
      <c r="F228">
        <v>10.35</v>
      </c>
      <c r="G228">
        <v>10.939999580383301</v>
      </c>
      <c r="H228">
        <v>10.789999961853029</v>
      </c>
      <c r="I228">
        <v>10.560000419616699</v>
      </c>
      <c r="J228">
        <v>10.60000038146973</v>
      </c>
      <c r="K228">
        <v>10.569999694824221</v>
      </c>
      <c r="L228">
        <v>10.63285714830671</v>
      </c>
      <c r="M228">
        <v>9.11</v>
      </c>
      <c r="N228">
        <v>0</v>
      </c>
      <c r="O228">
        <v>-14.969999694824221</v>
      </c>
      <c r="P228">
        <v>1.22</v>
      </c>
      <c r="Q228">
        <v>-0.45</v>
      </c>
      <c r="R228">
        <v>60530000</v>
      </c>
      <c r="S228">
        <v>4710000</v>
      </c>
      <c r="T228">
        <v>12.851380042462845</v>
      </c>
      <c r="U228" t="str">
        <v>11/08/2024</v>
      </c>
      <c r="V228">
        <v>0.38</v>
      </c>
      <c r="W228">
        <v>0</v>
      </c>
      <c r="X228">
        <v>1.36</v>
      </c>
      <c r="Y228">
        <v>1.2</v>
      </c>
      <c r="Z228">
        <v>92.58</v>
      </c>
      <c r="AA228">
        <v>-41.65</v>
      </c>
      <c r="AB228">
        <v>-13.62</v>
      </c>
      <c r="AC228">
        <v>0</v>
      </c>
      <c r="AD228">
        <v>0.7</v>
      </c>
      <c r="AE228">
        <v>0</v>
      </c>
      <c r="AF228">
        <v>7.28</v>
      </c>
      <c r="AG228">
        <v>6.35</v>
      </c>
      <c r="AH228">
        <v>8.18</v>
      </c>
      <c r="AI228">
        <v>-4.4000000000000004</v>
      </c>
    </row>
    <row r="229" spans="1:35" x14ac:dyDescent="0.25">
      <c r="A229" t="str">
        <v>TTD US Equity</v>
      </c>
      <c r="B229" t="str">
        <v>TRADE DESK INC/THE -CLASS A</v>
      </c>
      <c r="C229" t="str">
        <v>Communication Services</v>
      </c>
      <c r="D229" t="str">
        <v>Communications</v>
      </c>
      <c r="E229">
        <v>104.36</v>
      </c>
      <c r="F229">
        <v>103.17</v>
      </c>
      <c r="G229">
        <v>105</v>
      </c>
      <c r="H229">
        <v>103.9700012207031</v>
      </c>
      <c r="I229">
        <v>103.9199981689453</v>
      </c>
      <c r="J229">
        <v>102.1800003051758</v>
      </c>
      <c r="K229">
        <v>103.5100021362305</v>
      </c>
      <c r="L229">
        <v>103.73000026157924</v>
      </c>
      <c r="M229">
        <v>210</v>
      </c>
      <c r="N229">
        <v>21.46</v>
      </c>
      <c r="O229">
        <v>-98.620002136230497</v>
      </c>
      <c r="P229">
        <v>1.48</v>
      </c>
      <c r="Q229">
        <v>0.13</v>
      </c>
      <c r="R229">
        <v>2910000000</v>
      </c>
      <c r="S229">
        <v>2340000000</v>
      </c>
      <c r="T229">
        <v>1.2435897435897436</v>
      </c>
      <c r="U229" t="str">
        <v>11/08/2024</v>
      </c>
      <c r="V229">
        <v>0.6</v>
      </c>
      <c r="W229">
        <v>10.99</v>
      </c>
      <c r="X229">
        <v>1.8</v>
      </c>
      <c r="Y229">
        <v>1.75</v>
      </c>
      <c r="Z229">
        <v>5.12</v>
      </c>
      <c r="AA229">
        <v>14.55</v>
      </c>
      <c r="AB229">
        <v>5.33</v>
      </c>
      <c r="AC229">
        <v>11.32</v>
      </c>
      <c r="AD229">
        <v>0.46</v>
      </c>
      <c r="AE229">
        <v>0</v>
      </c>
      <c r="AF229">
        <v>0.83</v>
      </c>
      <c r="AG229">
        <v>3.58</v>
      </c>
      <c r="AH229">
        <v>13.75</v>
      </c>
      <c r="AI229">
        <v>4.8899999999999997</v>
      </c>
    </row>
    <row r="230" spans="1:35" x14ac:dyDescent="0.25">
      <c r="A230" t="str">
        <v>TTGT US Equity</v>
      </c>
      <c r="B230" t="str">
        <v>TECHTARGET</v>
      </c>
      <c r="C230" t="str">
        <v>Communication Services</v>
      </c>
      <c r="D230" t="str">
        <v>Communications</v>
      </c>
      <c r="E230">
        <v>26.42</v>
      </c>
      <c r="F230">
        <v>25.7</v>
      </c>
      <c r="G230">
        <v>26.95000076293945</v>
      </c>
      <c r="H230">
        <v>27.45000076293945</v>
      </c>
      <c r="I230">
        <v>27.20999908447266</v>
      </c>
      <c r="J230">
        <v>26.920000076293949</v>
      </c>
      <c r="K230">
        <v>27.389999389648441</v>
      </c>
      <c r="L230">
        <v>26.862857153756277</v>
      </c>
      <c r="M230">
        <v>0</v>
      </c>
      <c r="N230">
        <v>3.25</v>
      </c>
      <c r="O230">
        <v>-19.099999389648442</v>
      </c>
      <c r="P230">
        <v>1.03</v>
      </c>
      <c r="Q230">
        <v>-0.84</v>
      </c>
      <c r="R230">
        <v>42770000</v>
      </c>
      <c r="S230">
        <v>6070000</v>
      </c>
      <c r="T230">
        <v>7.0461285008237233</v>
      </c>
      <c r="U230" t="str">
        <v>11/08/2024</v>
      </c>
      <c r="V230">
        <v>8.16</v>
      </c>
      <c r="W230">
        <v>181.61</v>
      </c>
      <c r="X230">
        <v>9.35</v>
      </c>
      <c r="Y230">
        <v>9.19</v>
      </c>
      <c r="Z230">
        <v>59.97</v>
      </c>
      <c r="AA230">
        <v>2.23</v>
      </c>
      <c r="AB230">
        <v>-1.19</v>
      </c>
      <c r="AC230">
        <v>-3.93</v>
      </c>
      <c r="AD230">
        <v>0.31</v>
      </c>
      <c r="AE230">
        <v>0</v>
      </c>
      <c r="AF230">
        <v>4.8</v>
      </c>
      <c r="AG230">
        <v>2.11</v>
      </c>
      <c r="AH230">
        <v>10.84</v>
      </c>
      <c r="AI230">
        <v>8.2899999999999991</v>
      </c>
    </row>
    <row r="231" spans="1:35" x14ac:dyDescent="0.25">
      <c r="A231" t="str">
        <v>TTWO US Equity</v>
      </c>
      <c r="B231" t="str">
        <v>TAKE-TWO INTERACTIVE SOFTWRE</v>
      </c>
      <c r="C231" t="str">
        <v>Communication Services</v>
      </c>
      <c r="D231" t="str">
        <v>Communications</v>
      </c>
      <c r="E231">
        <v>160.07</v>
      </c>
      <c r="F231">
        <v>158.69999999999999</v>
      </c>
      <c r="G231">
        <v>159.38999938964841</v>
      </c>
      <c r="H231">
        <v>160.3800048828125</v>
      </c>
      <c r="I231">
        <v>160.7799987792969</v>
      </c>
      <c r="J231">
        <v>159</v>
      </c>
      <c r="K231">
        <v>160.5</v>
      </c>
      <c r="L231">
        <v>159.83142900739398</v>
      </c>
      <c r="M231">
        <v>0</v>
      </c>
      <c r="N231">
        <v>4.66</v>
      </c>
      <c r="O231">
        <v>-126.3</v>
      </c>
      <c r="P231">
        <v>0.8</v>
      </c>
      <c r="Q231">
        <v>0.19</v>
      </c>
      <c r="R231">
        <v>594200000</v>
      </c>
      <c r="S231">
        <v>170300000</v>
      </c>
      <c r="T231">
        <v>3.4891368173810924</v>
      </c>
      <c r="U231" t="str">
        <v>11/08/2024</v>
      </c>
      <c r="V231">
        <v>0.39</v>
      </c>
      <c r="W231">
        <v>68.8</v>
      </c>
      <c r="X231">
        <v>0.9</v>
      </c>
      <c r="Y231">
        <v>0.59</v>
      </c>
      <c r="Z231">
        <v>31.85</v>
      </c>
      <c r="AA231">
        <v>-19.579999999999998</v>
      </c>
      <c r="AB231">
        <v>-26.7</v>
      </c>
      <c r="AC231">
        <v>-50.9</v>
      </c>
      <c r="AD231">
        <v>0.38</v>
      </c>
      <c r="AE231">
        <v>0</v>
      </c>
      <c r="AF231">
        <v>8.8800000000000008</v>
      </c>
      <c r="AG231">
        <v>5.48</v>
      </c>
      <c r="AH231">
        <v>10.16</v>
      </c>
      <c r="AI231">
        <v>34.200000000000003</v>
      </c>
    </row>
    <row r="232" spans="1:35" x14ac:dyDescent="0.25">
      <c r="A232" t="str">
        <v>TZOO US Equity</v>
      </c>
      <c r="B232" t="str">
        <v>TRAVELZOO</v>
      </c>
      <c r="C232" t="str">
        <v>Communication Services</v>
      </c>
      <c r="D232" t="str">
        <v>Communications</v>
      </c>
      <c r="E232">
        <v>12.18</v>
      </c>
      <c r="F232">
        <v>11.93</v>
      </c>
      <c r="G232">
        <v>11.94999980926514</v>
      </c>
      <c r="H232">
        <v>11.789999961853029</v>
      </c>
      <c r="I232">
        <v>12.210000038146971</v>
      </c>
      <c r="J232">
        <v>11.89000034332275</v>
      </c>
      <c r="K232">
        <v>11.989999771118161</v>
      </c>
      <c r="L232">
        <v>11.991428560529437</v>
      </c>
      <c r="M232">
        <v>12.73</v>
      </c>
      <c r="N232">
        <v>153.41999999999999</v>
      </c>
      <c r="O232">
        <v>-11.90999977111816</v>
      </c>
      <c r="P232">
        <v>1.1599999999999999</v>
      </c>
      <c r="Q232">
        <v>1.3</v>
      </c>
      <c r="R232">
        <v>13220000</v>
      </c>
      <c r="S232">
        <v>21920000</v>
      </c>
      <c r="T232">
        <v>0.60310218978102192</v>
      </c>
      <c r="U232" t="str">
        <v>10/24/2024</v>
      </c>
      <c r="V232">
        <v>0.38</v>
      </c>
      <c r="W232">
        <v>154.66999999999999</v>
      </c>
      <c r="X232">
        <v>0.87</v>
      </c>
      <c r="Y232">
        <v>0.79</v>
      </c>
      <c r="Z232">
        <v>16.95</v>
      </c>
      <c r="AA232">
        <v>13.85</v>
      </c>
      <c r="AB232">
        <v>23.92</v>
      </c>
      <c r="AC232">
        <v>357.81</v>
      </c>
      <c r="AD232">
        <v>1.53</v>
      </c>
      <c r="AE232">
        <v>0</v>
      </c>
      <c r="AF232">
        <v>7.22</v>
      </c>
      <c r="AG232">
        <v>3.74</v>
      </c>
      <c r="AH232">
        <v>9.9</v>
      </c>
      <c r="AI232">
        <v>0.08</v>
      </c>
    </row>
    <row r="233" spans="1:35" x14ac:dyDescent="0.25">
      <c r="A233" t="str">
        <v>UBER US Equity</v>
      </c>
      <c r="B233" t="str">
        <v>UBER TECHNOLOGIES INC</v>
      </c>
      <c r="C233" t="str">
        <v>Industrials</v>
      </c>
      <c r="D233" t="str">
        <v>Communications</v>
      </c>
      <c r="E233">
        <v>73.48</v>
      </c>
      <c r="F233">
        <v>73.31</v>
      </c>
      <c r="G233">
        <v>74.300003051757813</v>
      </c>
      <c r="H233">
        <v>72.610000610351563</v>
      </c>
      <c r="I233">
        <v>72.55999755859375</v>
      </c>
      <c r="J233">
        <v>71.849998474121094</v>
      </c>
      <c r="K233">
        <v>72.239997863769531</v>
      </c>
      <c r="L233">
        <v>72.907142508370541</v>
      </c>
      <c r="M233">
        <v>89.63</v>
      </c>
      <c r="N233">
        <v>12.62</v>
      </c>
      <c r="O233">
        <v>-66.349997863769531</v>
      </c>
      <c r="P233">
        <v>1.27</v>
      </c>
      <c r="Q233">
        <v>0.37</v>
      </c>
      <c r="R233">
        <v>3780000000</v>
      </c>
      <c r="S233">
        <v>752000000</v>
      </c>
      <c r="T233">
        <v>5.0265957446808507</v>
      </c>
      <c r="U233" t="str">
        <v>11/07/2024</v>
      </c>
      <c r="V233">
        <v>0.61</v>
      </c>
      <c r="W233">
        <v>80.849999999999994</v>
      </c>
      <c r="X233">
        <v>1.21</v>
      </c>
      <c r="Y233">
        <v>0.98</v>
      </c>
      <c r="Z233">
        <v>26.84</v>
      </c>
      <c r="AA233">
        <v>9.49</v>
      </c>
      <c r="AB233">
        <v>5.32</v>
      </c>
      <c r="AC233">
        <v>19.14</v>
      </c>
      <c r="AD233">
        <v>1.06</v>
      </c>
      <c r="AE233">
        <v>0</v>
      </c>
      <c r="AF233">
        <v>12.6</v>
      </c>
      <c r="AG233">
        <v>5.22</v>
      </c>
      <c r="AH233">
        <v>11.78</v>
      </c>
      <c r="AI233">
        <v>5.89</v>
      </c>
    </row>
    <row r="234" spans="1:35" x14ac:dyDescent="0.25">
      <c r="A234" t="str">
        <v>UCL US Equity</v>
      </c>
      <c r="B234" t="str">
        <v>UCLOUDLINK GROUP INC</v>
      </c>
      <c r="C234" t="str">
        <v>Communication Services</v>
      </c>
      <c r="D234" t="str">
        <v>Communications</v>
      </c>
      <c r="E234">
        <v>1.33</v>
      </c>
      <c r="F234">
        <v>1.44</v>
      </c>
      <c r="G234">
        <v>1.4099999666213989</v>
      </c>
      <c r="H234">
        <v>1.330000042915344</v>
      </c>
      <c r="I234">
        <v>1.419999957084656</v>
      </c>
      <c r="J234">
        <v>1.419999957084656</v>
      </c>
      <c r="K234">
        <v>1.360000014305115</v>
      </c>
      <c r="L234">
        <v>1.3871428482873098</v>
      </c>
      <c r="M234">
        <v>102.65</v>
      </c>
      <c r="N234">
        <v>32.89</v>
      </c>
      <c r="O234">
        <v>-1.3200000143051149</v>
      </c>
      <c r="P234">
        <v>0.39</v>
      </c>
      <c r="Q234">
        <v>-0.41</v>
      </c>
      <c r="R234">
        <v>6490000</v>
      </c>
      <c r="S234">
        <v>5310000</v>
      </c>
      <c r="T234">
        <v>1.2222222222222223</v>
      </c>
      <c r="U234" t="str">
        <v>11/15/2024</v>
      </c>
      <c r="V234">
        <v>0.79</v>
      </c>
      <c r="W234">
        <v>47.75</v>
      </c>
      <c r="X234">
        <v>1.25</v>
      </c>
      <c r="Y234">
        <v>0.96</v>
      </c>
      <c r="Z234">
        <v>13.54</v>
      </c>
      <c r="AA234">
        <v>3.28</v>
      </c>
      <c r="AB234">
        <v>5.48</v>
      </c>
      <c r="AC234">
        <v>22.18</v>
      </c>
      <c r="AD234">
        <v>1.67</v>
      </c>
      <c r="AE234">
        <v>15.02</v>
      </c>
      <c r="AF234">
        <v>13.75</v>
      </c>
      <c r="AG234">
        <v>2.16</v>
      </c>
      <c r="AH234">
        <v>8.14</v>
      </c>
      <c r="AI234">
        <v>0.04</v>
      </c>
    </row>
    <row r="235" spans="1:35" x14ac:dyDescent="0.25">
      <c r="A235" t="str">
        <v>UONEK US Equity</v>
      </c>
      <c r="B235" t="str">
        <v>URBAN ONE INC</v>
      </c>
      <c r="C235" t="str">
        <v>Communication Services</v>
      </c>
      <c r="D235" t="str">
        <v>Communications</v>
      </c>
      <c r="E235">
        <v>1.29</v>
      </c>
      <c r="F235">
        <v>1.31</v>
      </c>
      <c r="G235">
        <v>1.360000014305115</v>
      </c>
      <c r="H235">
        <v>1.3400000333786011</v>
      </c>
      <c r="I235">
        <v>1.330000042915344</v>
      </c>
      <c r="J235">
        <v>1.320000052452087</v>
      </c>
      <c r="K235">
        <v>1.309999942779541</v>
      </c>
      <c r="L235">
        <v>1.3228571551186696</v>
      </c>
      <c r="M235">
        <v>2.09</v>
      </c>
      <c r="N235">
        <v>0.28000000000000003</v>
      </c>
      <c r="O235">
        <v>3.5600000572204591</v>
      </c>
      <c r="P235">
        <v>0.87</v>
      </c>
      <c r="Q235">
        <v>-0.49</v>
      </c>
      <c r="R235">
        <v>122600000</v>
      </c>
      <c r="S235">
        <v>18760000</v>
      </c>
      <c r="T235">
        <v>6.5351812366737736</v>
      </c>
      <c r="U235" t="str">
        <v>11/14/2024</v>
      </c>
      <c r="V235">
        <v>1.18</v>
      </c>
      <c r="W235">
        <v>258.63</v>
      </c>
      <c r="X235">
        <v>2.76</v>
      </c>
      <c r="Y235">
        <v>2.2799999999999998</v>
      </c>
      <c r="Z235">
        <v>63.02</v>
      </c>
      <c r="AA235">
        <v>-38.58</v>
      </c>
      <c r="AB235">
        <v>-8.99</v>
      </c>
      <c r="AC235">
        <v>-36.200000000000003</v>
      </c>
      <c r="AD235">
        <v>0.4</v>
      </c>
      <c r="AE235">
        <v>0</v>
      </c>
      <c r="AF235">
        <v>3.75</v>
      </c>
      <c r="AG235">
        <v>4.2699999999999996</v>
      </c>
      <c r="AH235">
        <v>10.02</v>
      </c>
      <c r="AI235">
        <v>4.87</v>
      </c>
    </row>
    <row r="236" spans="1:35" x14ac:dyDescent="0.25">
      <c r="A236" t="str">
        <v>UPWK US Equity</v>
      </c>
      <c r="B236" t="str">
        <v>UPWORK INC</v>
      </c>
      <c r="C236" t="str">
        <v>Industrials</v>
      </c>
      <c r="D236" t="str">
        <v>Communications</v>
      </c>
      <c r="E236">
        <v>9.6999999999999993</v>
      </c>
      <c r="F236">
        <v>9.5399999999999991</v>
      </c>
      <c r="G236">
        <v>10.02000045776367</v>
      </c>
      <c r="H236">
        <v>9.7700004577636719</v>
      </c>
      <c r="I236">
        <v>9.7700004577636719</v>
      </c>
      <c r="J236">
        <v>9.3299999237060547</v>
      </c>
      <c r="K236">
        <v>9.6099996566772461</v>
      </c>
      <c r="L236">
        <v>9.677142993382045</v>
      </c>
      <c r="M236">
        <v>17.170000000000002</v>
      </c>
      <c r="N236">
        <v>3.66</v>
      </c>
      <c r="O236">
        <v>-6.8699996566772459</v>
      </c>
      <c r="P236">
        <v>0.67</v>
      </c>
      <c r="Q236">
        <v>-0.61</v>
      </c>
      <c r="R236">
        <v>116520000</v>
      </c>
      <c r="S236">
        <v>5860000</v>
      </c>
      <c r="T236">
        <v>19.883959044368602</v>
      </c>
      <c r="U236" t="str">
        <v>11/07/2024</v>
      </c>
      <c r="V236">
        <v>1.75</v>
      </c>
      <c r="W236">
        <v>101.26</v>
      </c>
      <c r="X236">
        <v>3</v>
      </c>
      <c r="Y236">
        <v>2.15</v>
      </c>
      <c r="Z236">
        <v>36.26</v>
      </c>
      <c r="AA236">
        <v>11.51</v>
      </c>
      <c r="AB236">
        <v>7.67</v>
      </c>
      <c r="AC236">
        <v>22.27</v>
      </c>
      <c r="AD236">
        <v>0.77</v>
      </c>
      <c r="AE236">
        <v>0</v>
      </c>
      <c r="AF236">
        <v>8.14</v>
      </c>
      <c r="AG236">
        <v>5.14</v>
      </c>
      <c r="AH236">
        <v>13.97</v>
      </c>
      <c r="AI236">
        <v>2.74</v>
      </c>
    </row>
    <row r="237" spans="1:35" x14ac:dyDescent="0.25">
      <c r="A237" t="str">
        <v>USM US Equity</v>
      </c>
      <c r="B237" t="str">
        <v>US CELLULAR CORP</v>
      </c>
      <c r="C237" t="str">
        <v>Communication Services</v>
      </c>
      <c r="D237" t="str">
        <v>Communications</v>
      </c>
      <c r="E237">
        <v>52.67</v>
      </c>
      <c r="F237">
        <v>52.96</v>
      </c>
      <c r="G237">
        <v>55.400001525878913</v>
      </c>
      <c r="H237">
        <v>54.479999542236328</v>
      </c>
      <c r="I237">
        <v>55.740001678466797</v>
      </c>
      <c r="J237">
        <v>56.580001831054688</v>
      </c>
      <c r="K237">
        <v>55.560001373291023</v>
      </c>
      <c r="L237">
        <v>54.770000850132533</v>
      </c>
      <c r="M237">
        <v>54.92</v>
      </c>
      <c r="N237">
        <v>1.02</v>
      </c>
      <c r="O237">
        <v>-1.2000013732910233</v>
      </c>
      <c r="P237">
        <v>1</v>
      </c>
      <c r="Q237">
        <v>7.0000000000000007E-2</v>
      </c>
      <c r="R237">
        <v>952000000</v>
      </c>
      <c r="S237">
        <v>261000000</v>
      </c>
      <c r="T237">
        <v>3.6475095785440614</v>
      </c>
      <c r="U237" t="str">
        <v>11/04/2024</v>
      </c>
      <c r="V237">
        <v>0.22</v>
      </c>
      <c r="W237">
        <v>82.09</v>
      </c>
      <c r="X237">
        <v>1.55</v>
      </c>
      <c r="Y237">
        <v>1.29</v>
      </c>
      <c r="Z237">
        <v>36.31</v>
      </c>
      <c r="AA237">
        <v>1.83</v>
      </c>
      <c r="AB237">
        <v>0.67</v>
      </c>
      <c r="AC237">
        <v>1.56</v>
      </c>
      <c r="AD237">
        <v>0.36</v>
      </c>
      <c r="AE237">
        <v>9.43</v>
      </c>
      <c r="AF237">
        <v>3.97</v>
      </c>
      <c r="AG237">
        <v>3.31</v>
      </c>
      <c r="AH237">
        <v>6.92</v>
      </c>
      <c r="AI237">
        <v>54.36</v>
      </c>
    </row>
    <row r="238" spans="1:35" x14ac:dyDescent="0.25">
      <c r="A238" t="str">
        <v>UXIN US Equity</v>
      </c>
      <c r="B238" t="str">
        <v>UXIN LTD - ADR</v>
      </c>
      <c r="C238" t="str">
        <v>Consumer Discretionary</v>
      </c>
      <c r="D238" t="str">
        <v>Communications</v>
      </c>
      <c r="E238">
        <v>1.69</v>
      </c>
      <c r="F238">
        <v>1.62</v>
      </c>
      <c r="G238">
        <v>1.690000057220459</v>
      </c>
      <c r="H238">
        <v>1.6499999761581421</v>
      </c>
      <c r="I238">
        <v>1.610000014305115</v>
      </c>
      <c r="J238">
        <v>1.529999971389771</v>
      </c>
      <c r="K238">
        <v>1.549999952316284</v>
      </c>
      <c r="L238">
        <v>1.6199999959128244</v>
      </c>
      <c r="M238">
        <v>0</v>
      </c>
      <c r="N238">
        <v>0</v>
      </c>
      <c r="O238">
        <v>-3.1099999523162838</v>
      </c>
      <c r="P238">
        <v>0.39</v>
      </c>
      <c r="Q238">
        <v>-0.09</v>
      </c>
      <c r="R238">
        <v>2089999.9999999998</v>
      </c>
      <c r="S238">
        <v>80750000</v>
      </c>
      <c r="T238">
        <v>2.5882352941176467E-2</v>
      </c>
      <c r="U238" t="str">
        <v>11/29/2024</v>
      </c>
      <c r="V238">
        <v>0.03</v>
      </c>
      <c r="W238">
        <v>0</v>
      </c>
      <c r="X238">
        <v>0.26</v>
      </c>
      <c r="Y238">
        <v>0.03</v>
      </c>
      <c r="Z238">
        <v>85.23</v>
      </c>
      <c r="AA238">
        <v>-45.23</v>
      </c>
      <c r="AB238">
        <v>-26.53</v>
      </c>
      <c r="AC238">
        <v>0</v>
      </c>
      <c r="AD238">
        <v>0.98</v>
      </c>
      <c r="AE238">
        <v>11.69</v>
      </c>
      <c r="AF238">
        <v>955</v>
      </c>
      <c r="AG238">
        <v>2.77</v>
      </c>
      <c r="AH238">
        <v>13.3</v>
      </c>
      <c r="AI238">
        <v>-1.56</v>
      </c>
    </row>
    <row r="239" spans="1:35" x14ac:dyDescent="0.25">
      <c r="A239" t="str">
        <v>VALU US Equity</v>
      </c>
      <c r="B239" t="str">
        <v>VALUE LINE INC</v>
      </c>
      <c r="C239" t="str">
        <v>Financials</v>
      </c>
      <c r="D239" t="str">
        <v>Communications</v>
      </c>
      <c r="E239">
        <v>42.37</v>
      </c>
      <c r="F239">
        <v>42.65</v>
      </c>
      <c r="G239">
        <v>42.700000762939453</v>
      </c>
      <c r="H239">
        <v>42.450000762939453</v>
      </c>
      <c r="I239">
        <v>42.340000152587891</v>
      </c>
      <c r="J239">
        <v>40.830001831054688</v>
      </c>
      <c r="K239">
        <v>41.840000152587891</v>
      </c>
      <c r="L239">
        <v>42.168571951729909</v>
      </c>
      <c r="M239">
        <v>21.47</v>
      </c>
      <c r="N239">
        <v>4.43</v>
      </c>
      <c r="O239">
        <v>-32.20000015258789</v>
      </c>
      <c r="P239">
        <v>0.56999999999999995</v>
      </c>
      <c r="Q239">
        <v>-0.37</v>
      </c>
      <c r="R239">
        <v>1310000</v>
      </c>
      <c r="S239">
        <v>0</v>
      </c>
      <c r="T239" t="str">
        <v/>
      </c>
      <c r="U239" t="str">
        <v>09/12/2024</v>
      </c>
      <c r="V239">
        <v>3.07</v>
      </c>
      <c r="W239">
        <v>5.27</v>
      </c>
      <c r="X239">
        <v>3.19</v>
      </c>
      <c r="Y239">
        <v>3.13</v>
      </c>
      <c r="Z239">
        <v>3.52</v>
      </c>
      <c r="AA239">
        <v>53.14</v>
      </c>
      <c r="AB239">
        <v>14.24</v>
      </c>
      <c r="AC239">
        <v>21.8</v>
      </c>
      <c r="AD239">
        <v>0.28000000000000003</v>
      </c>
      <c r="AE239">
        <v>0</v>
      </c>
      <c r="AF239">
        <v>21.83</v>
      </c>
      <c r="AG239">
        <v>4.0199999999999996</v>
      </c>
      <c r="AH239">
        <v>10.029999999999999</v>
      </c>
      <c r="AI239">
        <v>9.64</v>
      </c>
    </row>
    <row r="240" spans="1:35" x14ac:dyDescent="0.25">
      <c r="A240" t="str">
        <v>VCSA US Equity</v>
      </c>
      <c r="B240" t="str">
        <v>VACASA INC -CL A</v>
      </c>
      <c r="C240" t="str">
        <v>Consumer Discretionary</v>
      </c>
      <c r="D240" t="str">
        <v>Communications</v>
      </c>
      <c r="E240">
        <v>3.18</v>
      </c>
      <c r="F240">
        <v>3.05</v>
      </c>
      <c r="G240">
        <v>3.380000114440918</v>
      </c>
      <c r="H240">
        <v>3.619999885559082</v>
      </c>
      <c r="I240">
        <v>3.5399999618530269</v>
      </c>
      <c r="J240">
        <v>3.25</v>
      </c>
      <c r="K240">
        <v>3.4800000190734859</v>
      </c>
      <c r="L240">
        <v>3.3571428544180733</v>
      </c>
      <c r="M240">
        <v>0.26</v>
      </c>
      <c r="N240">
        <v>0.56999999999999995</v>
      </c>
      <c r="O240">
        <v>2.4599999809265145</v>
      </c>
      <c r="P240">
        <v>2.73</v>
      </c>
      <c r="Q240">
        <v>-0.46</v>
      </c>
      <c r="R240">
        <v>14240000</v>
      </c>
      <c r="S240">
        <v>30350000</v>
      </c>
      <c r="T240">
        <v>0.46919275123558485</v>
      </c>
      <c r="U240" t="str">
        <v>11/07/2024</v>
      </c>
      <c r="V240">
        <v>0.21</v>
      </c>
      <c r="W240">
        <v>1.59</v>
      </c>
      <c r="X240">
        <v>0.63</v>
      </c>
      <c r="Y240">
        <v>0.24</v>
      </c>
      <c r="Z240">
        <v>0.5</v>
      </c>
      <c r="AA240">
        <v>-26.72</v>
      </c>
      <c r="AB240">
        <v>-30.34</v>
      </c>
      <c r="AC240">
        <v>-109.81</v>
      </c>
      <c r="AD240">
        <v>1.1399999999999999</v>
      </c>
      <c r="AE240">
        <v>0</v>
      </c>
      <c r="AF240">
        <v>71.099999999999994</v>
      </c>
      <c r="AG240">
        <v>5.51</v>
      </c>
      <c r="AH240">
        <v>11.44</v>
      </c>
      <c r="AI240">
        <v>5.94</v>
      </c>
    </row>
    <row r="241" spans="1:35" x14ac:dyDescent="0.25">
      <c r="A241" t="str">
        <v>VEON US Equity</v>
      </c>
      <c r="B241" t="str">
        <v>VEON LTD</v>
      </c>
      <c r="C241" t="str">
        <v>Communication Services</v>
      </c>
      <c r="D241" t="str">
        <v>Communications</v>
      </c>
      <c r="E241">
        <v>27.49</v>
      </c>
      <c r="F241">
        <v>27.12</v>
      </c>
      <c r="G241">
        <v>27.370000839233398</v>
      </c>
      <c r="H241">
        <v>27.120000839233398</v>
      </c>
      <c r="I241">
        <v>26.860000610351559</v>
      </c>
      <c r="J241">
        <v>26.870000839233398</v>
      </c>
      <c r="K241">
        <v>26.670000076293949</v>
      </c>
      <c r="L241">
        <v>27.071429029192242</v>
      </c>
      <c r="M241">
        <v>7.27</v>
      </c>
      <c r="N241">
        <v>53.22</v>
      </c>
      <c r="O241">
        <v>-26.160000076293947</v>
      </c>
      <c r="P241">
        <v>0.33</v>
      </c>
      <c r="Q241">
        <v>0.1</v>
      </c>
      <c r="R241">
        <v>498000000</v>
      </c>
      <c r="S241">
        <v>1160000000</v>
      </c>
      <c r="T241">
        <v>0.42931034482758623</v>
      </c>
      <c r="U241" t="str">
        <v>11/14/2024</v>
      </c>
      <c r="V241">
        <v>0.34</v>
      </c>
      <c r="W241">
        <v>365.7</v>
      </c>
      <c r="X241">
        <v>0.88</v>
      </c>
      <c r="Y241">
        <v>0.54</v>
      </c>
      <c r="Z241">
        <v>57.36</v>
      </c>
      <c r="AA241">
        <v>6.63</v>
      </c>
      <c r="AB241">
        <v>-26.15</v>
      </c>
      <c r="AC241">
        <v>-350.37</v>
      </c>
      <c r="AD241">
        <v>0.35</v>
      </c>
      <c r="AE241">
        <v>0</v>
      </c>
      <c r="AF241">
        <v>8.1199999999999992</v>
      </c>
      <c r="AG241">
        <v>13.1</v>
      </c>
      <c r="AH241">
        <v>13.88</v>
      </c>
      <c r="AI241">
        <v>0.51</v>
      </c>
    </row>
    <row r="242" spans="1:35" x14ac:dyDescent="0.25">
      <c r="A242" t="str">
        <v>VNET US Equity</v>
      </c>
      <c r="B242" t="str">
        <v>VNET GROUP INC-ADR</v>
      </c>
      <c r="C242" t="str">
        <v>Information Technology</v>
      </c>
      <c r="D242" t="str">
        <v>Communications</v>
      </c>
      <c r="E242">
        <v>1.9</v>
      </c>
      <c r="F242">
        <v>1.94</v>
      </c>
      <c r="G242">
        <v>2.0999999046325679</v>
      </c>
      <c r="H242">
        <v>2.0799999237060551</v>
      </c>
      <c r="I242">
        <v>2</v>
      </c>
      <c r="J242">
        <v>2.3599998950958252</v>
      </c>
      <c r="K242">
        <v>2.4800000190734859</v>
      </c>
      <c r="L242">
        <v>2.1228571060725621</v>
      </c>
      <c r="M242">
        <v>0</v>
      </c>
      <c r="N242">
        <v>0.64</v>
      </c>
      <c r="O242">
        <v>21.049999980926515</v>
      </c>
      <c r="P242">
        <v>1.92</v>
      </c>
      <c r="Q242">
        <v>0.01</v>
      </c>
      <c r="R242">
        <v>1950000000</v>
      </c>
      <c r="S242">
        <v>773840000</v>
      </c>
      <c r="T242">
        <v>2.5199007546779697</v>
      </c>
      <c r="U242" t="str">
        <v>08/27/2024</v>
      </c>
      <c r="V242">
        <v>0.22</v>
      </c>
      <c r="W242">
        <v>227.76</v>
      </c>
      <c r="X242">
        <v>0.85</v>
      </c>
      <c r="Y242">
        <v>0.46</v>
      </c>
      <c r="Z242">
        <v>52.29</v>
      </c>
      <c r="AA242">
        <v>-9.85</v>
      </c>
      <c r="AB242">
        <v>-10.25</v>
      </c>
      <c r="AC242">
        <v>-46.02</v>
      </c>
      <c r="AD242">
        <v>0.26</v>
      </c>
      <c r="AE242">
        <v>0</v>
      </c>
      <c r="AF242">
        <v>3.78</v>
      </c>
      <c r="AG242">
        <v>2.86</v>
      </c>
      <c r="AH242">
        <v>14.87</v>
      </c>
      <c r="AI242">
        <v>23.53</v>
      </c>
    </row>
    <row r="243" spans="1:35" x14ac:dyDescent="0.25">
      <c r="A243" t="str">
        <v>VRSN US Equity</v>
      </c>
      <c r="B243" t="str">
        <v>VERISIGN INC</v>
      </c>
      <c r="C243" t="str">
        <v>Information Technology</v>
      </c>
      <c r="D243" t="str">
        <v>Communications</v>
      </c>
      <c r="E243">
        <v>180.42</v>
      </c>
      <c r="F243">
        <v>180.07</v>
      </c>
      <c r="G243">
        <v>179.32000732421881</v>
      </c>
      <c r="H243">
        <v>181.5</v>
      </c>
      <c r="I243">
        <v>181.74000549316409</v>
      </c>
      <c r="J243">
        <v>181.19000244140631</v>
      </c>
      <c r="K243">
        <v>182</v>
      </c>
      <c r="L243">
        <v>180.89143075125557</v>
      </c>
      <c r="M243">
        <v>21.45</v>
      </c>
      <c r="N243">
        <v>0</v>
      </c>
      <c r="O243">
        <v>-200.53</v>
      </c>
      <c r="P243">
        <v>0.78</v>
      </c>
      <c r="Q243">
        <v>0.04</v>
      </c>
      <c r="R243">
        <v>0</v>
      </c>
      <c r="S243">
        <v>9000000</v>
      </c>
      <c r="T243">
        <v>0</v>
      </c>
      <c r="U243" t="str">
        <v>10/25/2024</v>
      </c>
      <c r="V243">
        <v>0.57999999999999996</v>
      </c>
      <c r="W243">
        <v>0</v>
      </c>
      <c r="X243">
        <v>0.64</v>
      </c>
      <c r="Y243">
        <v>0.57999999999999996</v>
      </c>
      <c r="Z243">
        <v>119.02</v>
      </c>
      <c r="AA243">
        <v>51.36</v>
      </c>
      <c r="AB243">
        <v>53.18</v>
      </c>
      <c r="AC243">
        <v>0</v>
      </c>
      <c r="AD243">
        <v>0.96</v>
      </c>
      <c r="AE243">
        <v>0</v>
      </c>
      <c r="AF243">
        <v>485.11</v>
      </c>
      <c r="AG243">
        <v>4.54</v>
      </c>
      <c r="AH243">
        <v>9.6</v>
      </c>
      <c r="AI243">
        <v>-18.53</v>
      </c>
    </row>
    <row r="244" spans="1:35" x14ac:dyDescent="0.25">
      <c r="A244" t="str">
        <v>VSME US Equity</v>
      </c>
      <c r="B244" t="str">
        <v>VS MEDIA HOLDINGS LTD-CL A</v>
      </c>
      <c r="C244" t="str">
        <v>Communication Services</v>
      </c>
      <c r="D244" t="str">
        <v>Communications</v>
      </c>
      <c r="E244">
        <v>1.1000000000000001</v>
      </c>
      <c r="F244">
        <v>1.02</v>
      </c>
      <c r="G244">
        <v>1.0399999618530269</v>
      </c>
      <c r="H244">
        <v>0.99000000953674316</v>
      </c>
      <c r="I244">
        <v>0.97399997711181641</v>
      </c>
      <c r="J244">
        <v>0.93000000715255737</v>
      </c>
      <c r="K244">
        <v>0.94999998807907104</v>
      </c>
      <c r="L244">
        <v>1.0005714205333163</v>
      </c>
      <c r="M244">
        <v>0</v>
      </c>
      <c r="N244">
        <v>0</v>
      </c>
      <c r="O244">
        <v>-0.94999998807907104</v>
      </c>
      <c r="P244">
        <v>1.39</v>
      </c>
      <c r="Q244">
        <v>-1.6</v>
      </c>
      <c r="R244">
        <v>0</v>
      </c>
      <c r="S244">
        <v>0</v>
      </c>
      <c r="T244" t="str">
        <v/>
      </c>
      <c r="U244" t="str">
        <v>08/26/2024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5.0199999999999996</v>
      </c>
      <c r="AH244">
        <v>18.260000000000002</v>
      </c>
      <c r="AI244">
        <v>0</v>
      </c>
    </row>
    <row r="245" spans="1:35" x14ac:dyDescent="0.25">
      <c r="A245" t="str">
        <v>VZ US Equity</v>
      </c>
      <c r="B245" t="str">
        <v>VERIZON COMMUNICATIONS INC</v>
      </c>
      <c r="C245" t="str">
        <v>Communication Services</v>
      </c>
      <c r="D245" t="str">
        <v>Communications</v>
      </c>
      <c r="E245">
        <v>41.05</v>
      </c>
      <c r="F245">
        <v>40.869999999999997</v>
      </c>
      <c r="G245">
        <v>41.209999084472663</v>
      </c>
      <c r="H245">
        <v>41.490001678466797</v>
      </c>
      <c r="I245">
        <v>41.450000762939453</v>
      </c>
      <c r="J245">
        <v>41.490001678466797</v>
      </c>
      <c r="K245">
        <v>41.25</v>
      </c>
      <c r="L245">
        <v>41.258571886335098</v>
      </c>
      <c r="M245">
        <v>9.27</v>
      </c>
      <c r="N245">
        <v>1.8</v>
      </c>
      <c r="O245">
        <v>-18.399999999999999</v>
      </c>
      <c r="P245">
        <v>0.44</v>
      </c>
      <c r="Q245">
        <v>0.25</v>
      </c>
      <c r="R245">
        <v>25610000000</v>
      </c>
      <c r="S245">
        <v>19730000000</v>
      </c>
      <c r="T245">
        <v>1.2980233147491129</v>
      </c>
      <c r="U245" t="str">
        <v>10/22/2024</v>
      </c>
      <c r="V245">
        <v>0.04</v>
      </c>
      <c r="W245">
        <v>177.34</v>
      </c>
      <c r="X245">
        <v>0.63</v>
      </c>
      <c r="Y245">
        <v>0.46</v>
      </c>
      <c r="Z245">
        <v>45.62</v>
      </c>
      <c r="AA245">
        <v>14</v>
      </c>
      <c r="AB245">
        <v>2.96</v>
      </c>
      <c r="AC245">
        <v>11.76</v>
      </c>
      <c r="AD245">
        <v>0.35</v>
      </c>
      <c r="AE245">
        <v>28.88</v>
      </c>
      <c r="AF245">
        <v>5.5</v>
      </c>
      <c r="AG245">
        <v>3.77</v>
      </c>
      <c r="AH245">
        <v>7.84</v>
      </c>
      <c r="AI245">
        <v>22.85</v>
      </c>
    </row>
    <row r="246" spans="1:35" x14ac:dyDescent="0.25">
      <c r="A246" t="str">
        <v>WAFU US Equity</v>
      </c>
      <c r="B246" t="str">
        <v>WAH FU EDUCATION GROUP LTD</v>
      </c>
      <c r="C246" t="str">
        <v>Consumer Discretionary</v>
      </c>
      <c r="D246" t="str">
        <v>Communications</v>
      </c>
      <c r="E246">
        <v>1.84</v>
      </c>
      <c r="F246">
        <v>1.79</v>
      </c>
      <c r="G246">
        <v>1.8190000057220459</v>
      </c>
      <c r="H246">
        <v>1.7749999761581421</v>
      </c>
      <c r="I246">
        <v>1.7749999761581421</v>
      </c>
      <c r="J246">
        <v>1.7619999647140501</v>
      </c>
      <c r="K246">
        <v>1.75</v>
      </c>
      <c r="L246">
        <v>1.78728570325034</v>
      </c>
      <c r="M246">
        <v>0</v>
      </c>
      <c r="N246">
        <v>0.88</v>
      </c>
      <c r="O246">
        <v>0.31999999999999984</v>
      </c>
      <c r="P246">
        <v>0.86</v>
      </c>
      <c r="Q246">
        <v>-0.28000000000000003</v>
      </c>
      <c r="R246">
        <v>542910</v>
      </c>
      <c r="S246">
        <v>189200</v>
      </c>
      <c r="T246">
        <v>2.8695031712473571</v>
      </c>
      <c r="U246" t="str">
        <v>11/14/2024</v>
      </c>
      <c r="V246">
        <v>2.35</v>
      </c>
      <c r="W246">
        <v>6.62</v>
      </c>
      <c r="X246">
        <v>3.53</v>
      </c>
      <c r="Y246">
        <v>2.54</v>
      </c>
      <c r="Z246">
        <v>4.9000000000000004</v>
      </c>
      <c r="AA246">
        <v>-29.96</v>
      </c>
      <c r="AB246">
        <v>-16.05</v>
      </c>
      <c r="AC246">
        <v>-21.72</v>
      </c>
      <c r="AD246">
        <v>0.54</v>
      </c>
      <c r="AE246">
        <v>0</v>
      </c>
      <c r="AF246">
        <v>4.8499999999999996</v>
      </c>
      <c r="AG246">
        <v>2.62</v>
      </c>
      <c r="AH246">
        <v>7.22</v>
      </c>
      <c r="AI246">
        <v>2.0699999999999998</v>
      </c>
    </row>
    <row r="247" spans="1:35" x14ac:dyDescent="0.25">
      <c r="A247" t="str">
        <v>WB US Equity</v>
      </c>
      <c r="B247" t="str">
        <v>WEIBO CORP-SPON ADR</v>
      </c>
      <c r="C247" t="str">
        <v>Communication Services</v>
      </c>
      <c r="D247" t="str">
        <v>Communications</v>
      </c>
      <c r="E247">
        <v>7.89</v>
      </c>
      <c r="F247">
        <v>7.77</v>
      </c>
      <c r="G247">
        <v>7.7699999809265137</v>
      </c>
      <c r="H247">
        <v>7.6999998092651367</v>
      </c>
      <c r="I247">
        <v>7.5799999237060547</v>
      </c>
      <c r="J247">
        <v>7.3400001525878906</v>
      </c>
      <c r="K247">
        <v>7.4600000381469727</v>
      </c>
      <c r="L247">
        <v>7.6442857006617952</v>
      </c>
      <c r="M247">
        <v>6.38</v>
      </c>
      <c r="N247">
        <v>0.56999999999999995</v>
      </c>
      <c r="O247">
        <v>6.2499999618530282</v>
      </c>
      <c r="P247">
        <v>0.79</v>
      </c>
      <c r="Q247">
        <v>-0.02</v>
      </c>
      <c r="R247">
        <v>371290000</v>
      </c>
      <c r="S247">
        <v>150460000</v>
      </c>
      <c r="T247">
        <v>2.4676990562275689</v>
      </c>
      <c r="U247" t="str">
        <v>11/08/2024</v>
      </c>
      <c r="V247">
        <v>1.65</v>
      </c>
      <c r="W247">
        <v>77.83</v>
      </c>
      <c r="X247">
        <v>2.34</v>
      </c>
      <c r="Y247">
        <v>1.87</v>
      </c>
      <c r="Z247">
        <v>37.409999999999997</v>
      </c>
      <c r="AA247">
        <v>25.56</v>
      </c>
      <c r="AB247">
        <v>4.6100000000000003</v>
      </c>
      <c r="AC247">
        <v>9.99</v>
      </c>
      <c r="AD247">
        <v>0.25</v>
      </c>
      <c r="AE247">
        <v>0</v>
      </c>
      <c r="AF247">
        <v>4.25</v>
      </c>
      <c r="AG247">
        <v>1.89</v>
      </c>
      <c r="AH247">
        <v>18.16</v>
      </c>
      <c r="AI247">
        <v>13.71</v>
      </c>
    </row>
    <row r="248" spans="1:35" x14ac:dyDescent="0.25">
      <c r="A248" t="str">
        <v>WBD US Equity</v>
      </c>
      <c r="B248" t="str">
        <v>WARNER BROS DISCOVERY INC</v>
      </c>
      <c r="C248" t="str">
        <v>Communication Services</v>
      </c>
      <c r="D248" t="str">
        <v>Communications</v>
      </c>
      <c r="E248">
        <v>7.68</v>
      </c>
      <c r="F248">
        <v>7.5</v>
      </c>
      <c r="G248">
        <v>8.0500001907348633</v>
      </c>
      <c r="H248">
        <v>8.2299995422363281</v>
      </c>
      <c r="I248">
        <v>8.1099996566772461</v>
      </c>
      <c r="J248">
        <v>7.9699997901916504</v>
      </c>
      <c r="K248">
        <v>7.7300000190734863</v>
      </c>
      <c r="L248">
        <v>7.8957141712733678</v>
      </c>
      <c r="M248">
        <v>0</v>
      </c>
      <c r="N248">
        <v>0.56999999999999995</v>
      </c>
      <c r="O248">
        <v>6.2799999809265135</v>
      </c>
      <c r="P248">
        <v>0.83</v>
      </c>
      <c r="Q248">
        <v>-0.27</v>
      </c>
      <c r="R248">
        <v>6170000000</v>
      </c>
      <c r="S248">
        <v>1150000000</v>
      </c>
      <c r="T248">
        <v>5.3652173913043475</v>
      </c>
      <c r="U248" t="str">
        <v>11/08/2024</v>
      </c>
      <c r="V248">
        <v>0.2</v>
      </c>
      <c r="W248">
        <v>115.65</v>
      </c>
      <c r="X248">
        <v>0.76</v>
      </c>
      <c r="Y248">
        <v>0.55000000000000004</v>
      </c>
      <c r="Z248">
        <v>37.909999999999997</v>
      </c>
      <c r="AA248">
        <v>-102.81</v>
      </c>
      <c r="AB248">
        <v>-9.9499999999999993</v>
      </c>
      <c r="AC248">
        <v>-29.5</v>
      </c>
      <c r="AD248">
        <v>0.34</v>
      </c>
      <c r="AE248">
        <v>0</v>
      </c>
      <c r="AF248">
        <v>6.17</v>
      </c>
      <c r="AG248">
        <v>5.65</v>
      </c>
      <c r="AH248">
        <v>10.95</v>
      </c>
      <c r="AI248">
        <v>14.01</v>
      </c>
    </row>
    <row r="249" spans="1:35" x14ac:dyDescent="0.25">
      <c r="A249" t="str">
        <v>WBTN US Equity</v>
      </c>
      <c r="B249" t="str">
        <v>WEBTOON ENTERTAINMENT INC</v>
      </c>
      <c r="C249" t="str">
        <v>Communication Services</v>
      </c>
      <c r="D249" t="str">
        <v>Communications</v>
      </c>
      <c r="E249">
        <v>14.02</v>
      </c>
      <c r="F249">
        <v>13.47</v>
      </c>
      <c r="G249">
        <v>13.55000019073486</v>
      </c>
      <c r="H249">
        <v>13.52000045776367</v>
      </c>
      <c r="I249">
        <v>13.579999923706049</v>
      </c>
      <c r="J249">
        <v>13.060000419616699</v>
      </c>
      <c r="K249">
        <v>13.319999694824221</v>
      </c>
      <c r="L249">
        <v>13.502857240949357</v>
      </c>
      <c r="M249">
        <v>0</v>
      </c>
      <c r="N249">
        <v>0.04</v>
      </c>
      <c r="O249">
        <v>328.89000030517576</v>
      </c>
      <c r="P249">
        <v>1.06</v>
      </c>
      <c r="Q249">
        <v>-1.47</v>
      </c>
      <c r="R249">
        <v>70050000</v>
      </c>
      <c r="S249">
        <v>127430000</v>
      </c>
      <c r="T249">
        <v>0.54971356823354001</v>
      </c>
      <c r="U249" t="str">
        <v>08/26/2024</v>
      </c>
      <c r="V249">
        <v>0.73</v>
      </c>
      <c r="W249">
        <v>1.47</v>
      </c>
      <c r="X249">
        <v>1.56</v>
      </c>
      <c r="Y249">
        <v>0.95</v>
      </c>
      <c r="Z249">
        <v>1.08</v>
      </c>
      <c r="AA249">
        <v>-11.29</v>
      </c>
      <c r="AB249">
        <v>-7.62</v>
      </c>
      <c r="AC249">
        <v>-11</v>
      </c>
      <c r="AD249">
        <v>0.68</v>
      </c>
      <c r="AE249">
        <v>0</v>
      </c>
      <c r="AF249">
        <v>36.630000000000003</v>
      </c>
      <c r="AG249">
        <v>4.1399999999999997</v>
      </c>
      <c r="AH249">
        <v>22.41</v>
      </c>
      <c r="AI249">
        <v>342.21</v>
      </c>
    </row>
    <row r="250" spans="1:35" x14ac:dyDescent="0.25">
      <c r="A250" t="str">
        <v>WBUY US Equity</v>
      </c>
      <c r="B250" t="str">
        <v>WEBUY GLOBAL LTD</v>
      </c>
      <c r="C250" t="str">
        <v>Consumer Staples</v>
      </c>
      <c r="D250" t="str">
        <v>Communications</v>
      </c>
      <c r="E250">
        <v>0.13</v>
      </c>
      <c r="F250">
        <v>0.13</v>
      </c>
      <c r="G250">
        <v>0.12999999523162839</v>
      </c>
      <c r="H250">
        <v>0.14699999988079071</v>
      </c>
      <c r="I250">
        <v>0.13400000333786011</v>
      </c>
      <c r="J250">
        <v>0.119999997317791</v>
      </c>
      <c r="K250">
        <v>0.119999997317791</v>
      </c>
      <c r="L250">
        <v>0.13014285615512303</v>
      </c>
      <c r="M250">
        <v>0</v>
      </c>
      <c r="N250">
        <v>1.2</v>
      </c>
      <c r="O250">
        <v>-9.9999973177909984E-3</v>
      </c>
      <c r="P250">
        <v>0.87</v>
      </c>
      <c r="Q250">
        <v>-0.28999999999999998</v>
      </c>
      <c r="R250">
        <v>13190000</v>
      </c>
      <c r="S250">
        <v>11060000</v>
      </c>
      <c r="T250">
        <v>1.1925858951175408</v>
      </c>
      <c r="U250" t="str">
        <v>08/27/2024</v>
      </c>
      <c r="V250">
        <v>0.24</v>
      </c>
      <c r="W250">
        <v>97.64</v>
      </c>
      <c r="X250">
        <v>1.1499999999999999</v>
      </c>
      <c r="Y250">
        <v>0.84</v>
      </c>
      <c r="Z250">
        <v>18.27</v>
      </c>
      <c r="AA250">
        <v>-8.34</v>
      </c>
      <c r="AB250">
        <v>-26.93</v>
      </c>
      <c r="AC250">
        <v>0</v>
      </c>
      <c r="AD250">
        <v>3.23</v>
      </c>
      <c r="AE250">
        <v>59.62</v>
      </c>
      <c r="AF250">
        <v>7.83</v>
      </c>
      <c r="AG250">
        <v>4.3</v>
      </c>
      <c r="AH250">
        <v>-0.23</v>
      </c>
      <c r="AI250">
        <v>0.11</v>
      </c>
    </row>
    <row r="251" spans="1:35" x14ac:dyDescent="0.25">
      <c r="A251" t="str">
        <v>WMG US Equity</v>
      </c>
      <c r="B251" t="str">
        <v>WARNER MUSIC GROUP CORP-CL A</v>
      </c>
      <c r="C251" t="str">
        <v>Communication Services</v>
      </c>
      <c r="D251" t="str">
        <v>Communications</v>
      </c>
      <c r="E251">
        <v>29.09</v>
      </c>
      <c r="F251">
        <v>28.94</v>
      </c>
      <c r="G251">
        <v>29.10000038146973</v>
      </c>
      <c r="H251">
        <v>29.25</v>
      </c>
      <c r="I251">
        <v>29.10000038146973</v>
      </c>
      <c r="J251">
        <v>29.020000457763668</v>
      </c>
      <c r="K251">
        <v>28.680000305175781</v>
      </c>
      <c r="L251">
        <v>29.025714503696985</v>
      </c>
      <c r="M251">
        <v>21.77</v>
      </c>
      <c r="N251">
        <v>31.2</v>
      </c>
      <c r="O251">
        <v>-27.750000305175782</v>
      </c>
      <c r="P251">
        <v>0.99</v>
      </c>
      <c r="Q251">
        <v>-0.46</v>
      </c>
      <c r="R251">
        <v>1220000000</v>
      </c>
      <c r="S251">
        <v>200000000</v>
      </c>
      <c r="T251">
        <v>6.1</v>
      </c>
      <c r="U251" t="str">
        <v>11/15/2024</v>
      </c>
      <c r="V251">
        <v>0.17</v>
      </c>
      <c r="W251">
        <v>669.76</v>
      </c>
      <c r="X251">
        <v>0.69</v>
      </c>
      <c r="Y251">
        <v>0.51</v>
      </c>
      <c r="Z251">
        <v>48.17</v>
      </c>
      <c r="AA251">
        <v>8.94</v>
      </c>
      <c r="AB251">
        <v>6.43</v>
      </c>
      <c r="AC251">
        <v>141.62</v>
      </c>
      <c r="AD251">
        <v>0.75</v>
      </c>
      <c r="AE251">
        <v>32.17</v>
      </c>
      <c r="AF251">
        <v>5.47</v>
      </c>
      <c r="AG251">
        <v>4.3099999999999996</v>
      </c>
      <c r="AH251">
        <v>10.08</v>
      </c>
      <c r="AI251">
        <v>0.93</v>
      </c>
    </row>
    <row r="252" spans="1:35" x14ac:dyDescent="0.25">
      <c r="A252" t="str">
        <v>WOW US Equity</v>
      </c>
      <c r="B252" t="str">
        <v>WIDEOPENWEST INC</v>
      </c>
      <c r="C252" t="str">
        <v>Communication Services</v>
      </c>
      <c r="D252" t="str">
        <v>Communications</v>
      </c>
      <c r="E252">
        <v>5.59</v>
      </c>
      <c r="F252">
        <v>5.49</v>
      </c>
      <c r="G252">
        <v>5.619999885559082</v>
      </c>
      <c r="H252">
        <v>5.6500000953674316</v>
      </c>
      <c r="I252">
        <v>5.5799999237060547</v>
      </c>
      <c r="J252">
        <v>5.5300002098083496</v>
      </c>
      <c r="K252">
        <v>5.7100000381469727</v>
      </c>
      <c r="L252">
        <v>5.5957143075125559</v>
      </c>
      <c r="M252">
        <v>0</v>
      </c>
      <c r="N252">
        <v>2.0099999999999998</v>
      </c>
      <c r="O252">
        <v>-2.9200000381469726</v>
      </c>
      <c r="P252">
        <v>0.91</v>
      </c>
      <c r="Q252">
        <v>0.36</v>
      </c>
      <c r="R252">
        <v>37400000</v>
      </c>
      <c r="S252">
        <v>59300000</v>
      </c>
      <c r="T252">
        <v>0.63069139966273191</v>
      </c>
      <c r="U252" t="str">
        <v>11/08/2024</v>
      </c>
      <c r="V252">
        <v>0.12</v>
      </c>
      <c r="W252">
        <v>421.6</v>
      </c>
      <c r="X252">
        <v>0.62</v>
      </c>
      <c r="Y252">
        <v>0.34</v>
      </c>
      <c r="Z252">
        <v>65.459999999999994</v>
      </c>
      <c r="AA252">
        <v>-6.8</v>
      </c>
      <c r="AB252">
        <v>-11.05</v>
      </c>
      <c r="AC252">
        <v>-54.59</v>
      </c>
      <c r="AD252">
        <v>0.42</v>
      </c>
      <c r="AE252">
        <v>0</v>
      </c>
      <c r="AF252">
        <v>17.18</v>
      </c>
      <c r="AG252">
        <v>5.26</v>
      </c>
      <c r="AH252">
        <v>12.52</v>
      </c>
      <c r="AI252">
        <v>2.79</v>
      </c>
    </row>
    <row r="253" spans="1:35" x14ac:dyDescent="0.25">
      <c r="A253" t="str">
        <v>YELP US Equity</v>
      </c>
      <c r="B253" t="str">
        <v>YELP INC</v>
      </c>
      <c r="C253" t="str">
        <v>Communication Services</v>
      </c>
      <c r="D253" t="str">
        <v>Communications</v>
      </c>
      <c r="E253">
        <v>34.22</v>
      </c>
      <c r="F253">
        <v>34.11</v>
      </c>
      <c r="G253">
        <v>34.959999084472663</v>
      </c>
      <c r="H253">
        <v>34.759998321533203</v>
      </c>
      <c r="I253">
        <v>34.720001220703132</v>
      </c>
      <c r="J253">
        <v>34.389999389648438</v>
      </c>
      <c r="K253">
        <v>34.909999847412109</v>
      </c>
      <c r="L253">
        <v>34.581428266252793</v>
      </c>
      <c r="M253">
        <v>16.52</v>
      </c>
      <c r="N253">
        <v>3.21</v>
      </c>
      <c r="O253">
        <v>-24.039999847412112</v>
      </c>
      <c r="P253">
        <v>1</v>
      </c>
      <c r="Q253">
        <v>-0.35</v>
      </c>
      <c r="R253">
        <v>153870000</v>
      </c>
      <c r="S253">
        <v>12470000</v>
      </c>
      <c r="T253">
        <v>12.339214113873297</v>
      </c>
      <c r="U253" t="str">
        <v>11/01/2024</v>
      </c>
      <c r="V253">
        <v>2.4300000000000002</v>
      </c>
      <c r="W253">
        <v>9.1999999999999993</v>
      </c>
      <c r="X253">
        <v>3.69</v>
      </c>
      <c r="Y253">
        <v>3.41</v>
      </c>
      <c r="Z253">
        <v>7.01</v>
      </c>
      <c r="AA253">
        <v>10.65</v>
      </c>
      <c r="AB253">
        <v>13.79</v>
      </c>
      <c r="AC253">
        <v>19.09</v>
      </c>
      <c r="AD253">
        <v>1.38</v>
      </c>
      <c r="AE253">
        <v>0</v>
      </c>
      <c r="AF253">
        <v>9.02</v>
      </c>
      <c r="AG253">
        <v>4.92</v>
      </c>
      <c r="AH253">
        <v>10.29</v>
      </c>
      <c r="AI253">
        <v>10.87</v>
      </c>
    </row>
    <row r="254" spans="1:35" x14ac:dyDescent="0.25">
      <c r="A254" t="str">
        <v>YTRA US Equity</v>
      </c>
      <c r="B254" t="str">
        <v>YATRA ONLINE INC</v>
      </c>
      <c r="C254" t="str">
        <v>Consumer Discretionary</v>
      </c>
      <c r="D254" t="str">
        <v>Communications</v>
      </c>
      <c r="E254">
        <v>1.29</v>
      </c>
      <c r="F254">
        <v>1.29</v>
      </c>
      <c r="G254">
        <v>1.330000042915344</v>
      </c>
      <c r="H254">
        <v>1.3500000238418579</v>
      </c>
      <c r="I254">
        <v>1.379999995231628</v>
      </c>
      <c r="J254">
        <v>1.389999985694885</v>
      </c>
      <c r="K254">
        <v>1.473999977111816</v>
      </c>
      <c r="L254">
        <v>1.3577142892565046</v>
      </c>
      <c r="M254">
        <v>0</v>
      </c>
      <c r="N254">
        <v>1.24</v>
      </c>
      <c r="O254">
        <v>88.606000022888182</v>
      </c>
      <c r="P254">
        <v>0.83</v>
      </c>
      <c r="Q254">
        <v>0.02</v>
      </c>
      <c r="R254">
        <v>4640000000</v>
      </c>
      <c r="S254">
        <v>2610000000</v>
      </c>
      <c r="T254">
        <v>1.7777777777777777</v>
      </c>
      <c r="U254" t="str">
        <v>11/15/2024</v>
      </c>
      <c r="V254">
        <v>0.99</v>
      </c>
      <c r="W254">
        <v>11</v>
      </c>
      <c r="X254">
        <v>2.5</v>
      </c>
      <c r="Y254">
        <v>2.0499999999999998</v>
      </c>
      <c r="Z254">
        <v>6.84</v>
      </c>
      <c r="AA254">
        <v>-2.76</v>
      </c>
      <c r="AB254">
        <v>-3.65</v>
      </c>
      <c r="AC254">
        <v>-11.51</v>
      </c>
      <c r="AD254">
        <v>0.44</v>
      </c>
      <c r="AE254">
        <v>13430</v>
      </c>
      <c r="AF254">
        <v>1.0900000000000001</v>
      </c>
      <c r="AG254">
        <v>9.3699999999999992</v>
      </c>
      <c r="AH254">
        <v>8.52</v>
      </c>
      <c r="AI254">
        <v>90.08</v>
      </c>
    </row>
    <row r="255" spans="1:35" x14ac:dyDescent="0.25">
      <c r="A255" t="str">
        <v>YY US Equity</v>
      </c>
      <c r="B255" t="str">
        <v>JOYY INC-ADR</v>
      </c>
      <c r="C255" t="str">
        <v>Communication Services</v>
      </c>
      <c r="D255" t="str">
        <v>Communications</v>
      </c>
      <c r="E255">
        <v>35.33</v>
      </c>
      <c r="F255">
        <v>34.200000000000003</v>
      </c>
      <c r="G255">
        <v>34.229999542236328</v>
      </c>
      <c r="H255">
        <v>33.689998626708977</v>
      </c>
      <c r="I255">
        <v>33.569999694824219</v>
      </c>
      <c r="J255">
        <v>34.610000610351563</v>
      </c>
      <c r="K255">
        <v>34.580001831054688</v>
      </c>
      <c r="L255">
        <v>34.315714329310829</v>
      </c>
      <c r="M255">
        <v>10.199999999999999</v>
      </c>
      <c r="N255">
        <v>0.39</v>
      </c>
      <c r="O255">
        <v>53.379998168945306</v>
      </c>
      <c r="P255">
        <v>0.62</v>
      </c>
      <c r="Q255">
        <v>0</v>
      </c>
      <c r="R255">
        <v>126700000</v>
      </c>
      <c r="S255">
        <v>65690000</v>
      </c>
      <c r="T255">
        <v>1.9287562794945958</v>
      </c>
      <c r="U255" t="str">
        <v>08/27/2024</v>
      </c>
      <c r="V255">
        <v>1.01</v>
      </c>
      <c r="W255">
        <v>9.56</v>
      </c>
      <c r="X255">
        <v>1.27</v>
      </c>
      <c r="Y255">
        <v>1.05</v>
      </c>
      <c r="Z255">
        <v>5.99</v>
      </c>
      <c r="AA255">
        <v>8.02</v>
      </c>
      <c r="AB255">
        <v>3.61</v>
      </c>
      <c r="AC255">
        <v>7.02</v>
      </c>
      <c r="AD255">
        <v>0.25</v>
      </c>
      <c r="AE255">
        <v>0</v>
      </c>
      <c r="AF255">
        <v>18.2</v>
      </c>
      <c r="AG255">
        <v>2</v>
      </c>
      <c r="AH255">
        <v>15.53</v>
      </c>
      <c r="AI255">
        <v>87.96</v>
      </c>
    </row>
    <row r="256" spans="1:35" x14ac:dyDescent="0.25">
      <c r="A256" t="str">
        <v>ZCAR US Equity</v>
      </c>
      <c r="B256" t="str">
        <v>ZOOMCAR HOLDINGS INC</v>
      </c>
      <c r="C256" t="str">
        <v>Industrials</v>
      </c>
      <c r="D256" t="str">
        <v>Communications</v>
      </c>
      <c r="E256">
        <v>0.15</v>
      </c>
      <c r="F256">
        <v>0.15</v>
      </c>
      <c r="G256">
        <v>0.16099999845027921</v>
      </c>
      <c r="H256">
        <v>0.15800000727176669</v>
      </c>
      <c r="I256">
        <v>0.1550000011920929</v>
      </c>
      <c r="J256">
        <v>0.15000000596046451</v>
      </c>
      <c r="K256">
        <v>0.1379999965429306</v>
      </c>
      <c r="L256">
        <v>0.15171428705964768</v>
      </c>
      <c r="M256">
        <v>0</v>
      </c>
      <c r="N256">
        <v>0</v>
      </c>
      <c r="O256">
        <v>-0.55799999654293053</v>
      </c>
      <c r="P256">
        <v>1.81</v>
      </c>
      <c r="Q256">
        <v>1.22</v>
      </c>
      <c r="R256">
        <v>164460</v>
      </c>
      <c r="S256">
        <v>15660000</v>
      </c>
      <c r="T256">
        <v>1.0501915708812261E-2</v>
      </c>
      <c r="U256" t="str">
        <v>02/14/2025</v>
      </c>
      <c r="V256">
        <v>0.04</v>
      </c>
      <c r="W256">
        <v>0</v>
      </c>
      <c r="X256">
        <v>0.11</v>
      </c>
      <c r="Y256">
        <v>0.05</v>
      </c>
      <c r="Z256">
        <v>221.85</v>
      </c>
      <c r="AA256">
        <v>-112.97</v>
      </c>
      <c r="AB256">
        <v>-172.6</v>
      </c>
      <c r="AC256">
        <v>0</v>
      </c>
      <c r="AD256">
        <v>0.57999999999999996</v>
      </c>
      <c r="AE256">
        <v>0</v>
      </c>
      <c r="AF256">
        <v>147.61000000000001</v>
      </c>
      <c r="AG256">
        <v>5.5</v>
      </c>
      <c r="AH256">
        <v>10</v>
      </c>
      <c r="AI256">
        <v>-0.42</v>
      </c>
    </row>
    <row r="257" spans="1:35" x14ac:dyDescent="0.25">
      <c r="A257" t="str">
        <v>ZCMD US Equity</v>
      </c>
      <c r="B257" t="str">
        <v>ZHONGCHAO INC-CLASS A</v>
      </c>
      <c r="C257" t="str">
        <v>Consumer Discretionary</v>
      </c>
      <c r="D257" t="str">
        <v>Communications</v>
      </c>
      <c r="E257">
        <v>1.3</v>
      </c>
      <c r="F257">
        <v>1.33</v>
      </c>
      <c r="G257">
        <v>1.3999999761581421</v>
      </c>
      <c r="H257">
        <v>1.3500000238418579</v>
      </c>
      <c r="I257">
        <v>1.330000042915344</v>
      </c>
      <c r="J257">
        <v>1.429999947547913</v>
      </c>
      <c r="K257">
        <v>1.450000047683716</v>
      </c>
      <c r="L257">
        <v>1.3700000054495676</v>
      </c>
      <c r="M257">
        <v>0</v>
      </c>
      <c r="N257">
        <v>0.02</v>
      </c>
      <c r="O257">
        <v>67.67999995231628</v>
      </c>
      <c r="P257">
        <v>0.45</v>
      </c>
      <c r="Q257">
        <v>0.7</v>
      </c>
      <c r="R257">
        <v>2550000</v>
      </c>
      <c r="S257">
        <v>683940</v>
      </c>
      <c r="T257">
        <v>3.7283972278270023</v>
      </c>
      <c r="U257" t="str">
        <v xml:space="preserve"> </v>
      </c>
      <c r="V257">
        <v>5.0199999999999996</v>
      </c>
      <c r="W257">
        <v>3.84</v>
      </c>
      <c r="X257">
        <v>6.99</v>
      </c>
      <c r="Y257">
        <v>5.97</v>
      </c>
      <c r="Z257">
        <v>3.31</v>
      </c>
      <c r="AA257">
        <v>-58.33</v>
      </c>
      <c r="AB257">
        <v>-35.97</v>
      </c>
      <c r="AC257">
        <v>-47.3</v>
      </c>
      <c r="AD257">
        <v>0.62</v>
      </c>
      <c r="AE257">
        <v>27.95</v>
      </c>
      <c r="AF257">
        <v>4.17</v>
      </c>
      <c r="AG257">
        <v>2.73</v>
      </c>
      <c r="AH257">
        <v>10.58</v>
      </c>
      <c r="AI257">
        <v>69.13</v>
      </c>
    </row>
    <row r="258" spans="1:35" x14ac:dyDescent="0.25">
      <c r="A258" t="str">
        <v>ZD US Equity</v>
      </c>
      <c r="B258" t="str">
        <v>ZIFF DAVIS INC</v>
      </c>
      <c r="C258" t="str">
        <v>Communication Services</v>
      </c>
      <c r="D258" t="str">
        <v>Communications</v>
      </c>
      <c r="E258">
        <v>45.65</v>
      </c>
      <c r="F258">
        <v>45.32</v>
      </c>
      <c r="G258">
        <v>46.450000762939453</v>
      </c>
      <c r="H258">
        <v>47.099998474121087</v>
      </c>
      <c r="I258">
        <v>47.069999694824219</v>
      </c>
      <c r="J258">
        <v>46.849998474121087</v>
      </c>
      <c r="K258">
        <v>48.25</v>
      </c>
      <c r="L258">
        <v>46.669999629429405</v>
      </c>
      <c r="M258">
        <v>13.1</v>
      </c>
      <c r="N258">
        <v>1.1100000000000001</v>
      </c>
      <c r="O258">
        <v>-6.4600000000000009</v>
      </c>
      <c r="P258">
        <v>1.38</v>
      </c>
      <c r="Q258">
        <v>-0.42</v>
      </c>
      <c r="R258">
        <v>450390000</v>
      </c>
      <c r="S258">
        <v>367890000</v>
      </c>
      <c r="T258">
        <v>1.2242518144010437</v>
      </c>
      <c r="U258" t="str">
        <v>11/08/2024</v>
      </c>
      <c r="V258">
        <v>1.07</v>
      </c>
      <c r="W258">
        <v>53.61</v>
      </c>
      <c r="X258">
        <v>1.91</v>
      </c>
      <c r="Y258">
        <v>1.77</v>
      </c>
      <c r="Z258">
        <v>27.36</v>
      </c>
      <c r="AA258">
        <v>11.51</v>
      </c>
      <c r="AB258">
        <v>2.2400000000000002</v>
      </c>
      <c r="AC258">
        <v>4.29</v>
      </c>
      <c r="AD258">
        <v>0.38</v>
      </c>
      <c r="AE258">
        <v>0</v>
      </c>
      <c r="AF258">
        <v>3.71</v>
      </c>
      <c r="AG258">
        <v>4.07</v>
      </c>
      <c r="AH258">
        <v>12.58</v>
      </c>
      <c r="AI258">
        <v>41.79</v>
      </c>
    </row>
    <row r="259" spans="1:35" x14ac:dyDescent="0.25">
      <c r="A259" t="str">
        <v>ZG US Equity</v>
      </c>
      <c r="B259" t="str">
        <v>ZILLOW GROUP INC - A</v>
      </c>
      <c r="C259" t="str">
        <v>Real Estate</v>
      </c>
      <c r="D259" t="str">
        <v>Communications</v>
      </c>
      <c r="E259">
        <v>53.11</v>
      </c>
      <c r="F259">
        <v>51.82</v>
      </c>
      <c r="G259">
        <v>54.529998779296882</v>
      </c>
      <c r="H259">
        <v>55.779998779296882</v>
      </c>
      <c r="I259">
        <v>55.459999084472663</v>
      </c>
      <c r="J259">
        <v>54.520000457763672</v>
      </c>
      <c r="K259">
        <v>53.979999542236328</v>
      </c>
      <c r="L259">
        <v>54.17142809186663</v>
      </c>
      <c r="M259">
        <v>0</v>
      </c>
      <c r="N259">
        <v>2.8</v>
      </c>
      <c r="O259">
        <v>-34.529999542236325</v>
      </c>
      <c r="P259">
        <v>2.09</v>
      </c>
      <c r="Q259">
        <v>0.31</v>
      </c>
      <c r="R259">
        <v>115000000</v>
      </c>
      <c r="S259">
        <v>39000000</v>
      </c>
      <c r="T259">
        <v>2.9487179487179489</v>
      </c>
      <c r="U259" t="str">
        <v>11/01/2024</v>
      </c>
      <c r="V259">
        <v>1.78</v>
      </c>
      <c r="W259">
        <v>40.19</v>
      </c>
      <c r="X259">
        <v>2.12</v>
      </c>
      <c r="Y259">
        <v>1.86</v>
      </c>
      <c r="Z259">
        <v>27.29</v>
      </c>
      <c r="AA259">
        <v>-2.97</v>
      </c>
      <c r="AB259">
        <v>-2.13</v>
      </c>
      <c r="AC259">
        <v>-3.14</v>
      </c>
      <c r="AD259">
        <v>0.31</v>
      </c>
      <c r="AE259">
        <v>0</v>
      </c>
      <c r="AF259">
        <v>20.2</v>
      </c>
      <c r="AG259">
        <v>5.43</v>
      </c>
      <c r="AH259">
        <v>13.99</v>
      </c>
      <c r="AI259">
        <v>19.45</v>
      </c>
    </row>
    <row r="260" spans="1:35" x14ac:dyDescent="0.25">
      <c r="A260" t="str">
        <v>ZH US Equity</v>
      </c>
      <c r="B260" t="str">
        <v>ZHIHU INC - ADR</v>
      </c>
      <c r="C260" t="str">
        <v>Communication Services</v>
      </c>
      <c r="D260" t="str">
        <v>Communications</v>
      </c>
      <c r="E260">
        <v>3.11</v>
      </c>
      <c r="F260">
        <v>3.08</v>
      </c>
      <c r="G260">
        <v>3.119999885559082</v>
      </c>
      <c r="H260">
        <v>3.3199999332427979</v>
      </c>
      <c r="I260">
        <v>3.25</v>
      </c>
      <c r="J260">
        <v>3.2000000476837158</v>
      </c>
      <c r="K260">
        <v>3.2599999904632568</v>
      </c>
      <c r="L260">
        <v>3.191428550992693</v>
      </c>
      <c r="M260">
        <v>0</v>
      </c>
      <c r="N260">
        <v>0.46</v>
      </c>
      <c r="O260">
        <v>12.480000009536743</v>
      </c>
      <c r="P260">
        <v>0.73</v>
      </c>
      <c r="Q260">
        <v>-0.28000000000000003</v>
      </c>
      <c r="R260">
        <v>664610000</v>
      </c>
      <c r="S260">
        <v>1040000000</v>
      </c>
      <c r="T260">
        <v>0.63904807692307697</v>
      </c>
      <c r="U260" t="str">
        <v>11/29/2024</v>
      </c>
      <c r="V260">
        <v>2.81</v>
      </c>
      <c r="W260">
        <v>0.97</v>
      </c>
      <c r="X260">
        <v>3.28</v>
      </c>
      <c r="Y260">
        <v>3.15</v>
      </c>
      <c r="Z260">
        <v>0.67</v>
      </c>
      <c r="AA260">
        <v>-8.86</v>
      </c>
      <c r="AB260">
        <v>-14.1</v>
      </c>
      <c r="AC260">
        <v>-19.87</v>
      </c>
      <c r="AD260">
        <v>0.56999999999999995</v>
      </c>
      <c r="AE260">
        <v>0</v>
      </c>
      <c r="AF260">
        <v>5.45</v>
      </c>
      <c r="AG260">
        <v>2.13</v>
      </c>
      <c r="AH260">
        <v>14.93</v>
      </c>
      <c r="AI260">
        <v>15.74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Ramirez, Eduardo</cp:lastModifiedBy>
  <dcterms:created xsi:type="dcterms:W3CDTF">2013-04-03T15:49:21Z</dcterms:created>
  <dcterms:modified xsi:type="dcterms:W3CDTF">2024-08-30T21:01:55Z</dcterms:modified>
</cp:coreProperties>
</file>