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hari.5\Box\TebBox\Courses\CSE5243 Au20\Exercises\"/>
    </mc:Choice>
  </mc:AlternateContent>
  <xr:revisionPtr revIDLastSave="0" documentId="13_ncr:1_{608D090F-0ACC-492A-A10C-3F8B5A4593FD}" xr6:coauthVersionLast="41" xr6:coauthVersionMax="41" xr10:uidLastSave="{00000000-0000-0000-0000-000000000000}"/>
  <bookViews>
    <workbookView xWindow="28680" yWindow="-120" windowWidth="29040" windowHeight="15840" xr2:uid="{B608AE4D-840A-4E8E-AB35-94985EBB3742}"/>
  </bookViews>
  <sheets>
    <sheet name="Instructions" sheetId="2" r:id="rId1"/>
    <sheet name="Data" sheetId="4" r:id="rId2"/>
    <sheet name="Answer" sheetId="5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9" i="5" l="1"/>
  <c r="P30" i="5" s="1"/>
  <c r="L29" i="5"/>
  <c r="L30" i="5" s="1"/>
  <c r="N31" i="5" s="1"/>
  <c r="N32" i="5" s="1"/>
  <c r="P11" i="5"/>
  <c r="P12" i="5" s="1"/>
  <c r="L11" i="5"/>
  <c r="L12" i="5" s="1"/>
  <c r="T2" i="5"/>
  <c r="T3" i="5" s="1"/>
  <c r="U3" i="5" s="1"/>
  <c r="T4" i="5" l="1"/>
  <c r="N13" i="5"/>
  <c r="N14" i="5" s="1"/>
  <c r="U2" i="5"/>
  <c r="U4" i="5" s="1"/>
</calcChain>
</file>

<file path=xl/sharedStrings.xml><?xml version="1.0" encoding="utf-8"?>
<sst xmlns="http://schemas.openxmlformats.org/spreadsheetml/2006/main" count="156" uniqueCount="45">
  <si>
    <t>Exercise</t>
  </si>
  <si>
    <t>CSE5243 - Introduction to Data Mining</t>
  </si>
  <si>
    <t xml:space="preserve">This is an in-class exercise for each group.  </t>
  </si>
  <si>
    <t>* Be respectful to your group-mates.</t>
  </si>
  <si>
    <t>* In a short exercise such as this one, you may not have time to answer the questions completely – just give it a quick try.</t>
  </si>
  <si>
    <t>* HAVE FUN!</t>
  </si>
  <si>
    <t>Do the following:</t>
  </si>
  <si>
    <t>* Introduce yourselves and get to know one another.</t>
  </si>
  <si>
    <t>Answer the following questions:</t>
  </si>
  <si>
    <r>
      <t xml:space="preserve">* Choose a </t>
    </r>
    <r>
      <rPr>
        <b/>
        <sz val="16"/>
        <color theme="1"/>
        <rFont val="Calibri"/>
        <family val="2"/>
        <scheme val="minor"/>
      </rPr>
      <t>Speaker</t>
    </r>
    <r>
      <rPr>
        <sz val="16"/>
        <color theme="1"/>
        <rFont val="Calibri"/>
        <family val="2"/>
        <scheme val="minor"/>
      </rPr>
      <t xml:space="preserve"> who will present your findings to the rest of the class when the exercise is done.</t>
    </r>
  </si>
  <si>
    <t>Color</t>
  </si>
  <si>
    <t>Classification - Hunt's Algorithm</t>
  </si>
  <si>
    <t>ID</t>
  </si>
  <si>
    <t>Data: (cars)</t>
  </si>
  <si>
    <t>#Doors</t>
  </si>
  <si>
    <t>Insurance Risk</t>
  </si>
  <si>
    <t>Red</t>
  </si>
  <si>
    <t>Blue</t>
  </si>
  <si>
    <t>High</t>
  </si>
  <si>
    <t>Low</t>
  </si>
  <si>
    <t>#High:</t>
  </si>
  <si>
    <t>#Low:</t>
  </si>
  <si>
    <t>Start:</t>
  </si>
  <si>
    <t>Left Val:</t>
  </si>
  <si>
    <t>:Right Val</t>
  </si>
  <si>
    <t>Chosen Attrib</t>
  </si>
  <si>
    <t>:#High</t>
  </si>
  <si>
    <t>:#Low</t>
  </si>
  <si>
    <r>
      <t xml:space="preserve">* Examine the data on the </t>
    </r>
    <r>
      <rPr>
        <b/>
        <sz val="16"/>
        <color theme="1"/>
        <rFont val="Calibri"/>
        <family val="2"/>
        <scheme val="minor"/>
      </rPr>
      <t>Data</t>
    </r>
    <r>
      <rPr>
        <sz val="16"/>
        <color theme="1"/>
        <rFont val="Calibri"/>
        <family val="2"/>
        <scheme val="minor"/>
      </rPr>
      <t xml:space="preserve"> worksheet.  Use Hunt's Algorithm to create two Decision Trees.  (Similar to Exdercise 6.)</t>
    </r>
  </si>
  <si>
    <t>2. Which split is a better choice?</t>
  </si>
  <si>
    <t xml:space="preserve"> </t>
  </si>
  <si>
    <t>Derived from: Introduction to Data Mining, 2nd Edition</t>
  </si>
  <si>
    <t>1. Using the GINI Index, what is the Information Gain for the first split in each tree?</t>
  </si>
  <si>
    <t>Gain = [GINI Index of Parent Node] - [WEIGHTED SUM of GINI Index of Child Nodes after Split]</t>
  </si>
  <si>
    <t>Gini:</t>
  </si>
  <si>
    <t>Weight:</t>
  </si>
  <si>
    <t>Weighted Gini:</t>
  </si>
  <si>
    <t>Sum of WG:</t>
  </si>
  <si>
    <t>:Gini</t>
  </si>
  <si>
    <t>Gain:</t>
  </si>
  <si>
    <t>:Weight</t>
  </si>
  <si>
    <t>:Weighted Gini</t>
  </si>
  <si>
    <t>Attribute Choice 1:</t>
  </si>
  <si>
    <t>Attribute Choice 2:</t>
  </si>
  <si>
    <t>Gini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</si>
</sst>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4" fillId="0" borderId="3" xfId="0" applyFont="1" applyBorder="1" applyAlignment="1">
      <alignment horizontal="center" vertical="top"/>
    </xf>
    <xf numFmtId="0" fontId="4" fillId="4" borderId="4" xfId="0" applyFont="1" applyFill="1" applyBorder="1" applyAlignment="1">
      <alignment horizontal="center" vertical="top"/>
    </xf>
    <xf numFmtId="0" fontId="4" fillId="3" borderId="5" xfId="0" applyFont="1" applyFill="1" applyBorder="1" applyAlignment="1">
      <alignment horizontal="center" vertical="top"/>
    </xf>
    <xf numFmtId="0" fontId="5" fillId="0" borderId="0" xfId="0" applyFont="1" applyAlignment="1">
      <alignment horizontal="right" vertical="top"/>
    </xf>
    <xf numFmtId="0" fontId="5" fillId="2" borderId="6" xfId="0" applyFont="1" applyFill="1" applyBorder="1" applyAlignment="1">
      <alignment horizontal="right" vertical="top"/>
    </xf>
    <xf numFmtId="0" fontId="5" fillId="0" borderId="15" xfId="0" applyFont="1" applyFill="1" applyBorder="1" applyAlignment="1">
      <alignment horizontal="center" vertical="top"/>
    </xf>
    <xf numFmtId="0" fontId="5" fillId="0" borderId="0" xfId="0" applyFont="1" applyBorder="1" applyAlignment="1">
      <alignment vertical="top"/>
    </xf>
    <xf numFmtId="0" fontId="4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2" borderId="11" xfId="0" applyFont="1" applyFill="1" applyBorder="1" applyAlignment="1">
      <alignment horizontal="right" vertical="top"/>
    </xf>
    <xf numFmtId="0" fontId="5" fillId="0" borderId="16" xfId="0" applyFont="1" applyFill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4" fillId="0" borderId="13" xfId="0" applyFont="1" applyBorder="1" applyAlignment="1">
      <alignment horizontal="center" vertical="top"/>
    </xf>
    <xf numFmtId="0" fontId="5" fillId="2" borderId="6" xfId="0" applyFont="1" applyFill="1" applyBorder="1" applyAlignment="1">
      <alignment vertical="top"/>
    </xf>
    <xf numFmtId="0" fontId="5" fillId="2" borderId="7" xfId="0" applyFont="1" applyFill="1" applyBorder="1" applyAlignment="1">
      <alignment vertical="top"/>
    </xf>
    <xf numFmtId="0" fontId="5" fillId="2" borderId="7" xfId="0" applyFont="1" applyFill="1" applyBorder="1" applyAlignment="1">
      <alignment horizontal="center" vertical="top"/>
    </xf>
    <xf numFmtId="0" fontId="5" fillId="2" borderId="8" xfId="0" applyFont="1" applyFill="1" applyBorder="1" applyAlignment="1">
      <alignment vertical="top"/>
    </xf>
    <xf numFmtId="0" fontId="5" fillId="2" borderId="9" xfId="0" applyFont="1" applyFill="1" applyBorder="1" applyAlignment="1">
      <alignment vertical="top"/>
    </xf>
    <xf numFmtId="0" fontId="5" fillId="2" borderId="0" xfId="0" applyFont="1" applyFill="1" applyBorder="1" applyAlignment="1">
      <alignment vertical="top"/>
    </xf>
    <xf numFmtId="0" fontId="5" fillId="0" borderId="1" xfId="0" applyFont="1" applyFill="1" applyBorder="1" applyAlignment="1">
      <alignment horizontal="center" vertical="top"/>
    </xf>
    <xf numFmtId="0" fontId="5" fillId="2" borderId="10" xfId="0" applyFont="1" applyFill="1" applyBorder="1" applyAlignment="1">
      <alignment vertical="top"/>
    </xf>
    <xf numFmtId="0" fontId="5" fillId="2" borderId="0" xfId="0" applyFont="1" applyFill="1" applyBorder="1" applyAlignment="1">
      <alignment horizontal="right" vertical="top"/>
    </xf>
    <xf numFmtId="0" fontId="5" fillId="2" borderId="9" xfId="0" applyFont="1" applyFill="1" applyBorder="1" applyAlignment="1">
      <alignment horizontal="right" vertical="top"/>
    </xf>
    <xf numFmtId="0" fontId="5" fillId="2" borderId="10" xfId="0" applyFont="1" applyFill="1" applyBorder="1" applyAlignment="1">
      <alignment horizontal="left" vertical="top"/>
    </xf>
    <xf numFmtId="0" fontId="5" fillId="0" borderId="14" xfId="0" applyFont="1" applyFill="1" applyBorder="1" applyAlignment="1">
      <alignment horizontal="center" vertical="top"/>
    </xf>
    <xf numFmtId="0" fontId="5" fillId="2" borderId="12" xfId="0" applyFont="1" applyFill="1" applyBorder="1" applyAlignment="1">
      <alignment vertical="top"/>
    </xf>
    <xf numFmtId="0" fontId="5" fillId="2" borderId="13" xfId="0" applyFont="1" applyFill="1" applyBorder="1" applyAlignment="1">
      <alignment horizontal="left" vertical="top"/>
    </xf>
    <xf numFmtId="0" fontId="5" fillId="0" borderId="0" xfId="0" applyFont="1" applyFill="1" applyAlignment="1">
      <alignment vertical="top"/>
    </xf>
    <xf numFmtId="0" fontId="5" fillId="0" borderId="0" xfId="0" applyFont="1" applyFill="1" applyBorder="1" applyAlignment="1">
      <alignment horizontal="right" vertical="top"/>
    </xf>
    <xf numFmtId="0" fontId="5" fillId="0" borderId="2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 vertical="top"/>
    </xf>
    <xf numFmtId="0" fontId="5" fillId="0" borderId="0" xfId="0" applyFont="1" applyFill="1" applyAlignment="1">
      <alignment horizontal="center" vertical="top"/>
    </xf>
    <xf numFmtId="0" fontId="4" fillId="0" borderId="0" xfId="0" applyFont="1" applyBorder="1" applyAlignment="1">
      <alignment vertical="top"/>
    </xf>
    <xf numFmtId="0" fontId="5" fillId="0" borderId="17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b val="0"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21</xdr:row>
      <xdr:rowOff>182881</xdr:rowOff>
    </xdr:from>
    <xdr:to>
      <xdr:col>1</xdr:col>
      <xdr:colOff>4091940</xdr:colOff>
      <xdr:row>26</xdr:row>
      <xdr:rowOff>3269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D635ED-C944-4715-8662-5A6B9E61B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6713221"/>
          <a:ext cx="4091939" cy="115388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</xdr:col>
      <xdr:colOff>1</xdr:colOff>
      <xdr:row>26</xdr:row>
      <xdr:rowOff>213360</xdr:rowOff>
    </xdr:from>
    <xdr:to>
      <xdr:col>1</xdr:col>
      <xdr:colOff>4069081</xdr:colOff>
      <xdr:row>31</xdr:row>
      <xdr:rowOff>134359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E0AF1A-365C-4849-8456-5C36D34FE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1" y="8077200"/>
          <a:ext cx="4069080" cy="125449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2BCB7-26AC-4A4F-84BF-4356D970F755}">
  <dimension ref="B1:B34"/>
  <sheetViews>
    <sheetView tabSelected="1" topLeftCell="A19" workbookViewId="0">
      <selection activeCell="F26" sqref="F25:F26"/>
    </sheetView>
  </sheetViews>
  <sheetFormatPr defaultRowHeight="21" x14ac:dyDescent="0.3"/>
  <cols>
    <col min="1" max="1" width="8.88671875" style="1"/>
    <col min="2" max="2" width="116.5546875" style="2" customWidth="1"/>
    <col min="3" max="16384" width="8.88671875" style="1"/>
  </cols>
  <sheetData>
    <row r="1" spans="2:2" ht="31.2" x14ac:dyDescent="0.3">
      <c r="B1" s="4" t="s">
        <v>0</v>
      </c>
    </row>
    <row r="2" spans="2:2" x14ac:dyDescent="0.3">
      <c r="B2" s="3" t="s">
        <v>1</v>
      </c>
    </row>
    <row r="3" spans="2:2" x14ac:dyDescent="0.3">
      <c r="B3" s="3" t="s">
        <v>11</v>
      </c>
    </row>
    <row r="5" spans="2:2" x14ac:dyDescent="0.3">
      <c r="B5" s="3" t="s">
        <v>2</v>
      </c>
    </row>
    <row r="6" spans="2:2" x14ac:dyDescent="0.3">
      <c r="B6" s="2" t="s">
        <v>3</v>
      </c>
    </row>
    <row r="7" spans="2:2" ht="42" x14ac:dyDescent="0.3">
      <c r="B7" s="2" t="s">
        <v>4</v>
      </c>
    </row>
    <row r="8" spans="2:2" x14ac:dyDescent="0.3">
      <c r="B8" s="3" t="s">
        <v>5</v>
      </c>
    </row>
    <row r="10" spans="2:2" x14ac:dyDescent="0.3">
      <c r="B10" s="3" t="s">
        <v>6</v>
      </c>
    </row>
    <row r="11" spans="2:2" x14ac:dyDescent="0.3">
      <c r="B11" s="2" t="s">
        <v>7</v>
      </c>
    </row>
    <row r="12" spans="2:2" ht="42" x14ac:dyDescent="0.3">
      <c r="B12" s="2" t="s">
        <v>9</v>
      </c>
    </row>
    <row r="13" spans="2:2" ht="42" x14ac:dyDescent="0.3">
      <c r="B13" s="2" t="s">
        <v>28</v>
      </c>
    </row>
    <row r="15" spans="2:2" x14ac:dyDescent="0.3">
      <c r="B15" s="3" t="s">
        <v>8</v>
      </c>
    </row>
    <row r="16" spans="2:2" ht="42" x14ac:dyDescent="0.3">
      <c r="B16" s="2" t="s">
        <v>32</v>
      </c>
    </row>
    <row r="17" spans="2:2" x14ac:dyDescent="0.3">
      <c r="B17" s="2" t="s">
        <v>29</v>
      </c>
    </row>
    <row r="21" spans="2:2" x14ac:dyDescent="0.3">
      <c r="B21" s="2" t="s">
        <v>33</v>
      </c>
    </row>
    <row r="31" spans="2:2" x14ac:dyDescent="0.3">
      <c r="B31" s="2" t="s">
        <v>30</v>
      </c>
    </row>
    <row r="34" spans="2:2" ht="14.4" x14ac:dyDescent="0.3">
      <c r="B34" s="5" t="s">
        <v>31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B5A3A-60D6-45E3-B55A-221A623569C4}">
  <dimension ref="A1:S32"/>
  <sheetViews>
    <sheetView zoomScale="90" zoomScaleNormal="90" workbookViewId="0">
      <selection activeCell="Y18" sqref="Y18"/>
    </sheetView>
  </sheetViews>
  <sheetFormatPr defaultRowHeight="18" x14ac:dyDescent="0.3"/>
  <cols>
    <col min="1" max="1" width="8.88671875" style="8"/>
    <col min="2" max="2" width="4.5546875" style="49" bestFit="1" customWidth="1"/>
    <col min="3" max="3" width="11.109375" style="49" bestFit="1" customWidth="1"/>
    <col min="4" max="4" width="8.5546875" style="49" bestFit="1" customWidth="1"/>
    <col min="5" max="5" width="17.21875" style="49" bestFit="1" customWidth="1"/>
    <col min="6" max="9" width="8.88671875" style="8"/>
    <col min="10" max="10" width="15.5546875" style="8" bestFit="1" customWidth="1"/>
    <col min="11" max="11" width="7.5546875" style="8" bestFit="1" customWidth="1"/>
    <col min="12" max="12" width="9.44140625" style="8" bestFit="1" customWidth="1"/>
    <col min="13" max="13" width="10.44140625" style="8" customWidth="1"/>
    <col min="14" max="14" width="15.21875" style="8" bestFit="1" customWidth="1"/>
    <col min="15" max="15" width="11.109375" style="8" customWidth="1"/>
    <col min="16" max="16" width="10.77734375" style="8" bestFit="1" customWidth="1"/>
    <col min="17" max="17" width="7.5546875" style="8" bestFit="1" customWidth="1"/>
    <col min="18" max="18" width="15.5546875" style="8" bestFit="1" customWidth="1"/>
    <col min="19" max="16384" width="8.88671875" style="8"/>
  </cols>
  <sheetData>
    <row r="1" spans="1:19" s="6" customFormat="1" ht="18.600000000000001" thickBot="1" x14ac:dyDescent="0.35">
      <c r="A1" s="6" t="s">
        <v>13</v>
      </c>
      <c r="B1" s="7"/>
      <c r="C1" s="7"/>
      <c r="D1" s="7"/>
      <c r="E1" s="7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ht="18.600000000000001" thickBot="1" x14ac:dyDescent="0.35">
      <c r="B2" s="9" t="s">
        <v>12</v>
      </c>
      <c r="C2" s="10" t="s">
        <v>14</v>
      </c>
      <c r="D2" s="10" t="s">
        <v>10</v>
      </c>
      <c r="E2" s="11" t="s">
        <v>15</v>
      </c>
      <c r="H2" s="6" t="s">
        <v>42</v>
      </c>
      <c r="L2" s="12" t="s">
        <v>22</v>
      </c>
      <c r="M2" s="13" t="s">
        <v>20</v>
      </c>
      <c r="N2" s="14">
        <v>3</v>
      </c>
      <c r="O2" s="52"/>
      <c r="P2" s="15" t="s">
        <v>38</v>
      </c>
    </row>
    <row r="3" spans="1:19" ht="18.600000000000001" thickBot="1" x14ac:dyDescent="0.35">
      <c r="B3" s="19">
        <v>1</v>
      </c>
      <c r="C3" s="19">
        <v>2</v>
      </c>
      <c r="D3" s="19" t="s">
        <v>16</v>
      </c>
      <c r="E3" s="19" t="s">
        <v>18</v>
      </c>
      <c r="L3" s="15"/>
      <c r="M3" s="20" t="s">
        <v>21</v>
      </c>
      <c r="N3" s="21">
        <v>7</v>
      </c>
      <c r="O3" s="15"/>
      <c r="P3" s="15"/>
    </row>
    <row r="4" spans="1:19" ht="18.600000000000001" thickBot="1" x14ac:dyDescent="0.35">
      <c r="B4" s="25">
        <v>2</v>
      </c>
      <c r="C4" s="25">
        <v>4</v>
      </c>
      <c r="D4" s="25" t="s">
        <v>17</v>
      </c>
      <c r="E4" s="25" t="s">
        <v>19</v>
      </c>
      <c r="L4" s="15"/>
      <c r="M4" s="15"/>
      <c r="N4" s="15"/>
      <c r="O4" s="15"/>
      <c r="P4" s="15"/>
    </row>
    <row r="5" spans="1:19" x14ac:dyDescent="0.3">
      <c r="B5" s="25">
        <v>3</v>
      </c>
      <c r="C5" s="25">
        <v>2</v>
      </c>
      <c r="D5" s="25" t="s">
        <v>17</v>
      </c>
      <c r="E5" s="25" t="s">
        <v>19</v>
      </c>
      <c r="K5" s="29"/>
      <c r="L5" s="30"/>
      <c r="M5" s="30"/>
      <c r="N5" s="31" t="s">
        <v>25</v>
      </c>
      <c r="O5" s="30"/>
      <c r="P5" s="30"/>
      <c r="Q5" s="32"/>
      <c r="S5" s="6"/>
    </row>
    <row r="6" spans="1:19" x14ac:dyDescent="0.3">
      <c r="B6" s="25">
        <v>4</v>
      </c>
      <c r="C6" s="25">
        <v>4</v>
      </c>
      <c r="D6" s="25" t="s">
        <v>17</v>
      </c>
      <c r="E6" s="25" t="s">
        <v>19</v>
      </c>
      <c r="K6" s="33"/>
      <c r="L6" s="34"/>
      <c r="M6" s="34"/>
      <c r="N6" s="35" t="s">
        <v>14</v>
      </c>
      <c r="O6" s="34"/>
      <c r="P6" s="34"/>
      <c r="Q6" s="36"/>
    </row>
    <row r="7" spans="1:19" x14ac:dyDescent="0.3">
      <c r="B7" s="25">
        <v>5</v>
      </c>
      <c r="C7" s="25">
        <v>2</v>
      </c>
      <c r="D7" s="25" t="s">
        <v>16</v>
      </c>
      <c r="E7" s="25" t="s">
        <v>18</v>
      </c>
      <c r="K7" s="33"/>
      <c r="L7" s="37" t="s">
        <v>23</v>
      </c>
      <c r="M7" s="35">
        <v>2</v>
      </c>
      <c r="N7" s="34"/>
      <c r="O7" s="35">
        <v>4</v>
      </c>
      <c r="P7" s="34" t="s">
        <v>24</v>
      </c>
      <c r="Q7" s="36"/>
    </row>
    <row r="8" spans="1:19" x14ac:dyDescent="0.3">
      <c r="B8" s="25">
        <v>6</v>
      </c>
      <c r="C8" s="25">
        <v>4</v>
      </c>
      <c r="D8" s="25" t="s">
        <v>16</v>
      </c>
      <c r="E8" s="25" t="s">
        <v>19</v>
      </c>
      <c r="K8" s="38" t="s">
        <v>20</v>
      </c>
      <c r="L8" s="35">
        <v>3</v>
      </c>
      <c r="M8" s="34"/>
      <c r="N8" s="34"/>
      <c r="O8" s="34"/>
      <c r="P8" s="35">
        <v>0</v>
      </c>
      <c r="Q8" s="39" t="s">
        <v>26</v>
      </c>
    </row>
    <row r="9" spans="1:19" ht="18.600000000000001" thickBot="1" x14ac:dyDescent="0.35">
      <c r="B9" s="25">
        <v>7</v>
      </c>
      <c r="C9" s="25">
        <v>2</v>
      </c>
      <c r="D9" s="25" t="s">
        <v>16</v>
      </c>
      <c r="E9" s="25" t="s">
        <v>18</v>
      </c>
      <c r="K9" s="20" t="s">
        <v>21</v>
      </c>
      <c r="L9" s="40">
        <v>2</v>
      </c>
      <c r="M9" s="41"/>
      <c r="N9" s="41"/>
      <c r="O9" s="41"/>
      <c r="P9" s="40">
        <v>5</v>
      </c>
      <c r="Q9" s="42" t="s">
        <v>27</v>
      </c>
    </row>
    <row r="10" spans="1:19" x14ac:dyDescent="0.3">
      <c r="B10" s="25">
        <v>8</v>
      </c>
      <c r="C10" s="25">
        <v>4</v>
      </c>
      <c r="D10" s="25" t="s">
        <v>17</v>
      </c>
      <c r="E10" s="25" t="s">
        <v>19</v>
      </c>
      <c r="J10" s="43"/>
      <c r="K10" s="44" t="s">
        <v>34</v>
      </c>
      <c r="L10" s="45"/>
      <c r="M10" s="46"/>
      <c r="N10" s="46"/>
      <c r="O10" s="46"/>
      <c r="P10" s="45"/>
      <c r="Q10" s="47" t="s">
        <v>38</v>
      </c>
    </row>
    <row r="11" spans="1:19" x14ac:dyDescent="0.3">
      <c r="B11" s="25">
        <v>9</v>
      </c>
      <c r="C11" s="25">
        <v>2</v>
      </c>
      <c r="D11" s="25" t="s">
        <v>17</v>
      </c>
      <c r="E11" s="25" t="s">
        <v>19</v>
      </c>
      <c r="H11" s="43"/>
      <c r="I11" s="43"/>
      <c r="K11" s="12" t="s">
        <v>35</v>
      </c>
      <c r="L11" s="25"/>
      <c r="P11" s="25"/>
      <c r="Q11" s="48" t="s">
        <v>40</v>
      </c>
      <c r="R11" s="43"/>
    </row>
    <row r="12" spans="1:19" x14ac:dyDescent="0.3">
      <c r="B12" s="25">
        <v>10</v>
      </c>
      <c r="C12" s="25">
        <v>4</v>
      </c>
      <c r="D12" s="25" t="s">
        <v>17</v>
      </c>
      <c r="E12" s="25" t="s">
        <v>19</v>
      </c>
      <c r="K12" s="12" t="s">
        <v>36</v>
      </c>
      <c r="L12" s="25"/>
      <c r="P12" s="25"/>
      <c r="Q12" s="48" t="s">
        <v>41</v>
      </c>
    </row>
    <row r="13" spans="1:19" x14ac:dyDescent="0.3">
      <c r="M13" s="12" t="s">
        <v>37</v>
      </c>
      <c r="N13" s="25"/>
    </row>
    <row r="14" spans="1:19" x14ac:dyDescent="0.3">
      <c r="M14" s="12" t="s">
        <v>39</v>
      </c>
      <c r="N14" s="25"/>
    </row>
    <row r="15" spans="1:19" s="43" customFormat="1" x14ac:dyDescent="0.3">
      <c r="B15" s="50"/>
      <c r="C15" s="50"/>
      <c r="D15" s="50"/>
      <c r="E15" s="50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9" spans="8:18" ht="18.600000000000001" thickBot="1" x14ac:dyDescent="0.35">
      <c r="J19" s="6"/>
      <c r="K19" s="6"/>
      <c r="L19" s="51"/>
      <c r="M19" s="51"/>
      <c r="N19" s="51"/>
      <c r="O19" s="51"/>
      <c r="P19" s="51"/>
      <c r="Q19" s="6"/>
    </row>
    <row r="20" spans="8:18" x14ac:dyDescent="0.3">
      <c r="H20" s="6" t="s">
        <v>43</v>
      </c>
      <c r="L20" s="12" t="s">
        <v>22</v>
      </c>
      <c r="M20" s="13" t="s">
        <v>20</v>
      </c>
      <c r="N20" s="14">
        <v>3</v>
      </c>
      <c r="O20" s="52"/>
      <c r="P20" s="15" t="s">
        <v>38</v>
      </c>
      <c r="R20" s="6"/>
    </row>
    <row r="21" spans="8:18" ht="18.600000000000001" thickBot="1" x14ac:dyDescent="0.35">
      <c r="L21" s="15"/>
      <c r="M21" s="20" t="s">
        <v>21</v>
      </c>
      <c r="N21" s="21">
        <v>7</v>
      </c>
      <c r="O21" s="15"/>
      <c r="P21" s="15"/>
    </row>
    <row r="22" spans="8:18" ht="18.600000000000001" thickBot="1" x14ac:dyDescent="0.35">
      <c r="L22" s="15"/>
      <c r="M22" s="15"/>
      <c r="N22" s="15"/>
      <c r="O22" s="15"/>
      <c r="P22" s="15"/>
    </row>
    <row r="23" spans="8:18" x14ac:dyDescent="0.3">
      <c r="K23" s="29"/>
      <c r="L23" s="30"/>
      <c r="M23" s="30"/>
      <c r="N23" s="31" t="s">
        <v>25</v>
      </c>
      <c r="O23" s="30"/>
      <c r="P23" s="30"/>
      <c r="Q23" s="32"/>
    </row>
    <row r="24" spans="8:18" x14ac:dyDescent="0.3">
      <c r="K24" s="33"/>
      <c r="L24" s="34"/>
      <c r="M24" s="34"/>
      <c r="N24" s="35" t="s">
        <v>10</v>
      </c>
      <c r="O24" s="34"/>
      <c r="P24" s="34"/>
      <c r="Q24" s="36"/>
    </row>
    <row r="25" spans="8:18" x14ac:dyDescent="0.3">
      <c r="K25" s="33"/>
      <c r="L25" s="37" t="s">
        <v>23</v>
      </c>
      <c r="M25" s="35" t="s">
        <v>16</v>
      </c>
      <c r="N25" s="34"/>
      <c r="O25" s="35" t="s">
        <v>17</v>
      </c>
      <c r="P25" s="34" t="s">
        <v>24</v>
      </c>
      <c r="Q25" s="36"/>
    </row>
    <row r="26" spans="8:18" x14ac:dyDescent="0.3">
      <c r="K26" s="38" t="s">
        <v>20</v>
      </c>
      <c r="L26" s="35">
        <v>3</v>
      </c>
      <c r="M26" s="34"/>
      <c r="N26" s="34"/>
      <c r="O26" s="34"/>
      <c r="P26" s="35">
        <v>0</v>
      </c>
      <c r="Q26" s="39" t="s">
        <v>26</v>
      </c>
    </row>
    <row r="27" spans="8:18" ht="18.600000000000001" thickBot="1" x14ac:dyDescent="0.35">
      <c r="K27" s="20" t="s">
        <v>21</v>
      </c>
      <c r="L27" s="40">
        <v>1</v>
      </c>
      <c r="M27" s="41"/>
      <c r="N27" s="41"/>
      <c r="O27" s="41"/>
      <c r="P27" s="40">
        <v>6</v>
      </c>
      <c r="Q27" s="42" t="s">
        <v>27</v>
      </c>
    </row>
    <row r="28" spans="8:18" x14ac:dyDescent="0.3">
      <c r="J28" s="43"/>
      <c r="K28" s="44" t="s">
        <v>34</v>
      </c>
      <c r="L28" s="45"/>
      <c r="M28" s="46"/>
      <c r="N28" s="46"/>
      <c r="O28" s="46"/>
      <c r="P28" s="45"/>
      <c r="Q28" s="47" t="s">
        <v>38</v>
      </c>
    </row>
    <row r="29" spans="8:18" x14ac:dyDescent="0.3">
      <c r="K29" s="12" t="s">
        <v>35</v>
      </c>
      <c r="L29" s="25"/>
      <c r="P29" s="25"/>
      <c r="Q29" s="48" t="s">
        <v>40</v>
      </c>
      <c r="R29" s="43"/>
    </row>
    <row r="30" spans="8:18" x14ac:dyDescent="0.3">
      <c r="K30" s="12" t="s">
        <v>36</v>
      </c>
      <c r="L30" s="25"/>
      <c r="P30" s="25"/>
      <c r="Q30" s="48" t="s">
        <v>41</v>
      </c>
    </row>
    <row r="31" spans="8:18" x14ac:dyDescent="0.3">
      <c r="M31" s="12" t="s">
        <v>37</v>
      </c>
      <c r="N31" s="25"/>
    </row>
    <row r="32" spans="8:18" x14ac:dyDescent="0.3">
      <c r="M32" s="12" t="s">
        <v>39</v>
      </c>
      <c r="N32" s="2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01AD8-CEBA-4F5C-8035-8AE82FD56FC4}">
  <dimension ref="A1:U32"/>
  <sheetViews>
    <sheetView zoomScale="90" zoomScaleNormal="90" workbookViewId="0">
      <selection activeCell="G16" sqref="G16"/>
    </sheetView>
  </sheetViews>
  <sheetFormatPr defaultRowHeight="18" x14ac:dyDescent="0.3"/>
  <cols>
    <col min="1" max="1" width="8.88671875" style="8"/>
    <col min="2" max="2" width="4.5546875" style="49" bestFit="1" customWidth="1"/>
    <col min="3" max="3" width="11.109375" style="49" bestFit="1" customWidth="1"/>
    <col min="4" max="4" width="8.5546875" style="49" bestFit="1" customWidth="1"/>
    <col min="5" max="5" width="17.21875" style="49" bestFit="1" customWidth="1"/>
    <col min="6" max="9" width="8.88671875" style="8"/>
    <col min="10" max="10" width="15.5546875" style="8" bestFit="1" customWidth="1"/>
    <col min="11" max="11" width="7.5546875" style="8" bestFit="1" customWidth="1"/>
    <col min="12" max="12" width="10.6640625" style="8" bestFit="1" customWidth="1"/>
    <col min="13" max="13" width="10.44140625" style="8" customWidth="1"/>
    <col min="14" max="14" width="15.21875" style="8" bestFit="1" customWidth="1"/>
    <col min="15" max="15" width="11.109375" style="8" customWidth="1"/>
    <col min="16" max="16" width="10.77734375" style="8" bestFit="1" customWidth="1"/>
    <col min="17" max="17" width="7.5546875" style="8" bestFit="1" customWidth="1"/>
    <col min="18" max="18" width="15.5546875" style="8" bestFit="1" customWidth="1"/>
    <col min="19" max="19" width="10.33203125" style="8" customWidth="1"/>
    <col min="20" max="20" width="12.21875" style="8" customWidth="1"/>
    <col min="21" max="21" width="13.21875" style="8" customWidth="1"/>
    <col min="22" max="16384" width="8.88671875" style="8"/>
  </cols>
  <sheetData>
    <row r="1" spans="1:21" s="6" customFormat="1" ht="18.600000000000001" thickBot="1" x14ac:dyDescent="0.35">
      <c r="A1" s="6" t="s">
        <v>13</v>
      </c>
      <c r="B1" s="7"/>
      <c r="C1" s="7"/>
      <c r="D1" s="7"/>
      <c r="E1" s="7"/>
      <c r="I1" s="8"/>
      <c r="J1" s="8"/>
      <c r="K1" s="8"/>
      <c r="L1" s="8"/>
      <c r="M1" s="8"/>
      <c r="N1" s="8"/>
      <c r="O1" s="8"/>
      <c r="P1" s="8"/>
      <c r="Q1" s="8"/>
      <c r="R1" s="8"/>
      <c r="S1" s="6" t="s">
        <v>44</v>
      </c>
    </row>
    <row r="2" spans="1:21" ht="18.600000000000001" thickBot="1" x14ac:dyDescent="0.35">
      <c r="B2" s="9" t="s">
        <v>12</v>
      </c>
      <c r="C2" s="10" t="s">
        <v>14</v>
      </c>
      <c r="D2" s="10" t="s">
        <v>10</v>
      </c>
      <c r="E2" s="11" t="s">
        <v>15</v>
      </c>
      <c r="H2" s="6" t="s">
        <v>42</v>
      </c>
      <c r="L2" s="12" t="s">
        <v>22</v>
      </c>
      <c r="M2" s="13" t="s">
        <v>20</v>
      </c>
      <c r="N2" s="14">
        <v>3</v>
      </c>
      <c r="O2" s="52">
        <v>0.42</v>
      </c>
      <c r="P2" s="15" t="s">
        <v>38</v>
      </c>
      <c r="S2" s="16">
        <v>3</v>
      </c>
      <c r="T2" s="17">
        <f>S2/(S2+S3)</f>
        <v>0.75</v>
      </c>
      <c r="U2" s="18">
        <f>T2^2</f>
        <v>0.5625</v>
      </c>
    </row>
    <row r="3" spans="1:21" ht="18.600000000000001" thickBot="1" x14ac:dyDescent="0.35">
      <c r="B3" s="19">
        <v>1</v>
      </c>
      <c r="C3" s="19">
        <v>2</v>
      </c>
      <c r="D3" s="19" t="s">
        <v>16</v>
      </c>
      <c r="E3" s="19" t="s">
        <v>18</v>
      </c>
      <c r="L3" s="15"/>
      <c r="M3" s="20" t="s">
        <v>21</v>
      </c>
      <c r="N3" s="21">
        <v>7</v>
      </c>
      <c r="O3" s="15"/>
      <c r="P3" s="15"/>
      <c r="S3" s="22">
        <v>1</v>
      </c>
      <c r="T3" s="23">
        <f>1-T2</f>
        <v>0.25</v>
      </c>
      <c r="U3" s="24">
        <f>T3^2</f>
        <v>6.25E-2</v>
      </c>
    </row>
    <row r="4" spans="1:21" ht="18.600000000000001" thickBot="1" x14ac:dyDescent="0.35">
      <c r="B4" s="25">
        <v>2</v>
      </c>
      <c r="C4" s="25">
        <v>4</v>
      </c>
      <c r="D4" s="25" t="s">
        <v>17</v>
      </c>
      <c r="E4" s="25" t="s">
        <v>19</v>
      </c>
      <c r="L4" s="15"/>
      <c r="M4" s="15"/>
      <c r="N4" s="15"/>
      <c r="O4" s="15"/>
      <c r="P4" s="15"/>
      <c r="S4" s="26"/>
      <c r="T4" s="27">
        <f>T2+T3</f>
        <v>1</v>
      </c>
      <c r="U4" s="28">
        <f>1-U2-U3</f>
        <v>0.375</v>
      </c>
    </row>
    <row r="5" spans="1:21" x14ac:dyDescent="0.3">
      <c r="B5" s="25">
        <v>3</v>
      </c>
      <c r="C5" s="25">
        <v>2</v>
      </c>
      <c r="D5" s="25" t="s">
        <v>17</v>
      </c>
      <c r="E5" s="25" t="s">
        <v>19</v>
      </c>
      <c r="K5" s="29"/>
      <c r="L5" s="30"/>
      <c r="M5" s="30"/>
      <c r="N5" s="31" t="s">
        <v>25</v>
      </c>
      <c r="O5" s="30"/>
      <c r="P5" s="30"/>
      <c r="Q5" s="32"/>
      <c r="S5" s="6"/>
    </row>
    <row r="6" spans="1:21" x14ac:dyDescent="0.3">
      <c r="B6" s="25">
        <v>4</v>
      </c>
      <c r="C6" s="25">
        <v>4</v>
      </c>
      <c r="D6" s="25" t="s">
        <v>17</v>
      </c>
      <c r="E6" s="25" t="s">
        <v>19</v>
      </c>
      <c r="K6" s="33"/>
      <c r="L6" s="34"/>
      <c r="M6" s="34"/>
      <c r="N6" s="35" t="s">
        <v>14</v>
      </c>
      <c r="O6" s="34"/>
      <c r="P6" s="34"/>
      <c r="Q6" s="36"/>
    </row>
    <row r="7" spans="1:21" x14ac:dyDescent="0.3">
      <c r="B7" s="25">
        <v>5</v>
      </c>
      <c r="C7" s="25">
        <v>2</v>
      </c>
      <c r="D7" s="25" t="s">
        <v>16</v>
      </c>
      <c r="E7" s="25" t="s">
        <v>18</v>
      </c>
      <c r="K7" s="33"/>
      <c r="L7" s="37" t="s">
        <v>23</v>
      </c>
      <c r="M7" s="35">
        <v>2</v>
      </c>
      <c r="N7" s="34"/>
      <c r="O7" s="35">
        <v>4</v>
      </c>
      <c r="P7" s="34" t="s">
        <v>24</v>
      </c>
      <c r="Q7" s="36"/>
    </row>
    <row r="8" spans="1:21" x14ac:dyDescent="0.3">
      <c r="B8" s="25">
        <v>6</v>
      </c>
      <c r="C8" s="25">
        <v>4</v>
      </c>
      <c r="D8" s="25" t="s">
        <v>16</v>
      </c>
      <c r="E8" s="25" t="s">
        <v>19</v>
      </c>
      <c r="K8" s="38" t="s">
        <v>20</v>
      </c>
      <c r="L8" s="35">
        <v>3</v>
      </c>
      <c r="M8" s="34"/>
      <c r="N8" s="34"/>
      <c r="O8" s="34"/>
      <c r="P8" s="35">
        <v>0</v>
      </c>
      <c r="Q8" s="39" t="s">
        <v>26</v>
      </c>
    </row>
    <row r="9" spans="1:21" ht="18.600000000000001" thickBot="1" x14ac:dyDescent="0.35">
      <c r="B9" s="25">
        <v>7</v>
      </c>
      <c r="C9" s="25">
        <v>2</v>
      </c>
      <c r="D9" s="25" t="s">
        <v>16</v>
      </c>
      <c r="E9" s="25" t="s">
        <v>18</v>
      </c>
      <c r="K9" s="20" t="s">
        <v>21</v>
      </c>
      <c r="L9" s="40">
        <v>2</v>
      </c>
      <c r="M9" s="41"/>
      <c r="N9" s="41"/>
      <c r="O9" s="41"/>
      <c r="P9" s="40">
        <v>5</v>
      </c>
      <c r="Q9" s="42" t="s">
        <v>27</v>
      </c>
    </row>
    <row r="10" spans="1:21" x14ac:dyDescent="0.3">
      <c r="B10" s="25">
        <v>8</v>
      </c>
      <c r="C10" s="25">
        <v>4</v>
      </c>
      <c r="D10" s="25" t="s">
        <v>17</v>
      </c>
      <c r="E10" s="25" t="s">
        <v>19</v>
      </c>
      <c r="J10" s="43"/>
      <c r="K10" s="44" t="s">
        <v>34</v>
      </c>
      <c r="L10" s="45">
        <v>0.48</v>
      </c>
      <c r="M10" s="46"/>
      <c r="N10" s="46"/>
      <c r="O10" s="46"/>
      <c r="P10" s="45">
        <v>0</v>
      </c>
      <c r="Q10" s="47" t="s">
        <v>38</v>
      </c>
    </row>
    <row r="11" spans="1:21" x14ac:dyDescent="0.3">
      <c r="B11" s="25">
        <v>9</v>
      </c>
      <c r="C11" s="25">
        <v>2</v>
      </c>
      <c r="D11" s="25" t="s">
        <v>17</v>
      </c>
      <c r="E11" s="25" t="s">
        <v>19</v>
      </c>
      <c r="H11" s="43"/>
      <c r="I11" s="43"/>
      <c r="K11" s="12" t="s">
        <v>35</v>
      </c>
      <c r="L11" s="25">
        <f>(L8+L9)/(L8+L9+P8+P9)</f>
        <v>0.5</v>
      </c>
      <c r="P11" s="25">
        <f>(P8+P9)/(L8+L9+P8+P9)</f>
        <v>0.5</v>
      </c>
      <c r="Q11" s="48" t="s">
        <v>40</v>
      </c>
      <c r="R11" s="43"/>
    </row>
    <row r="12" spans="1:21" x14ac:dyDescent="0.3">
      <c r="B12" s="25">
        <v>10</v>
      </c>
      <c r="C12" s="25">
        <v>4</v>
      </c>
      <c r="D12" s="25" t="s">
        <v>17</v>
      </c>
      <c r="E12" s="25" t="s">
        <v>19</v>
      </c>
      <c r="K12" s="12" t="s">
        <v>36</v>
      </c>
      <c r="L12" s="25">
        <f>L10*L11</f>
        <v>0.24</v>
      </c>
      <c r="P12" s="25">
        <f>P10*P11</f>
        <v>0</v>
      </c>
      <c r="Q12" s="48" t="s">
        <v>41</v>
      </c>
    </row>
    <row r="13" spans="1:21" x14ac:dyDescent="0.3">
      <c r="M13" s="12" t="s">
        <v>37</v>
      </c>
      <c r="N13" s="25">
        <f>L12+P12</f>
        <v>0.24</v>
      </c>
    </row>
    <row r="14" spans="1:21" x14ac:dyDescent="0.3">
      <c r="M14" s="12" t="s">
        <v>39</v>
      </c>
      <c r="N14" s="53">
        <f>O2-N13</f>
        <v>0.18</v>
      </c>
    </row>
    <row r="15" spans="1:21" s="43" customFormat="1" x14ac:dyDescent="0.3">
      <c r="B15" s="50"/>
      <c r="C15" s="50"/>
      <c r="D15" s="50"/>
      <c r="E15" s="50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9" spans="8:18" ht="18.600000000000001" thickBot="1" x14ac:dyDescent="0.35">
      <c r="J19" s="6"/>
      <c r="K19" s="6"/>
      <c r="L19" s="51"/>
      <c r="M19" s="51"/>
      <c r="N19" s="51"/>
      <c r="O19" s="51"/>
      <c r="P19" s="51"/>
      <c r="Q19" s="6"/>
    </row>
    <row r="20" spans="8:18" x14ac:dyDescent="0.3">
      <c r="H20" s="6" t="s">
        <v>43</v>
      </c>
      <c r="L20" s="12" t="s">
        <v>22</v>
      </c>
      <c r="M20" s="13" t="s">
        <v>20</v>
      </c>
      <c r="N20" s="14">
        <v>3</v>
      </c>
      <c r="O20" s="52">
        <v>0.42</v>
      </c>
      <c r="P20" s="15" t="s">
        <v>38</v>
      </c>
      <c r="R20" s="6"/>
    </row>
    <row r="21" spans="8:18" ht="18.600000000000001" thickBot="1" x14ac:dyDescent="0.35">
      <c r="L21" s="15"/>
      <c r="M21" s="20" t="s">
        <v>21</v>
      </c>
      <c r="N21" s="21">
        <v>7</v>
      </c>
      <c r="O21" s="15"/>
      <c r="P21" s="15"/>
    </row>
    <row r="22" spans="8:18" ht="18.600000000000001" thickBot="1" x14ac:dyDescent="0.35">
      <c r="L22" s="15"/>
      <c r="M22" s="15"/>
      <c r="N22" s="15"/>
      <c r="O22" s="15"/>
      <c r="P22" s="15"/>
    </row>
    <row r="23" spans="8:18" x14ac:dyDescent="0.3">
      <c r="K23" s="29"/>
      <c r="L23" s="30"/>
      <c r="M23" s="30"/>
      <c r="N23" s="31" t="s">
        <v>25</v>
      </c>
      <c r="O23" s="30"/>
      <c r="P23" s="30"/>
      <c r="Q23" s="32"/>
    </row>
    <row r="24" spans="8:18" x14ac:dyDescent="0.3">
      <c r="K24" s="33"/>
      <c r="L24" s="34"/>
      <c r="M24" s="34"/>
      <c r="N24" s="35" t="s">
        <v>10</v>
      </c>
      <c r="O24" s="34"/>
      <c r="P24" s="34"/>
      <c r="Q24" s="36"/>
    </row>
    <row r="25" spans="8:18" x14ac:dyDescent="0.3">
      <c r="K25" s="33"/>
      <c r="L25" s="37" t="s">
        <v>23</v>
      </c>
      <c r="M25" s="35" t="s">
        <v>16</v>
      </c>
      <c r="N25" s="34"/>
      <c r="O25" s="35" t="s">
        <v>17</v>
      </c>
      <c r="P25" s="34" t="s">
        <v>24</v>
      </c>
      <c r="Q25" s="36"/>
    </row>
    <row r="26" spans="8:18" x14ac:dyDescent="0.3">
      <c r="K26" s="38" t="s">
        <v>20</v>
      </c>
      <c r="L26" s="35">
        <v>3</v>
      </c>
      <c r="M26" s="34"/>
      <c r="N26" s="34"/>
      <c r="O26" s="34"/>
      <c r="P26" s="35">
        <v>0</v>
      </c>
      <c r="Q26" s="39" t="s">
        <v>26</v>
      </c>
    </row>
    <row r="27" spans="8:18" ht="18.600000000000001" thickBot="1" x14ac:dyDescent="0.35">
      <c r="K27" s="20" t="s">
        <v>21</v>
      </c>
      <c r="L27" s="40">
        <v>1</v>
      </c>
      <c r="M27" s="41"/>
      <c r="N27" s="41"/>
      <c r="O27" s="41"/>
      <c r="P27" s="40">
        <v>6</v>
      </c>
      <c r="Q27" s="42" t="s">
        <v>27</v>
      </c>
    </row>
    <row r="28" spans="8:18" x14ac:dyDescent="0.3">
      <c r="J28" s="43"/>
      <c r="K28" s="44" t="s">
        <v>34</v>
      </c>
      <c r="L28" s="45">
        <v>0.375</v>
      </c>
      <c r="M28" s="46"/>
      <c r="N28" s="46"/>
      <c r="O28" s="46"/>
      <c r="P28" s="45">
        <v>0</v>
      </c>
      <c r="Q28" s="47" t="s">
        <v>38</v>
      </c>
    </row>
    <row r="29" spans="8:18" x14ac:dyDescent="0.3">
      <c r="K29" s="12" t="s">
        <v>35</v>
      </c>
      <c r="L29" s="25">
        <f>(L26+L27)/(L26+L27+P26+P27)</f>
        <v>0.4</v>
      </c>
      <c r="P29" s="25">
        <f>(P26+P27)/(L26+L27+P26+P27)</f>
        <v>0.6</v>
      </c>
      <c r="Q29" s="48" t="s">
        <v>40</v>
      </c>
      <c r="R29" s="43"/>
    </row>
    <row r="30" spans="8:18" x14ac:dyDescent="0.3">
      <c r="K30" s="12" t="s">
        <v>36</v>
      </c>
      <c r="L30" s="25">
        <f>L28*L29</f>
        <v>0.15000000000000002</v>
      </c>
      <c r="P30" s="25">
        <f>P28*P29</f>
        <v>0</v>
      </c>
      <c r="Q30" s="48" t="s">
        <v>41</v>
      </c>
    </row>
    <row r="31" spans="8:18" x14ac:dyDescent="0.3">
      <c r="M31" s="12" t="s">
        <v>37</v>
      </c>
      <c r="N31" s="25">
        <f>L30+P30</f>
        <v>0.15000000000000002</v>
      </c>
    </row>
    <row r="32" spans="8:18" x14ac:dyDescent="0.3">
      <c r="M32" s="12" t="s">
        <v>39</v>
      </c>
      <c r="N32" s="53">
        <f>O20-N31</f>
        <v>0.26999999999999996</v>
      </c>
    </row>
  </sheetData>
  <conditionalFormatting sqref="A1:XFD1048576">
    <cfRule type="expression" dxfId="0" priority="1">
      <formula>_xlfn.ISFORMULA(A1)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Data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Bihari, Thomas E.</dc:creator>
  <cp:lastModifiedBy>Bihari, Thomas E.</cp:lastModifiedBy>
  <dcterms:created xsi:type="dcterms:W3CDTF">2020-09-08T11:29:17Z</dcterms:created>
  <dcterms:modified xsi:type="dcterms:W3CDTF">2020-09-24T15:51:37Z</dcterms:modified>
</cp:coreProperties>
</file>