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32B4C2B7-1584-44D7-BFFD-EDF13A04AABD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考勤表" sheetId="1" r:id="rId1"/>
    <sheet name="放假安排" sheetId="2" r:id="rId2"/>
  </sheets>
  <definedNames>
    <definedName name="调休上班日期">放假安排!$C$2:$C$8</definedName>
    <definedName name="放假日期">放假安排!$B$2:$B$32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86" i="1" l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U286" i="1" s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U285" i="1" s="1"/>
  <c r="AH285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U284" i="1" s="1"/>
  <c r="AH284" i="1"/>
  <c r="AI283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U281" i="1" s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U280" i="1" s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U279" i="1" s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U278" i="1" s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U277" i="1" s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U276" i="1" s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U275" i="1" s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U274" i="1" s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U273" i="1" s="1"/>
  <c r="AI272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U270" i="1" s="1"/>
  <c r="AI269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U267" i="1" s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U266" i="1" s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U265" i="1" s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U264" i="1" s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U263" i="1" s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U262" i="1" s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U261" i="1" s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U260" i="1" s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U259" i="1" s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U258" i="1" s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U257" i="1" s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U256" i="1" s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U255" i="1" s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U254" i="1" s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U253" i="1" s="1"/>
  <c r="AI252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U250" i="1" s="1"/>
  <c r="AH250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U249" i="1" s="1"/>
  <c r="AH249" i="1"/>
  <c r="AU248" i="1"/>
  <c r="AI248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U246" i="1" s="1"/>
  <c r="AH246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U245" i="1" s="1"/>
  <c r="AH245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U244" i="1" s="1"/>
  <c r="AH244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U243" i="1" s="1"/>
  <c r="AH243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U242" i="1" s="1"/>
  <c r="AH242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U241" i="1" s="1"/>
  <c r="AH241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U240" i="1" s="1"/>
  <c r="AH240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U239" i="1" s="1"/>
  <c r="AH239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U238" i="1" s="1"/>
  <c r="AH238" i="1"/>
  <c r="AI237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U235" i="1" s="1"/>
  <c r="AI234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U232" i="1" s="1"/>
  <c r="AH232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U231" i="1" s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U230" i="1" s="1"/>
  <c r="AH230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U229" i="1" s="1"/>
  <c r="AH229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U228" i="1" s="1"/>
  <c r="AH228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U227" i="1" s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U226" i="1" s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U225" i="1" s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U224" i="1" s="1"/>
  <c r="AH224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U223" i="1" s="1"/>
  <c r="AH223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U222" i="1" s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U221" i="1" s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U220" i="1" s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U219" i="1" s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U218" i="1" s="1"/>
  <c r="AH218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U217" i="1" s="1"/>
  <c r="AH217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U216" i="1" s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U215" i="1" s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U214" i="1" s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U213" i="1" s="1"/>
  <c r="AI212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U210" i="1" s="1"/>
  <c r="AI209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U207" i="1" s="1"/>
  <c r="AH207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U206" i="1" s="1"/>
  <c r="AH206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U205" i="1" s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U204" i="1" s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U203" i="1" s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U202" i="1" s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U201" i="1" s="1"/>
  <c r="AH201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U200" i="1" s="1"/>
  <c r="AH200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U199" i="1" s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U198" i="1" s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U197" i="1" s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U196" i="1" s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U195" i="1" s="1"/>
  <c r="AH195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U194" i="1" s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U193" i="1" s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U192" i="1" s="1"/>
  <c r="AI191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U189" i="1" s="1"/>
  <c r="AI188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U186" i="1" s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U185" i="1" s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U184" i="1" s="1"/>
  <c r="AH184" i="1"/>
  <c r="AI183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U181" i="1" s="1"/>
  <c r="AH181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U180" i="1" s="1"/>
  <c r="AH180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U179" i="1" s="1"/>
  <c r="AH179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U178" i="1" s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U177" i="1" s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U176" i="1" s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U175" i="1" s="1"/>
  <c r="AH175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U174" i="1" s="1"/>
  <c r="AH174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U173" i="1" s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U172" i="1" s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U171" i="1" s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U170" i="1" s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U169" i="1" s="1"/>
  <c r="AH169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U168" i="1" s="1"/>
  <c r="AH168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U167" i="1" s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U166" i="1" s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U165" i="1" s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U164" i="1" s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U163" i="1" s="1"/>
  <c r="AH163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U162" i="1" s="1"/>
  <c r="AH162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U161" i="1" s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U160" i="1" s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U159" i="1" s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U158" i="1" s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U157" i="1" s="1"/>
  <c r="AH157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U156" i="1" s="1"/>
  <c r="AH156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U155" i="1" s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U154" i="1" s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U153" i="1" s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U152" i="1" s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U151" i="1" s="1"/>
  <c r="AH151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U150" i="1" s="1"/>
  <c r="AH150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U149" i="1" s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U148" i="1" s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U147" i="1" s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U146" i="1" s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U145" i="1" s="1"/>
  <c r="AH145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U144" i="1" s="1"/>
  <c r="AH144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U143" i="1" s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U142" i="1" s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U141" i="1" s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U140" i="1" s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U139" i="1" s="1"/>
  <c r="AH139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U138" i="1" s="1"/>
  <c r="AH138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U137" i="1" s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U136" i="1" s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U135" i="1" s="1"/>
  <c r="AI134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U132" i="1" s="1"/>
  <c r="AH132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U131" i="1" s="1"/>
  <c r="AH131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U130" i="1" s="1"/>
  <c r="AH130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U129" i="1" s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U128" i="1" s="1"/>
  <c r="AH128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U127" i="1" s="1"/>
  <c r="AI126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U124" i="1" s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U123" i="1" s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U122" i="1" s="1"/>
  <c r="AH122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U121" i="1" s="1"/>
  <c r="AH121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U120" i="1" s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U119" i="1" s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U118" i="1" s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U117" i="1" s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U116" i="1" s="1"/>
  <c r="AH116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U115" i="1" s="1"/>
  <c r="AH115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U114" i="1" s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U113" i="1" s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U112" i="1" s="1"/>
  <c r="AI111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U109" i="1" s="1"/>
  <c r="AH109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U108" i="1" s="1"/>
  <c r="AH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U107" i="1" s="1"/>
  <c r="AH107" i="1"/>
  <c r="AI106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U104" i="1" s="1"/>
  <c r="AH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U103" i="1" s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U102" i="1" s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U101" i="1" s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U100" i="1" s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U99" i="1" s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U98" i="1" s="1"/>
  <c r="AH98" i="1"/>
  <c r="AI97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U95" i="1" s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U94" i="1" s="1"/>
  <c r="AH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U93" i="1" s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U92" i="1" s="1"/>
  <c r="AH92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U91" i="1" s="1"/>
  <c r="AH91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U90" i="1" s="1"/>
  <c r="AH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U89" i="1" s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U88" i="1" s="1"/>
  <c r="AH88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U87" i="1" s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U86" i="1" s="1"/>
  <c r="AH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U85" i="1" s="1"/>
  <c r="AH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U84" i="1" s="1"/>
  <c r="AH84" i="1"/>
  <c r="AI83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U81" i="1" s="1"/>
  <c r="AH81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U80" i="1" s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U79" i="1" s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U78" i="1" s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U77" i="1" s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U76" i="1" s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U75" i="1" s="1"/>
  <c r="AH75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U74" i="1" s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U73" i="1" s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U72" i="1" s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U71" i="1" s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U70" i="1" s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U69" i="1" s="1"/>
  <c r="AH69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U68" i="1" s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U67" i="1" s="1"/>
  <c r="AI66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U64" i="1" s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U63" i="1" s="1"/>
  <c r="AH63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U62" i="1" s="1"/>
  <c r="AH62" i="1"/>
  <c r="AI61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U59" i="1" s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U58" i="1" s="1"/>
  <c r="AH58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U57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U56" i="1" s="1"/>
  <c r="AI55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U53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U52" i="1" s="1"/>
  <c r="AH52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U51" i="1" s="1"/>
  <c r="AH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U50" i="1" s="1"/>
  <c r="AH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U49" i="1" s="1"/>
  <c r="AI48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U46" i="1" s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U45" i="1" s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U44" i="1" s="1"/>
  <c r="AI43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U41" i="1" s="1"/>
  <c r="AH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U40" i="1" s="1"/>
  <c r="AH40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U39" i="1" s="1"/>
  <c r="AH39" i="1"/>
  <c r="AI38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U36" i="1" s="1"/>
  <c r="AH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U35" i="1" s="1"/>
  <c r="AI34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U32" i="1" s="1"/>
  <c r="AH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U31" i="1" s="1"/>
  <c r="AI30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U28" i="1" s="1"/>
  <c r="AI27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U25" i="1" s="1"/>
  <c r="AH25" i="1"/>
  <c r="AI24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U22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U21" i="1" s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U20" i="1" s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U19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U18" i="1" s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U17" i="1" s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U16" i="1" s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U15" i="1" s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U14" i="1" s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U13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U12" i="1" s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U11" i="1" s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U10" i="1" s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U9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7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U82" i="1" l="1"/>
  <c r="AF82" i="1"/>
  <c r="AU236" i="1"/>
  <c r="AF236" i="1"/>
  <c r="AU211" i="1"/>
  <c r="AF211" i="1"/>
  <c r="AF110" i="1"/>
  <c r="AU110" i="1"/>
  <c r="AU182" i="1"/>
  <c r="AF182" i="1"/>
  <c r="AU251" i="1"/>
  <c r="AF251" i="1"/>
  <c r="AU187" i="1"/>
  <c r="AF187" i="1"/>
  <c r="AU233" i="1"/>
  <c r="AF233" i="1"/>
  <c r="AU247" i="1"/>
  <c r="AF247" i="1"/>
  <c r="AF42" i="1"/>
  <c r="AU42" i="1"/>
  <c r="AU268" i="1"/>
  <c r="AF268" i="1"/>
  <c r="AU60" i="1"/>
  <c r="AF60" i="1"/>
  <c r="AU26" i="1"/>
  <c r="AF26" i="1"/>
  <c r="AU29" i="1"/>
  <c r="AF29" i="1"/>
  <c r="AF47" i="1"/>
  <c r="AU47" i="1"/>
  <c r="AU96" i="1"/>
  <c r="AF96" i="1"/>
  <c r="AU125" i="1"/>
  <c r="AF125" i="1"/>
  <c r="AU105" i="1"/>
  <c r="AF105" i="1"/>
  <c r="AU190" i="1"/>
  <c r="AF190" i="1"/>
  <c r="AF133" i="1"/>
  <c r="AU133" i="1"/>
  <c r="AU23" i="1"/>
  <c r="AF23" i="1"/>
  <c r="AF33" i="1"/>
  <c r="AU33" i="1"/>
  <c r="AF208" i="1"/>
  <c r="AU208" i="1"/>
  <c r="AF271" i="1"/>
  <c r="AU271" i="1"/>
  <c r="AU287" i="1"/>
  <c r="AF287" i="1"/>
  <c r="AN287" i="1" s="1"/>
  <c r="AU54" i="1"/>
  <c r="AF54" i="1"/>
  <c r="AU65" i="1"/>
  <c r="AF65" i="1"/>
  <c r="AF37" i="1"/>
  <c r="AU37" i="1"/>
  <c r="AF282" i="1"/>
  <c r="AU282" i="1"/>
  <c r="AN182" i="1" l="1"/>
  <c r="AI182" i="1"/>
  <c r="AN60" i="1"/>
  <c r="AI60" i="1"/>
  <c r="AN105" i="1"/>
  <c r="AI105" i="1"/>
  <c r="AN33" i="1"/>
  <c r="AI33" i="1"/>
  <c r="AN42" i="1"/>
  <c r="AI42" i="1"/>
  <c r="AN110" i="1"/>
  <c r="AI110" i="1"/>
  <c r="AN23" i="1"/>
  <c r="AI23" i="1"/>
  <c r="AN247" i="1"/>
  <c r="AI247" i="1"/>
  <c r="AN211" i="1"/>
  <c r="AI211" i="1"/>
  <c r="AN268" i="1"/>
  <c r="AI268" i="1"/>
  <c r="AI47" i="1"/>
  <c r="AN47" i="1"/>
  <c r="AN271" i="1"/>
  <c r="AI271" i="1"/>
  <c r="AN96" i="1"/>
  <c r="AI96" i="1"/>
  <c r="AN29" i="1"/>
  <c r="AI29" i="1"/>
  <c r="AN236" i="1"/>
  <c r="AI236" i="1"/>
  <c r="AN125" i="1"/>
  <c r="AI125" i="1"/>
  <c r="AN133" i="1"/>
  <c r="AI133" i="1"/>
  <c r="AN251" i="1"/>
  <c r="AI251" i="1"/>
  <c r="AN208" i="1"/>
  <c r="AI208" i="1"/>
  <c r="AN37" i="1"/>
  <c r="AI37" i="1"/>
  <c r="AN26" i="1"/>
  <c r="AI26" i="1"/>
  <c r="AN82" i="1"/>
  <c r="AI82" i="1"/>
  <c r="AI282" i="1"/>
  <c r="AN282" i="1"/>
  <c r="AN65" i="1"/>
  <c r="AI65" i="1"/>
  <c r="AI54" i="1"/>
  <c r="AN54" i="1"/>
  <c r="AN233" i="1"/>
  <c r="AI233" i="1"/>
  <c r="AN190" i="1"/>
  <c r="AI190" i="1"/>
  <c r="AN187" i="1"/>
  <c r="AI187" i="1"/>
</calcChain>
</file>

<file path=xl/sharedStrings.xml><?xml version="1.0" encoding="utf-8"?>
<sst xmlns="http://schemas.openxmlformats.org/spreadsheetml/2006/main" count="997" uniqueCount="301">
  <si>
    <t>考勤表</t>
  </si>
  <si>
    <t>正常</t>
  </si>
  <si>
    <t>事假</t>
  </si>
  <si>
    <t>公假</t>
  </si>
  <si>
    <t>病假</t>
  </si>
  <si>
    <t>婚假</t>
  </si>
  <si>
    <t>产假</t>
  </si>
  <si>
    <t>年休</t>
  </si>
  <si>
    <t>调休</t>
  </si>
  <si>
    <t>公休</t>
  </si>
  <si>
    <t>借调</t>
  </si>
  <si>
    <t>丧假</t>
  </si>
  <si>
    <t>旷岗</t>
  </si>
  <si>
    <t>年</t>
  </si>
  <si>
    <t>月</t>
  </si>
  <si>
    <t>1-</t>
  </si>
  <si>
    <t>0-</t>
  </si>
  <si>
    <t>☆</t>
  </si>
  <si>
    <t>□</t>
  </si>
  <si>
    <t>◇</t>
  </si>
  <si>
    <t>※</t>
  </si>
  <si>
    <t>△</t>
  </si>
  <si>
    <t>●</t>
  </si>
  <si>
    <t>▼</t>
  </si>
  <si>
    <t>⊹</t>
  </si>
  <si>
    <t>×</t>
  </si>
  <si>
    <t>本月工作日总计：</t>
  </si>
  <si>
    <t>天</t>
  </si>
  <si>
    <t>所属组织</t>
  </si>
  <si>
    <t>缺勤总计</t>
  </si>
  <si>
    <t>不动产</t>
  </si>
  <si>
    <t>白璐</t>
  </si>
  <si>
    <t>邓一</t>
  </si>
  <si>
    <t>杜道欣</t>
  </si>
  <si>
    <t>何达</t>
  </si>
  <si>
    <t>焦国强</t>
  </si>
  <si>
    <t>兰云阁</t>
  </si>
  <si>
    <t>李霞</t>
  </si>
  <si>
    <t>刘磊</t>
  </si>
  <si>
    <t>刘毅</t>
  </si>
  <si>
    <t>王清湛</t>
  </si>
  <si>
    <t>吴明刚</t>
  </si>
  <si>
    <t>殷大增</t>
  </si>
  <si>
    <t>张冰</t>
  </si>
  <si>
    <t>张昕</t>
  </si>
  <si>
    <t>总人数</t>
  </si>
  <si>
    <t>出勤率：</t>
  </si>
  <si>
    <t>财政局</t>
  </si>
  <si>
    <t>杨帅</t>
  </si>
  <si>
    <t>残联</t>
  </si>
  <si>
    <t>张鹏伟</t>
  </si>
  <si>
    <t>城管局</t>
  </si>
  <si>
    <t>杨芬</t>
  </si>
  <si>
    <t>张东阳</t>
  </si>
  <si>
    <t>发改委</t>
  </si>
  <si>
    <t>李嘉威</t>
  </si>
  <si>
    <t>庄丽</t>
  </si>
  <si>
    <t>公安出入境</t>
  </si>
  <si>
    <t>李峰</t>
  </si>
  <si>
    <t>王印</t>
  </si>
  <si>
    <t>魏华冰</t>
  </si>
  <si>
    <t>供电公司</t>
  </si>
  <si>
    <t>王晓燕</t>
  </si>
  <si>
    <t>孙晓刚</t>
  </si>
  <si>
    <t>谷伟</t>
  </si>
  <si>
    <t>公积金</t>
  </si>
  <si>
    <t>周婷婷</t>
  </si>
  <si>
    <t>曹斌</t>
  </si>
  <si>
    <t>李想</t>
  </si>
  <si>
    <t>康丹</t>
  </si>
  <si>
    <t>刘荣同</t>
  </si>
  <si>
    <t>环保局</t>
  </si>
  <si>
    <t>魏晓东</t>
  </si>
  <si>
    <t>马冬青</t>
  </si>
  <si>
    <t>张锦源</t>
  </si>
  <si>
    <t>何新萍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</si>
  <si>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</si>
  <si>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</si>
  <si>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</si>
  <si>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</si>
  <si>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</si>
  <si>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</si>
  <si>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</si>
  <si>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</si>
  <si>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</si>
  <si>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林丹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</si>
  <si>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</si>
  <si>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</si>
  <si>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</si>
  <si>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</si>
  <si>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</si>
  <si>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</si>
  <si>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</si>
  <si>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</si>
  <si>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</si>
  <si>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</si>
  <si>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</t>
  </si>
  <si>
    <t>陈荣丽</t>
  </si>
  <si>
    <t>崔向平</t>
  </si>
  <si>
    <t>冯继青</t>
  </si>
  <si>
    <t>李东辉</t>
  </si>
  <si>
    <t>刘书琴</t>
  </si>
  <si>
    <t>倪东亚</t>
  </si>
  <si>
    <t>王丽</t>
  </si>
  <si>
    <t>王培</t>
  </si>
  <si>
    <t>王清江</t>
  </si>
  <si>
    <t>冯海鸥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</si>
  <si>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</si>
  <si>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</si>
  <si>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</si>
  <si>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</si>
  <si>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</si>
  <si>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</si>
  <si>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</si>
  <si>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</si>
  <si>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曹梦佳</t>
  </si>
  <si>
    <t>王纬经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</si>
  <si>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</si>
  <si>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</si>
  <si>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</si>
  <si>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</si>
  <si>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</si>
  <si>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</si>
  <si>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</si>
  <si>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</si>
  <si>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</si>
  <si>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</si>
  <si>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</si>
  <si>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</si>
  <si>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吴迪</t>
  </si>
  <si>
    <t>刘玉涛</t>
  </si>
  <si>
    <t>刘源</t>
  </si>
  <si>
    <t>刘志爽</t>
  </si>
  <si>
    <t>王钟辉</t>
  </si>
  <si>
    <t>邢园园</t>
  </si>
  <si>
    <t>农业农村局</t>
  </si>
  <si>
    <t>马笋</t>
  </si>
  <si>
    <t>曾显克</t>
  </si>
  <si>
    <t>高爱民</t>
  </si>
  <si>
    <t>张成增</t>
  </si>
  <si>
    <t>熊元涛</t>
  </si>
  <si>
    <t>孙梅梅</t>
  </si>
  <si>
    <t>人社局</t>
  </si>
  <si>
    <t>柏树凡</t>
  </si>
  <si>
    <t>陈立</t>
  </si>
  <si>
    <t>崔倩</t>
  </si>
  <si>
    <t>郭晓</t>
  </si>
  <si>
    <t>胡海鹏</t>
  </si>
  <si>
    <t>贾振凡</t>
  </si>
  <si>
    <t>鲁珩</t>
  </si>
  <si>
    <t>李丽</t>
  </si>
  <si>
    <t>李南</t>
  </si>
  <si>
    <t>李喜娟</t>
  </si>
  <si>
    <t>李洋</t>
  </si>
  <si>
    <t>梁红燕</t>
  </si>
  <si>
    <t>刘顶峰</t>
  </si>
  <si>
    <t>刘刚</t>
  </si>
  <si>
    <t>刘洋</t>
  </si>
  <si>
    <t>鲁冉</t>
  </si>
  <si>
    <t>吕晓刚</t>
  </si>
  <si>
    <t>马董军</t>
  </si>
  <si>
    <t>穆春果</t>
  </si>
  <si>
    <t>谢军</t>
  </si>
  <si>
    <t>聂子岳</t>
  </si>
  <si>
    <t>潘秋实</t>
  </si>
  <si>
    <t>申璐</t>
  </si>
  <si>
    <t>时姗姗</t>
  </si>
  <si>
    <t>史珂</t>
  </si>
  <si>
    <t>孙培</t>
  </si>
  <si>
    <t>田玲玲</t>
  </si>
  <si>
    <t>王爽</t>
  </si>
  <si>
    <t>王藜洁</t>
  </si>
  <si>
    <t>王伟</t>
  </si>
  <si>
    <t>王雪</t>
  </si>
  <si>
    <t>魏新熙</t>
  </si>
  <si>
    <t>肖聪</t>
  </si>
  <si>
    <t>谢永浩</t>
  </si>
  <si>
    <t>余克娜</t>
  </si>
  <si>
    <t>张华源</t>
  </si>
  <si>
    <t>张景</t>
  </si>
  <si>
    <t>张亮</t>
  </si>
  <si>
    <t>张培钰</t>
  </si>
  <si>
    <t>张贞</t>
  </si>
  <si>
    <t>赵博</t>
  </si>
  <si>
    <t>袁培英</t>
  </si>
  <si>
    <t>方含冰</t>
  </si>
  <si>
    <t>钟晓晴</t>
  </si>
  <si>
    <t>周杰</t>
  </si>
  <si>
    <t>周欣甘</t>
  </si>
  <si>
    <t>庄玉娟</t>
  </si>
  <si>
    <t>企业局</t>
  </si>
  <si>
    <t>董斌</t>
  </si>
  <si>
    <t>甘义林</t>
  </si>
  <si>
    <t>杨红娟</t>
  </si>
  <si>
    <t>热力供暖</t>
  </si>
  <si>
    <t>孟祥东</t>
  </si>
  <si>
    <t>市场监管局</t>
  </si>
  <si>
    <t>关新峰</t>
  </si>
  <si>
    <t>刘胜楠</t>
  </si>
  <si>
    <t>董小青</t>
  </si>
  <si>
    <t>李冬梅</t>
  </si>
  <si>
    <t>吕丰年</t>
  </si>
  <si>
    <t>马孟姣</t>
  </si>
  <si>
    <t>马艺真</t>
  </si>
  <si>
    <t>毛焰泉</t>
  </si>
  <si>
    <t>宋小琳</t>
  </si>
  <si>
    <t>宋赛一</t>
  </si>
  <si>
    <t>薛宝献</t>
  </si>
  <si>
    <t>杨兰兰</t>
  </si>
  <si>
    <t>杨会军</t>
  </si>
  <si>
    <t>张涵</t>
  </si>
  <si>
    <t>张李洋</t>
  </si>
  <si>
    <t>张兴丽</t>
  </si>
  <si>
    <t>水利局</t>
  </si>
  <si>
    <t>蒋名臣</t>
  </si>
  <si>
    <t>税务局</t>
  </si>
  <si>
    <t>白荣燕</t>
  </si>
  <si>
    <t>陈冰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</si>
  <si>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</si>
  <si>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</si>
  <si>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</si>
  <si>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</si>
  <si>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</si>
  <si>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</si>
  <si>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</si>
  <si>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</si>
  <si>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</si>
  <si>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</si>
  <si>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王政</t>
  </si>
  <si>
    <t>王欣</t>
  </si>
  <si>
    <t>谢志丹</t>
  </si>
  <si>
    <t>于珂</t>
  </si>
  <si>
    <t>张娣</t>
  </si>
  <si>
    <t>张俊</t>
  </si>
  <si>
    <t>赵舒展</t>
  </si>
  <si>
    <t>赵雨</t>
  </si>
  <si>
    <t>司法局</t>
  </si>
  <si>
    <t>申晓定</t>
  </si>
  <si>
    <t>卫健委</t>
  </si>
  <si>
    <t>季虹玲</t>
  </si>
  <si>
    <t>贾帆</t>
  </si>
  <si>
    <t>刘建锋</t>
  </si>
  <si>
    <t>柳宁</t>
  </si>
  <si>
    <t>孙亚东</t>
  </si>
  <si>
    <t>闫浩</t>
  </si>
  <si>
    <t>张黎</t>
  </si>
  <si>
    <t>张倩倩</t>
  </si>
  <si>
    <t>朱吉祥</t>
  </si>
  <si>
    <t>文广旅</t>
  </si>
  <si>
    <t>王笋</t>
  </si>
  <si>
    <t>张海波</t>
  </si>
  <si>
    <t>医保中心</t>
  </si>
  <si>
    <t>程果</t>
  </si>
  <si>
    <t>丁希乐</t>
  </si>
  <si>
    <t>付静</t>
  </si>
  <si>
    <t>黄信超</t>
  </si>
  <si>
    <t>李佳</t>
  </si>
  <si>
    <t>李璞</t>
  </si>
  <si>
    <t>李荣立</t>
  </si>
  <si>
    <t>宋秋柯</t>
  </si>
  <si>
    <t>孙运龙</t>
  </si>
  <si>
    <t>王静</t>
  </si>
  <si>
    <t>张超颖</t>
  </si>
  <si>
    <t>张新丽</t>
  </si>
  <si>
    <t>张亚旭</t>
  </si>
  <si>
    <t>赵津</t>
  </si>
  <si>
    <t>赵丰娟</t>
  </si>
  <si>
    <t>应急管理局</t>
  </si>
  <si>
    <t>李欢</t>
  </si>
  <si>
    <t>住建局</t>
  </si>
  <si>
    <t>杜洋</t>
  </si>
  <si>
    <t>方静</t>
  </si>
  <si>
    <t>顾霞</t>
  </si>
  <si>
    <t>刘丹</t>
  </si>
  <si>
    <t>蒋天龙</t>
  </si>
  <si>
    <t>徐蕾</t>
  </si>
  <si>
    <t>薛莉莉</t>
  </si>
  <si>
    <t>张春红</t>
  </si>
  <si>
    <t>张艳</t>
  </si>
  <si>
    <t>自然资源局</t>
  </si>
  <si>
    <t>李惺</t>
  </si>
  <si>
    <t>马玲</t>
  </si>
  <si>
    <t>张焱</t>
  </si>
  <si>
    <t>出勤率排名：</t>
  </si>
  <si>
    <t>＜90%</t>
  </si>
  <si>
    <t>100%＞x≥90%</t>
  </si>
  <si>
    <t>=100%</t>
  </si>
  <si>
    <t>法定节假日</t>
  </si>
  <si>
    <t>日期</t>
  </si>
  <si>
    <t>元旦</t>
  </si>
  <si>
    <t>春节</t>
  </si>
  <si>
    <t>清明</t>
  </si>
  <si>
    <t>五一</t>
  </si>
  <si>
    <t>端午</t>
  </si>
  <si>
    <t>中秋</t>
  </si>
  <si>
    <t>国庆</t>
  </si>
  <si>
    <t>有些假期是周末</t>
  </si>
  <si>
    <t>财政局:100.00%、城管局:100.00%、发改委:100.00%、供电公司:100.00%、应急管理局:100.00%、自然资源局:100.00%。</t>
    <phoneticPr fontId="12" type="noConversion"/>
  </si>
  <si>
    <t>热力供暖:95.24%、司法局:95.24%、住建局:97.62%、公积金:98.10%。</t>
    <phoneticPr fontId="12" type="noConversion"/>
  </si>
  <si>
    <t>残联:90.48%、农业农村局:90.48%、不动产:91.33%、市场监管局:91.67%。</t>
    <phoneticPr fontId="12" type="noConversion"/>
  </si>
  <si>
    <t>文广旅:39.29%、企业局:50.79%、教体局:58.50%、环保局:66.07%、公安出入境:67.46%、林业局:71.43%、环城户籍:72.22%、税务局:75.83%、水利局:80.95%、民政局:82.23%、人社局:82.88%、医保中心:83.97%、卫健委:85.98%、婚检优生:87.30%、交通局:88.29%。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</si>
</sst>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aaa"/>
    <numFmt numFmtId="179" formatCode="d"/>
  </numFmts>
  <fonts count="13" x14ac:knownFonts="1">
    <font>
      <sz val="11"/>
      <color theme="1"/>
      <name val="等线"/>
      <charset val="134"/>
      <scheme val="minor"/>
    </font>
    <font>
      <sz val="18"/>
      <color theme="1"/>
      <name val="华文行楷"/>
      <charset val="134"/>
    </font>
    <font>
      <b/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1"/>
      <name val="Calibri"/>
      <family val="2"/>
    </font>
    <font>
      <sz val="8"/>
      <color theme="1"/>
      <name val="Segoe UI Symbol"/>
      <family val="2"/>
    </font>
    <font>
      <sz val="20"/>
      <color theme="1"/>
      <name val="仿宋"/>
      <charset val="134"/>
    </font>
    <font>
      <b/>
      <sz val="10"/>
      <color theme="1"/>
      <name val="黑体"/>
      <charset val="134"/>
    </font>
    <font>
      <sz val="11"/>
      <color theme="1"/>
      <name val="宋体"/>
      <charset val="134"/>
    </font>
    <font>
      <sz val="7"/>
      <color theme="1"/>
      <name val="仿宋"/>
      <charset val="134"/>
    </font>
    <font>
      <sz val="9"/>
      <color theme="1"/>
      <name val="仿宋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theme="5" tint="0.59996337778862885"/>
        <bgColor indexed="65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6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7" fillId="0" borderId="7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49" fontId="8" fillId="0" borderId="6" xfId="1" applyNumberFormat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8" fillId="0" borderId="6" xfId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429"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9" tint="0.399884029663991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U292"/>
  <sheetViews>
    <sheetView showGridLines="0" tabSelected="1" view="pageBreakPreview" zoomScale="130" zoomScaleNormal="130" workbookViewId="0">
      <pane xSplit="1" ySplit="7" topLeftCell="B271" activePane="bottomRight" state="frozen"/>
      <selection pane="topRight"/>
      <selection pane="bottomLeft"/>
      <selection pane="bottomRight" activeCell="A277" sqref="A277:XFD277"/>
    </sheetView>
  </sheetViews>
  <sheetFormatPr defaultColWidth="9" defaultRowHeight="14.25" x14ac:dyDescent="0.2"/>
  <cols>
    <col min="1" max="1" width="12.375" style="3" customWidth="1"/>
    <col min="2" max="32" width="3.625" customWidth="1"/>
    <col min="33" max="33" width="0.875" style="3" customWidth="1"/>
    <col min="34" max="46" width="3.125" style="3" customWidth="1"/>
    <col min="47" max="47" width="6.125" customWidth="1"/>
  </cols>
  <sheetData>
    <row r="2" spans="1:47" x14ac:dyDescent="0.2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47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</row>
    <row r="4" spans="1:47" x14ac:dyDescent="0.2">
      <c r="J4" s="12" t="s">
        <v>1</v>
      </c>
      <c r="K4" s="12" t="s">
        <v>2</v>
      </c>
      <c r="L4" s="12" t="s">
        <v>3</v>
      </c>
      <c r="M4" s="12" t="s">
        <v>2</v>
      </c>
      <c r="N4" s="12" t="s">
        <v>3</v>
      </c>
      <c r="O4" s="12" t="s">
        <v>4</v>
      </c>
      <c r="P4" s="12" t="s">
        <v>5</v>
      </c>
      <c r="Q4" s="12" t="s">
        <v>6</v>
      </c>
      <c r="R4" s="12" t="s">
        <v>7</v>
      </c>
      <c r="S4" s="12" t="s">
        <v>8</v>
      </c>
      <c r="T4" s="12" t="s">
        <v>9</v>
      </c>
      <c r="U4" s="12" t="s">
        <v>10</v>
      </c>
      <c r="V4" s="12" t="s">
        <v>11</v>
      </c>
      <c r="W4" s="12" t="s">
        <v>12</v>
      </c>
    </row>
    <row r="5" spans="1:47" x14ac:dyDescent="0.2">
      <c r="D5" s="33">
        <v>2022</v>
      </c>
      <c r="E5" s="33"/>
      <c r="F5" t="s">
        <v>13</v>
      </c>
      <c r="G5" s="4">
        <v>6</v>
      </c>
      <c r="H5" t="s">
        <v>14</v>
      </c>
      <c r="K5" s="13" t="s">
        <v>15</v>
      </c>
      <c r="L5" s="13" t="s">
        <v>16</v>
      </c>
      <c r="M5" s="13">
        <v>1</v>
      </c>
      <c r="N5" s="13">
        <v>0</v>
      </c>
      <c r="O5" s="14" t="s">
        <v>17</v>
      </c>
      <c r="P5" s="14" t="s">
        <v>18</v>
      </c>
      <c r="Q5" s="14" t="s">
        <v>19</v>
      </c>
      <c r="R5" s="14" t="s">
        <v>20</v>
      </c>
      <c r="S5" s="14" t="s">
        <v>21</v>
      </c>
      <c r="T5" s="15" t="s">
        <v>22</v>
      </c>
      <c r="U5" s="14" t="s">
        <v>23</v>
      </c>
      <c r="V5" s="14" t="s">
        <v>24</v>
      </c>
      <c r="W5" s="14" t="s">
        <v>25</v>
      </c>
      <c r="X5" s="34" t="s">
        <v>26</v>
      </c>
      <c r="Y5" s="34"/>
      <c r="Z5" s="34"/>
      <c r="AA5" s="34"/>
      <c r="AB5" s="34"/>
      <c r="AC5" s="16">
        <v>21</v>
      </c>
      <c r="AD5" t="s">
        <v>27</v>
      </c>
    </row>
    <row r="6" spans="1:47" x14ac:dyDescent="0.2">
      <c r="A6" s="5"/>
      <c r="B6" s="6">
        <f>DATE(D5,G5,1)</f>
        <v>44713</v>
      </c>
      <c r="C6" s="6">
        <f>B6+1</f>
        <v>44714</v>
      </c>
      <c r="D6" s="6">
        <f t="shared" ref="D6:AC7" si="0">C6+1</f>
        <v>44715</v>
      </c>
      <c r="E6" s="6">
        <f t="shared" si="0"/>
        <v>44716</v>
      </c>
      <c r="F6" s="6">
        <f t="shared" si="0"/>
        <v>44717</v>
      </c>
      <c r="G6" s="6">
        <f t="shared" si="0"/>
        <v>44718</v>
      </c>
      <c r="H6" s="6">
        <f t="shared" si="0"/>
        <v>44719</v>
      </c>
      <c r="I6" s="6">
        <f t="shared" si="0"/>
        <v>44720</v>
      </c>
      <c r="J6" s="6">
        <f t="shared" si="0"/>
        <v>44721</v>
      </c>
      <c r="K6" s="6">
        <f t="shared" si="0"/>
        <v>44722</v>
      </c>
      <c r="L6" s="6">
        <f t="shared" si="0"/>
        <v>44723</v>
      </c>
      <c r="M6" s="6">
        <f t="shared" si="0"/>
        <v>44724</v>
      </c>
      <c r="N6" s="6">
        <f t="shared" si="0"/>
        <v>44725</v>
      </c>
      <c r="O6" s="6">
        <f t="shared" si="0"/>
        <v>44726</v>
      </c>
      <c r="P6" s="6">
        <f t="shared" si="0"/>
        <v>44727</v>
      </c>
      <c r="Q6" s="6">
        <f t="shared" si="0"/>
        <v>44728</v>
      </c>
      <c r="R6" s="6">
        <f t="shared" si="0"/>
        <v>44729</v>
      </c>
      <c r="S6" s="6">
        <f t="shared" si="0"/>
        <v>44730</v>
      </c>
      <c r="T6" s="6">
        <f t="shared" si="0"/>
        <v>44731</v>
      </c>
      <c r="U6" s="6">
        <f t="shared" si="0"/>
        <v>44732</v>
      </c>
      <c r="V6" s="6">
        <f t="shared" si="0"/>
        <v>44733</v>
      </c>
      <c r="W6" s="6">
        <f t="shared" si="0"/>
        <v>44734</v>
      </c>
      <c r="X6" s="6">
        <f t="shared" si="0"/>
        <v>44735</v>
      </c>
      <c r="Y6" s="6">
        <f t="shared" si="0"/>
        <v>44736</v>
      </c>
      <c r="Z6" s="6">
        <f t="shared" si="0"/>
        <v>44737</v>
      </c>
      <c r="AA6" s="6">
        <f t="shared" si="0"/>
        <v>44738</v>
      </c>
      <c r="AB6" s="6">
        <f t="shared" si="0"/>
        <v>44739</v>
      </c>
      <c r="AC6" s="6">
        <f t="shared" si="0"/>
        <v>44740</v>
      </c>
      <c r="AD6" s="6">
        <f>IF(MONTH(AC6)=MONTH(AC6+1),AC6+1,"")</f>
        <v>44741</v>
      </c>
      <c r="AE6" s="6">
        <f>IFERROR(IF(MONTH(AD6)=MONTH(AD6+1),AD6+1,""),"")</f>
        <v>44742</v>
      </c>
      <c r="AF6" s="6" t="str">
        <f>IFERROR(IF(MONTH(AE6)=MONTH(AE6+1),AE6+1,""),"")</f>
        <v/>
      </c>
      <c r="AH6" s="19" t="s">
        <v>2</v>
      </c>
      <c r="AI6" s="19" t="s">
        <v>3</v>
      </c>
      <c r="AJ6" s="19" t="s">
        <v>2</v>
      </c>
      <c r="AK6" s="19" t="s">
        <v>3</v>
      </c>
      <c r="AL6" s="19" t="s">
        <v>4</v>
      </c>
      <c r="AM6" s="19" t="s">
        <v>5</v>
      </c>
      <c r="AN6" s="19" t="s">
        <v>6</v>
      </c>
      <c r="AO6" s="19" t="s">
        <v>7</v>
      </c>
      <c r="AP6" s="19" t="s">
        <v>8</v>
      </c>
      <c r="AQ6" s="19" t="s">
        <v>9</v>
      </c>
      <c r="AR6" s="19" t="s">
        <v>10</v>
      </c>
      <c r="AS6" s="19" t="s">
        <v>11</v>
      </c>
      <c r="AT6" s="19" t="s">
        <v>12</v>
      </c>
    </row>
    <row r="7" spans="1:47" x14ac:dyDescent="0.2">
      <c r="A7" s="7" t="s">
        <v>28</v>
      </c>
      <c r="B7" s="8">
        <f>DATE(D5,G5,1)</f>
        <v>44713</v>
      </c>
      <c r="C7" s="8">
        <f>B7+1</f>
        <v>44714</v>
      </c>
      <c r="D7" s="8">
        <f t="shared" si="0"/>
        <v>44715</v>
      </c>
      <c r="E7" s="8">
        <f t="shared" si="0"/>
        <v>44716</v>
      </c>
      <c r="F7" s="8">
        <f t="shared" si="0"/>
        <v>44717</v>
      </c>
      <c r="G7" s="8">
        <f t="shared" si="0"/>
        <v>44718</v>
      </c>
      <c r="H7" s="8">
        <f t="shared" si="0"/>
        <v>44719</v>
      </c>
      <c r="I7" s="8">
        <f t="shared" si="0"/>
        <v>44720</v>
      </c>
      <c r="J7" s="8">
        <f t="shared" si="0"/>
        <v>44721</v>
      </c>
      <c r="K7" s="8">
        <f t="shared" si="0"/>
        <v>44722</v>
      </c>
      <c r="L7" s="8">
        <f t="shared" si="0"/>
        <v>44723</v>
      </c>
      <c r="M7" s="8">
        <f t="shared" si="0"/>
        <v>44724</v>
      </c>
      <c r="N7" s="8">
        <f t="shared" si="0"/>
        <v>44725</v>
      </c>
      <c r="O7" s="8">
        <f t="shared" si="0"/>
        <v>44726</v>
      </c>
      <c r="P7" s="8">
        <f t="shared" si="0"/>
        <v>44727</v>
      </c>
      <c r="Q7" s="8">
        <f t="shared" si="0"/>
        <v>44728</v>
      </c>
      <c r="R7" s="8">
        <f t="shared" si="0"/>
        <v>44729</v>
      </c>
      <c r="S7" s="8">
        <f t="shared" si="0"/>
        <v>44730</v>
      </c>
      <c r="T7" s="8">
        <f t="shared" si="0"/>
        <v>44731</v>
      </c>
      <c r="U7" s="8">
        <f t="shared" si="0"/>
        <v>44732</v>
      </c>
      <c r="V7" s="8">
        <f t="shared" si="0"/>
        <v>44733</v>
      </c>
      <c r="W7" s="8">
        <f t="shared" si="0"/>
        <v>44734</v>
      </c>
      <c r="X7" s="8">
        <f t="shared" si="0"/>
        <v>44735</v>
      </c>
      <c r="Y7" s="8">
        <f t="shared" si="0"/>
        <v>44736</v>
      </c>
      <c r="Z7" s="8">
        <f t="shared" si="0"/>
        <v>44737</v>
      </c>
      <c r="AA7" s="8">
        <f t="shared" si="0"/>
        <v>44738</v>
      </c>
      <c r="AB7" s="8">
        <f t="shared" si="0"/>
        <v>44739</v>
      </c>
      <c r="AC7" s="8">
        <f t="shared" si="0"/>
        <v>44740</v>
      </c>
      <c r="AD7" s="8">
        <f>IF(MONTH(AC7)=MONTH(AC7+1),AC7+1,"")</f>
        <v>44741</v>
      </c>
      <c r="AE7" s="8">
        <f>IFERROR(IF(MONTH(AD7)=MONTH(AD7+1),AD7+1,""),"")</f>
        <v>44742</v>
      </c>
      <c r="AF7" s="8" t="str">
        <f>IFERROR(IF(MONTH(AE7)=MONTH(AE7+1),AE7+1,""),"")</f>
        <v/>
      </c>
      <c r="AH7" s="20" t="s">
        <v>15</v>
      </c>
      <c r="AI7" s="20" t="s">
        <v>16</v>
      </c>
      <c r="AJ7" s="21">
        <v>1</v>
      </c>
      <c r="AK7" s="21">
        <v>0</v>
      </c>
      <c r="AL7" s="21" t="s">
        <v>17</v>
      </c>
      <c r="AM7" s="21" t="s">
        <v>18</v>
      </c>
      <c r="AN7" s="21" t="s">
        <v>19</v>
      </c>
      <c r="AO7" s="21" t="s">
        <v>20</v>
      </c>
      <c r="AP7" s="21" t="s">
        <v>21</v>
      </c>
      <c r="AQ7" s="21" t="s">
        <v>22</v>
      </c>
      <c r="AR7" s="21" t="s">
        <v>23</v>
      </c>
      <c r="AS7" s="21" t="s">
        <v>24</v>
      </c>
      <c r="AT7" s="21" t="s">
        <v>25</v>
      </c>
      <c r="AU7" s="26" t="s">
        <v>29</v>
      </c>
    </row>
    <row r="8" spans="1:47" x14ac:dyDescent="0.2">
      <c r="A8" s="7" t="s">
        <v>30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27"/>
    </row>
    <row r="9" spans="1:47" x14ac:dyDescent="0.2">
      <c r="A9" s="6" t="s">
        <v>31</v>
      </c>
      <c r="B9" s="5"/>
      <c r="C9" s="5"/>
      <c r="D9" s="10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22"/>
      <c r="AH9" s="5" t="str">
        <f>IF(COUNTIF($B9:$AF9,AH$7)&gt;0,COUNTIF($B9:$AF9,AH$7),"")</f>
        <v/>
      </c>
      <c r="AI9" s="5" t="str">
        <f t="shared" ref="AI9:AI38" si="1">IF(COUNTIF($B9:$AF9,AI$7)&gt;0,COUNTIF($B9:$AF9,AI$7),"")</f>
        <v/>
      </c>
      <c r="AJ9" s="5" t="str">
        <f t="shared" ref="AJ9:AJ15" si="2">IF(COUNTIF($B9:$AF9,AJ$7)&gt;0,COUNTIF($B9:$AF9,AJ$7),"")</f>
        <v/>
      </c>
      <c r="AK9" s="5" t="str">
        <f t="shared" ref="AK9:AK15" si="3">IF(COUNTIF($B9:$AF9,AK$7)&gt;0,COUNTIF($B9:$AF9,AK$7),"")</f>
        <v/>
      </c>
      <c r="AL9" s="5" t="str">
        <f t="shared" ref="AL9:AL15" si="4">IF(COUNTIF($B9:$AF9,AL$7)&gt;0,COUNTIF($B9:$AF9,AL$7),"")</f>
        <v/>
      </c>
      <c r="AM9" s="5" t="str">
        <f t="shared" ref="AM9:AM15" si="5">IF(COUNTIF($B9:$AF9,AM$7)&gt;0,COUNTIF($B9:$AF9,AM$7),"")</f>
        <v/>
      </c>
      <c r="AN9" s="5" t="str">
        <f t="shared" ref="AN9:AN15" si="6">IF(COUNTIF($B9:$AF9,AN$7)&gt;0,COUNTIF($B9:$AF9,AN$7),"")</f>
        <v/>
      </c>
      <c r="AO9" s="5" t="str">
        <f t="shared" ref="AO9:AO15" si="7">IF(COUNTIF($B9:$AF9,AO$7)&gt;0,COUNTIF($B9:$AF9,AO$7),"")</f>
        <v/>
      </c>
      <c r="AP9" s="5" t="str">
        <f t="shared" ref="AP9:AP15" si="8">IF(COUNTIF($B9:$AF9,AP$7)&gt;0,COUNTIF($B9:$AF9,AP$7),"")</f>
        <v/>
      </c>
      <c r="AQ9" s="5" t="str">
        <f t="shared" ref="AQ9:AQ15" si="9">IF(COUNTIF($B9:$AF9,AQ$7)&gt;0,COUNTIF($B9:$AF9,AQ$7),"")</f>
        <v/>
      </c>
      <c r="AR9" s="5" t="str">
        <f t="shared" ref="AR9:AR15" si="10">IF(COUNTIF($B9:$AF9,AR$7)&gt;0,COUNTIF($B9:$AF9,AR$7),"")</f>
        <v/>
      </c>
      <c r="AS9" s="5" t="str">
        <f t="shared" ref="AS9:AS15" si="11">IF(COUNTIF($B9:$AF9,AS$7)&gt;0,COUNTIF($B9:$AF9,AS$7),"")</f>
        <v/>
      </c>
      <c r="AT9" s="5" t="str">
        <f t="shared" ref="AT9:AT15" si="12">IF(COUNTIF($B9:$AF9,AT$7)&gt;0,COUNTIF($B9:$AF9,AT$7),"")</f>
        <v/>
      </c>
      <c r="AU9" s="28">
        <f t="shared" ref="AU9:AU22" si="13">IF(AH9="",IF(AI9="",SUM(AJ9:AT9),SUM(AJ9:AT9)+0.5*AI9),IF(AI9="",SUM(AJ9:AT9)+0.5*AH9,SUM(AJ9:AT9)+0.5*AH9+0.5*AI9))</f>
        <v>0</v>
      </c>
    </row>
    <row r="10" spans="1:47" x14ac:dyDescent="0.2">
      <c r="A10" s="6" t="s">
        <v>32</v>
      </c>
      <c r="B10" s="11" t="s">
        <v>15</v>
      </c>
      <c r="C10" s="11"/>
      <c r="D10" s="11"/>
      <c r="E10" s="11"/>
      <c r="F10" s="11"/>
      <c r="G10" s="11"/>
      <c r="H10" s="11"/>
      <c r="I10" s="11"/>
      <c r="J10" s="11"/>
      <c r="K10" s="11">
        <v>1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 t="s">
        <v>15</v>
      </c>
      <c r="W10" s="11">
        <v>1</v>
      </c>
      <c r="X10" s="11">
        <v>1</v>
      </c>
      <c r="Y10" s="11"/>
      <c r="Z10" s="11"/>
      <c r="AA10" s="11"/>
      <c r="AB10" s="11"/>
      <c r="AC10" s="11"/>
      <c r="AD10" s="11"/>
      <c r="AE10" s="11">
        <v>1</v>
      </c>
      <c r="AF10" s="11"/>
      <c r="AH10" s="5">
        <f t="shared" ref="AH10:AH20" si="14">IF(COUNTIF($B10:$AF10,AH$7)&gt;0,COUNTIF($B10:$AF10,AH$7),"")</f>
        <v>2</v>
      </c>
      <c r="AI10" s="5" t="str">
        <f t="shared" si="1"/>
        <v/>
      </c>
      <c r="AJ10" s="5">
        <f t="shared" si="2"/>
        <v>4</v>
      </c>
      <c r="AK10" s="5" t="str">
        <f t="shared" si="3"/>
        <v/>
      </c>
      <c r="AL10" s="5" t="str">
        <f t="shared" si="4"/>
        <v/>
      </c>
      <c r="AM10" s="5" t="str">
        <f t="shared" si="5"/>
        <v/>
      </c>
      <c r="AN10" s="5" t="str">
        <f t="shared" si="6"/>
        <v/>
      </c>
      <c r="AO10" s="5" t="str">
        <f t="shared" si="7"/>
        <v/>
      </c>
      <c r="AP10" s="5" t="str">
        <f t="shared" si="8"/>
        <v/>
      </c>
      <c r="AQ10" s="5" t="str">
        <f t="shared" si="9"/>
        <v/>
      </c>
      <c r="AR10" s="5" t="str">
        <f t="shared" si="10"/>
        <v/>
      </c>
      <c r="AS10" s="5" t="str">
        <f t="shared" si="11"/>
        <v/>
      </c>
      <c r="AT10" s="5" t="str">
        <f t="shared" si="12"/>
        <v/>
      </c>
      <c r="AU10" s="28">
        <f t="shared" si="13"/>
        <v>5</v>
      </c>
    </row>
    <row r="11" spans="1:47" x14ac:dyDescent="0.2">
      <c r="A11" s="6" t="s">
        <v>33</v>
      </c>
      <c r="B11" s="5"/>
      <c r="C11" s="5"/>
      <c r="D11" s="5"/>
      <c r="E11" s="5"/>
      <c r="F11" s="5"/>
      <c r="G11" s="5"/>
      <c r="H11" s="5"/>
      <c r="I11" s="5"/>
      <c r="J11" s="5"/>
      <c r="K11" s="5" t="s">
        <v>15</v>
      </c>
      <c r="L11" s="5"/>
      <c r="M11" s="5"/>
      <c r="N11" s="5"/>
      <c r="O11" s="5"/>
      <c r="P11" s="5"/>
      <c r="Q11" s="5"/>
      <c r="R11" s="5"/>
      <c r="S11" s="5"/>
      <c r="T11" s="5"/>
      <c r="U11" s="5" t="s">
        <v>15</v>
      </c>
      <c r="V11" s="5"/>
      <c r="W11" s="5"/>
      <c r="X11" s="5"/>
      <c r="Y11" s="5">
        <v>1</v>
      </c>
      <c r="Z11" s="5"/>
      <c r="AA11" s="5"/>
      <c r="AB11" s="5"/>
      <c r="AC11" s="5"/>
      <c r="AD11" s="5"/>
      <c r="AE11" s="5"/>
      <c r="AF11" s="5"/>
      <c r="AH11" s="5">
        <f t="shared" si="14"/>
        <v>2</v>
      </c>
      <c r="AI11" s="5" t="str">
        <f t="shared" si="1"/>
        <v/>
      </c>
      <c r="AJ11" s="5">
        <f t="shared" si="2"/>
        <v>1</v>
      </c>
      <c r="AK11" s="5" t="str">
        <f t="shared" si="3"/>
        <v/>
      </c>
      <c r="AL11" s="5" t="str">
        <f t="shared" si="4"/>
        <v/>
      </c>
      <c r="AM11" s="5" t="str">
        <f t="shared" si="5"/>
        <v/>
      </c>
      <c r="AN11" s="5" t="str">
        <f t="shared" si="6"/>
        <v/>
      </c>
      <c r="AO11" s="5" t="str">
        <f t="shared" si="7"/>
        <v/>
      </c>
      <c r="AP11" s="5" t="str">
        <f t="shared" si="8"/>
        <v/>
      </c>
      <c r="AQ11" s="5" t="str">
        <f t="shared" si="9"/>
        <v/>
      </c>
      <c r="AR11" s="5" t="str">
        <f t="shared" si="10"/>
        <v/>
      </c>
      <c r="AS11" s="5" t="str">
        <f t="shared" si="11"/>
        <v/>
      </c>
      <c r="AT11" s="5" t="str">
        <f t="shared" si="12"/>
        <v/>
      </c>
      <c r="AU11" s="28">
        <f t="shared" si="13"/>
        <v>2</v>
      </c>
    </row>
    <row r="12" spans="1:47" x14ac:dyDescent="0.2">
      <c r="A12" s="6" t="s">
        <v>34</v>
      </c>
      <c r="B12" s="5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H12" s="5" t="str">
        <f t="shared" si="14"/>
        <v/>
      </c>
      <c r="AI12" s="5" t="str">
        <f t="shared" si="1"/>
        <v/>
      </c>
      <c r="AJ12" s="5">
        <f t="shared" si="2"/>
        <v>1</v>
      </c>
      <c r="AK12" s="5" t="str">
        <f t="shared" si="3"/>
        <v/>
      </c>
      <c r="AL12" s="5" t="str">
        <f t="shared" si="4"/>
        <v/>
      </c>
      <c r="AM12" s="5" t="str">
        <f t="shared" si="5"/>
        <v/>
      </c>
      <c r="AN12" s="5" t="str">
        <f t="shared" si="6"/>
        <v/>
      </c>
      <c r="AO12" s="5" t="str">
        <f t="shared" si="7"/>
        <v/>
      </c>
      <c r="AP12" s="5" t="str">
        <f t="shared" si="8"/>
        <v/>
      </c>
      <c r="AQ12" s="5" t="str">
        <f t="shared" si="9"/>
        <v/>
      </c>
      <c r="AR12" s="5" t="str">
        <f t="shared" si="10"/>
        <v/>
      </c>
      <c r="AS12" s="5" t="str">
        <f t="shared" si="11"/>
        <v/>
      </c>
      <c r="AT12" s="5" t="str">
        <f t="shared" si="12"/>
        <v/>
      </c>
      <c r="AU12" s="28">
        <f t="shared" si="13"/>
        <v>1</v>
      </c>
    </row>
    <row r="13" spans="1:47" x14ac:dyDescent="0.2">
      <c r="A13" s="6" t="s">
        <v>35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1</v>
      </c>
      <c r="R13" s="5"/>
      <c r="S13" s="5"/>
      <c r="T13" s="5"/>
      <c r="U13" s="5"/>
      <c r="V13" s="5" t="s">
        <v>15</v>
      </c>
      <c r="W13" s="5">
        <v>1</v>
      </c>
      <c r="X13" s="5">
        <v>1</v>
      </c>
      <c r="Y13" s="5"/>
      <c r="Z13" s="5"/>
      <c r="AA13" s="5"/>
      <c r="AB13" s="5"/>
      <c r="AC13" s="5"/>
      <c r="AD13" s="5"/>
      <c r="AE13" s="5"/>
      <c r="AF13" s="5"/>
      <c r="AH13" s="5">
        <f t="shared" si="14"/>
        <v>1</v>
      </c>
      <c r="AI13" s="5" t="str">
        <f t="shared" si="1"/>
        <v/>
      </c>
      <c r="AJ13" s="5">
        <f t="shared" si="2"/>
        <v>3</v>
      </c>
      <c r="AK13" s="5" t="str">
        <f t="shared" si="3"/>
        <v/>
      </c>
      <c r="AL13" s="5" t="str">
        <f t="shared" si="4"/>
        <v/>
      </c>
      <c r="AM13" s="5" t="str">
        <f t="shared" si="5"/>
        <v/>
      </c>
      <c r="AN13" s="5" t="str">
        <f t="shared" si="6"/>
        <v/>
      </c>
      <c r="AO13" s="5" t="str">
        <f t="shared" si="7"/>
        <v/>
      </c>
      <c r="AP13" s="5" t="str">
        <f t="shared" si="8"/>
        <v/>
      </c>
      <c r="AQ13" s="5" t="str">
        <f t="shared" si="9"/>
        <v/>
      </c>
      <c r="AR13" s="5" t="str">
        <f t="shared" si="10"/>
        <v/>
      </c>
      <c r="AS13" s="5" t="str">
        <f t="shared" si="11"/>
        <v/>
      </c>
      <c r="AT13" s="5" t="str">
        <f t="shared" si="12"/>
        <v/>
      </c>
      <c r="AU13" s="28">
        <f t="shared" si="13"/>
        <v>3.5</v>
      </c>
    </row>
    <row r="14" spans="1:47" x14ac:dyDescent="0.2">
      <c r="A14" s="6" t="s">
        <v>36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 t="s">
        <v>17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>
        <v>1</v>
      </c>
      <c r="Z14" s="5"/>
      <c r="AA14" s="5"/>
      <c r="AB14" s="5"/>
      <c r="AC14" s="5"/>
      <c r="AD14" s="5"/>
      <c r="AE14" s="5"/>
      <c r="AF14" s="5"/>
      <c r="AH14" s="5" t="str">
        <f t="shared" si="14"/>
        <v/>
      </c>
      <c r="AI14" s="5" t="str">
        <f t="shared" si="1"/>
        <v/>
      </c>
      <c r="AJ14" s="5">
        <f t="shared" si="2"/>
        <v>1</v>
      </c>
      <c r="AK14" s="5" t="str">
        <f t="shared" si="3"/>
        <v/>
      </c>
      <c r="AL14" s="5">
        <f t="shared" si="4"/>
        <v>1</v>
      </c>
      <c r="AM14" s="5" t="str">
        <f t="shared" si="5"/>
        <v/>
      </c>
      <c r="AN14" s="5" t="str">
        <f t="shared" si="6"/>
        <v/>
      </c>
      <c r="AO14" s="5" t="str">
        <f t="shared" si="7"/>
        <v/>
      </c>
      <c r="AP14" s="5" t="str">
        <f t="shared" si="8"/>
        <v/>
      </c>
      <c r="AQ14" s="5" t="str">
        <f t="shared" si="9"/>
        <v/>
      </c>
      <c r="AR14" s="5" t="str">
        <f t="shared" si="10"/>
        <v/>
      </c>
      <c r="AS14" s="5" t="str">
        <f t="shared" si="11"/>
        <v/>
      </c>
      <c r="AT14" s="5" t="str">
        <f t="shared" si="12"/>
        <v/>
      </c>
      <c r="AU14" s="28">
        <f t="shared" si="13"/>
        <v>2</v>
      </c>
    </row>
    <row r="15" spans="1:47" x14ac:dyDescent="0.2">
      <c r="A15" s="6" t="s">
        <v>37</v>
      </c>
      <c r="B15" s="5" t="s">
        <v>25</v>
      </c>
      <c r="C15" s="5"/>
      <c r="D15" s="5"/>
      <c r="E15" s="5"/>
      <c r="F15" s="5"/>
      <c r="G15" s="11" t="s">
        <v>25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H15" s="5" t="str">
        <f t="shared" si="14"/>
        <v/>
      </c>
      <c r="AI15" s="5" t="str">
        <f t="shared" si="1"/>
        <v/>
      </c>
      <c r="AJ15" s="5" t="str">
        <f t="shared" si="2"/>
        <v/>
      </c>
      <c r="AK15" s="5" t="str">
        <f t="shared" si="3"/>
        <v/>
      </c>
      <c r="AL15" s="5" t="str">
        <f t="shared" si="4"/>
        <v/>
      </c>
      <c r="AM15" s="5" t="str">
        <f t="shared" si="5"/>
        <v/>
      </c>
      <c r="AN15" s="5" t="str">
        <f t="shared" si="6"/>
        <v/>
      </c>
      <c r="AO15" s="5" t="str">
        <f t="shared" si="7"/>
        <v/>
      </c>
      <c r="AP15" s="5" t="str">
        <f t="shared" si="8"/>
        <v/>
      </c>
      <c r="AQ15" s="5" t="str">
        <f t="shared" si="9"/>
        <v/>
      </c>
      <c r="AR15" s="5" t="str">
        <f t="shared" si="10"/>
        <v/>
      </c>
      <c r="AS15" s="5" t="str">
        <f t="shared" si="11"/>
        <v/>
      </c>
      <c r="AT15" s="5">
        <f t="shared" si="12"/>
        <v>2</v>
      </c>
      <c r="AU15" s="28">
        <f t="shared" si="13"/>
        <v>2</v>
      </c>
    </row>
    <row r="16" spans="1:47" x14ac:dyDescent="0.2">
      <c r="A16" s="6" t="s">
        <v>38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H16" s="5" t="str">
        <f t="shared" si="14"/>
        <v/>
      </c>
      <c r="AI16" s="5" t="str">
        <f t="shared" si="1"/>
        <v/>
      </c>
      <c r="AJ16" s="5">
        <f t="shared" ref="AJ16:AT20" si="15">IF(COUNTIF($B16:$AF16,AJ$7)&gt;0,COUNTIF($B16:$AF16,AJ$7),"")</f>
        <v>1</v>
      </c>
      <c r="AK16" s="5" t="str">
        <f t="shared" si="15"/>
        <v/>
      </c>
      <c r="AL16" s="5" t="str">
        <f t="shared" si="15"/>
        <v/>
      </c>
      <c r="AM16" s="5" t="str">
        <f t="shared" si="15"/>
        <v/>
      </c>
      <c r="AN16" s="5" t="str">
        <f t="shared" si="15"/>
        <v/>
      </c>
      <c r="AO16" s="5" t="str">
        <f t="shared" si="15"/>
        <v/>
      </c>
      <c r="AP16" s="5" t="str">
        <f t="shared" si="15"/>
        <v/>
      </c>
      <c r="AQ16" s="5" t="str">
        <f t="shared" si="15"/>
        <v/>
      </c>
      <c r="AR16" s="5" t="str">
        <f t="shared" si="15"/>
        <v/>
      </c>
      <c r="AS16" s="5" t="str">
        <f t="shared" si="15"/>
        <v/>
      </c>
      <c r="AT16" s="5" t="str">
        <f t="shared" si="15"/>
        <v/>
      </c>
      <c r="AU16" s="28">
        <f t="shared" si="13"/>
        <v>1</v>
      </c>
    </row>
    <row r="17" spans="1:47" x14ac:dyDescent="0.2">
      <c r="A17" s="6" t="s">
        <v>39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 t="s">
        <v>15</v>
      </c>
      <c r="V17" s="5"/>
      <c r="W17" s="5"/>
      <c r="X17" s="5"/>
      <c r="Y17" s="5"/>
      <c r="Z17" s="5"/>
      <c r="AA17" s="5"/>
      <c r="AB17" s="5" t="s">
        <v>15</v>
      </c>
      <c r="AC17" s="5"/>
      <c r="AD17" s="5"/>
      <c r="AE17" s="5" t="s">
        <v>15</v>
      </c>
      <c r="AF17" s="5"/>
      <c r="AH17" s="5">
        <f t="shared" si="14"/>
        <v>3</v>
      </c>
      <c r="AI17" s="5" t="str">
        <f t="shared" si="1"/>
        <v/>
      </c>
      <c r="AJ17" s="5" t="str">
        <f t="shared" si="15"/>
        <v/>
      </c>
      <c r="AK17" s="5" t="str">
        <f t="shared" si="15"/>
        <v/>
      </c>
      <c r="AL17" s="5" t="str">
        <f t="shared" si="15"/>
        <v/>
      </c>
      <c r="AM17" s="5" t="str">
        <f t="shared" si="15"/>
        <v/>
      </c>
      <c r="AN17" s="5" t="str">
        <f t="shared" si="15"/>
        <v/>
      </c>
      <c r="AO17" s="5" t="str">
        <f t="shared" si="15"/>
        <v/>
      </c>
      <c r="AP17" s="5" t="str">
        <f t="shared" si="15"/>
        <v/>
      </c>
      <c r="AQ17" s="5" t="str">
        <f t="shared" si="15"/>
        <v/>
      </c>
      <c r="AR17" s="5" t="str">
        <f t="shared" si="15"/>
        <v/>
      </c>
      <c r="AS17" s="5" t="str">
        <f t="shared" si="15"/>
        <v/>
      </c>
      <c r="AT17" s="5" t="str">
        <f t="shared" si="15"/>
        <v/>
      </c>
      <c r="AU17" s="28">
        <f t="shared" si="13"/>
        <v>1.5</v>
      </c>
    </row>
    <row r="18" spans="1:47" x14ac:dyDescent="0.2">
      <c r="A18" s="6" t="s">
        <v>40</v>
      </c>
      <c r="B18" s="5"/>
      <c r="C18" s="5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s">
        <v>15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H18" s="5">
        <f t="shared" si="14"/>
        <v>2</v>
      </c>
      <c r="AI18" s="5" t="str">
        <f t="shared" si="1"/>
        <v/>
      </c>
      <c r="AJ18" s="5" t="str">
        <f t="shared" si="15"/>
        <v/>
      </c>
      <c r="AK18" s="5" t="str">
        <f t="shared" si="15"/>
        <v/>
      </c>
      <c r="AL18" s="5" t="str">
        <f t="shared" si="15"/>
        <v/>
      </c>
      <c r="AM18" s="5" t="str">
        <f t="shared" si="15"/>
        <v/>
      </c>
      <c r="AN18" s="5" t="str">
        <f t="shared" si="15"/>
        <v/>
      </c>
      <c r="AO18" s="5" t="str">
        <f t="shared" si="15"/>
        <v/>
      </c>
      <c r="AP18" s="5" t="str">
        <f t="shared" si="15"/>
        <v/>
      </c>
      <c r="AQ18" s="5" t="str">
        <f t="shared" si="15"/>
        <v/>
      </c>
      <c r="AR18" s="5" t="str">
        <f t="shared" si="15"/>
        <v/>
      </c>
      <c r="AS18" s="5" t="str">
        <f t="shared" si="15"/>
        <v/>
      </c>
      <c r="AT18" s="5" t="str">
        <f t="shared" si="15"/>
        <v/>
      </c>
      <c r="AU18" s="28">
        <f t="shared" si="13"/>
        <v>1</v>
      </c>
    </row>
    <row r="19" spans="1:47" x14ac:dyDescent="0.2">
      <c r="A19" s="6" t="s">
        <v>41</v>
      </c>
      <c r="B19" s="5"/>
      <c r="C19" s="5"/>
      <c r="D19" s="5"/>
      <c r="E19" s="5"/>
      <c r="F19" s="5"/>
      <c r="G19" s="5"/>
      <c r="H19" s="5">
        <v>1</v>
      </c>
      <c r="I19" s="5">
        <v>1</v>
      </c>
      <c r="J19" s="5" t="s">
        <v>16</v>
      </c>
      <c r="K19" s="5"/>
      <c r="L19" s="5"/>
      <c r="M19" s="5"/>
      <c r="N19" s="11"/>
      <c r="O19" s="5" t="s">
        <v>16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 t="s">
        <v>25</v>
      </c>
      <c r="AD19" s="5"/>
      <c r="AE19" s="5"/>
      <c r="AF19" s="5"/>
      <c r="AH19" s="5" t="str">
        <f t="shared" si="14"/>
        <v/>
      </c>
      <c r="AI19" s="5">
        <f t="shared" si="1"/>
        <v>2</v>
      </c>
      <c r="AJ19" s="5">
        <f t="shared" si="15"/>
        <v>2</v>
      </c>
      <c r="AK19" s="5" t="str">
        <f t="shared" si="15"/>
        <v/>
      </c>
      <c r="AL19" s="5" t="str">
        <f t="shared" si="15"/>
        <v/>
      </c>
      <c r="AM19" s="5" t="str">
        <f t="shared" si="15"/>
        <v/>
      </c>
      <c r="AN19" s="5" t="str">
        <f t="shared" si="15"/>
        <v/>
      </c>
      <c r="AO19" s="5" t="str">
        <f t="shared" si="15"/>
        <v/>
      </c>
      <c r="AP19" s="5" t="str">
        <f t="shared" si="15"/>
        <v/>
      </c>
      <c r="AQ19" s="5" t="str">
        <f t="shared" si="15"/>
        <v/>
      </c>
      <c r="AR19" s="5" t="str">
        <f t="shared" si="15"/>
        <v/>
      </c>
      <c r="AS19" s="5" t="str">
        <f t="shared" si="15"/>
        <v/>
      </c>
      <c r="AT19" s="5">
        <f t="shared" si="15"/>
        <v>1</v>
      </c>
      <c r="AU19" s="28">
        <f t="shared" si="13"/>
        <v>4</v>
      </c>
    </row>
    <row r="20" spans="1:47" x14ac:dyDescent="0.2">
      <c r="A20" s="6" t="s">
        <v>42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H20" s="5" t="str">
        <f t="shared" si="14"/>
        <v/>
      </c>
      <c r="AI20" s="5" t="str">
        <f t="shared" si="1"/>
        <v/>
      </c>
      <c r="AJ20" s="5" t="str">
        <f t="shared" si="15"/>
        <v/>
      </c>
      <c r="AK20" s="5" t="str">
        <f t="shared" si="15"/>
        <v/>
      </c>
      <c r="AL20" s="5" t="str">
        <f t="shared" si="15"/>
        <v/>
      </c>
      <c r="AM20" s="5" t="str">
        <f t="shared" si="15"/>
        <v/>
      </c>
      <c r="AN20" s="5" t="str">
        <f t="shared" si="15"/>
        <v/>
      </c>
      <c r="AO20" s="5" t="str">
        <f t="shared" si="15"/>
        <v/>
      </c>
      <c r="AP20" s="5" t="str">
        <f t="shared" si="15"/>
        <v/>
      </c>
      <c r="AQ20" s="5" t="str">
        <f t="shared" si="15"/>
        <v/>
      </c>
      <c r="AR20" s="5" t="str">
        <f t="shared" si="15"/>
        <v/>
      </c>
      <c r="AS20" s="5" t="str">
        <f t="shared" si="15"/>
        <v/>
      </c>
      <c r="AT20" s="5" t="str">
        <f t="shared" si="15"/>
        <v/>
      </c>
      <c r="AU20" s="28">
        <f t="shared" si="13"/>
        <v>0</v>
      </c>
    </row>
    <row r="21" spans="1:47" x14ac:dyDescent="0.2">
      <c r="A21" s="6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H21" s="5" t="str">
        <f t="shared" ref="AH21:AH25" si="16">IF(COUNTIF($B21:$AF21,AH$7)&gt;0,COUNTIF($B21:$AF21,AH$7),"")</f>
        <v/>
      </c>
      <c r="AI21" s="5" t="str">
        <f t="shared" si="1"/>
        <v/>
      </c>
      <c r="AJ21" s="5" t="str">
        <f t="shared" ref="AJ21:AJ25" si="17">IF(COUNTIF($B21:$AF21,AJ$7)&gt;0,COUNTIF($B21:$AF21,AJ$7),"")</f>
        <v/>
      </c>
      <c r="AK21" s="5" t="str">
        <f t="shared" ref="AK21:AK25" si="18">IF(COUNTIF($B21:$AF21,AK$7)&gt;0,COUNTIF($B21:$AF21,AK$7),"")</f>
        <v/>
      </c>
      <c r="AL21" s="5" t="str">
        <f t="shared" ref="AL21:AL25" si="19">IF(COUNTIF($B21:$AF21,AL$7)&gt;0,COUNTIF($B21:$AF21,AL$7),"")</f>
        <v/>
      </c>
      <c r="AM21" s="5" t="str">
        <f t="shared" ref="AM21:AM25" si="20">IF(COUNTIF($B21:$AF21,AM$7)&gt;0,COUNTIF($B21:$AF21,AM$7),"")</f>
        <v/>
      </c>
      <c r="AN21" s="5" t="str">
        <f t="shared" ref="AN21:AN25" si="21">IF(COUNTIF($B21:$AF21,AN$7)&gt;0,COUNTIF($B21:$AF21,AN$7),"")</f>
        <v/>
      </c>
      <c r="AO21" s="5" t="str">
        <f t="shared" ref="AO21:AO25" si="22">IF(COUNTIF($B21:$AF21,AO$7)&gt;0,COUNTIF($B21:$AF21,AO$7),"")</f>
        <v/>
      </c>
      <c r="AP21" s="5" t="str">
        <f t="shared" ref="AP21:AP25" si="23">IF(COUNTIF($B21:$AF21,AP$7)&gt;0,COUNTIF($B21:$AF21,AP$7),"")</f>
        <v/>
      </c>
      <c r="AQ21" s="5" t="str">
        <f t="shared" ref="AQ21:AQ25" si="24">IF(COUNTIF($B21:$AF21,AQ$7)&gt;0,COUNTIF($B21:$AF21,AQ$7),"")</f>
        <v/>
      </c>
      <c r="AR21" s="5" t="str">
        <f t="shared" ref="AR21:AR25" si="25">IF(COUNTIF($B21:$AF21,AR$7)&gt;0,COUNTIF($B21:$AF21,AR$7),"")</f>
        <v/>
      </c>
      <c r="AS21" s="5" t="str">
        <f t="shared" ref="AS21:AS25" si="26">IF(COUNTIF($B21:$AF21,AS$7)&gt;0,COUNTIF($B21:$AF21,AS$7),"")</f>
        <v/>
      </c>
      <c r="AT21" s="5" t="str">
        <f>IF(COUNTIF($B21:$AF21,AT$7)&gt;0,COUNTIF($B21:$AF21,AT$7),"")</f>
        <v/>
      </c>
      <c r="AU21" s="28">
        <f t="shared" si="13"/>
        <v>0</v>
      </c>
    </row>
    <row r="22" spans="1:47" x14ac:dyDescent="0.2">
      <c r="A22" s="6" t="s">
        <v>44</v>
      </c>
      <c r="B22" s="5"/>
      <c r="C22" s="5" t="s">
        <v>25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 t="s">
        <v>15</v>
      </c>
      <c r="S22" s="5"/>
      <c r="T22" s="5"/>
      <c r="U22" s="5"/>
      <c r="V22" s="5"/>
      <c r="W22" s="5"/>
      <c r="X22" s="5"/>
      <c r="Y22" s="5">
        <v>1</v>
      </c>
      <c r="Z22" s="5"/>
      <c r="AA22" s="5"/>
      <c r="AB22" s="5"/>
      <c r="AC22" s="5"/>
      <c r="AD22" s="17"/>
      <c r="AE22" s="17"/>
      <c r="AF22" s="17"/>
      <c r="AH22" s="5">
        <f t="shared" si="16"/>
        <v>1</v>
      </c>
      <c r="AI22" s="5" t="str">
        <f t="shared" si="1"/>
        <v/>
      </c>
      <c r="AJ22" s="5">
        <f t="shared" si="17"/>
        <v>1</v>
      </c>
      <c r="AK22" s="5" t="str">
        <f t="shared" si="18"/>
        <v/>
      </c>
      <c r="AL22" s="5" t="str">
        <f t="shared" si="19"/>
        <v/>
      </c>
      <c r="AM22" s="5" t="str">
        <f t="shared" si="20"/>
        <v/>
      </c>
      <c r="AN22" s="5" t="str">
        <f t="shared" si="21"/>
        <v/>
      </c>
      <c r="AO22" s="5" t="str">
        <f t="shared" si="22"/>
        <v/>
      </c>
      <c r="AP22" s="5" t="str">
        <f t="shared" si="23"/>
        <v/>
      </c>
      <c r="AQ22" s="5" t="str">
        <f t="shared" si="24"/>
        <v/>
      </c>
      <c r="AR22" s="5" t="str">
        <f t="shared" si="25"/>
        <v/>
      </c>
      <c r="AS22" s="5" t="str">
        <f t="shared" si="26"/>
        <v/>
      </c>
      <c r="AT22" s="5">
        <f>IF(COUNTIF($B22:$AF22,AT$7)&gt;0,COUNTIF($B22:$AF22,AT$7),"")</f>
        <v>1</v>
      </c>
      <c r="AU22" s="28">
        <f t="shared" si="13"/>
        <v>2.5</v>
      </c>
    </row>
    <row r="23" spans="1:47" x14ac:dyDescent="0.2">
      <c r="A23" s="6"/>
      <c r="AC23" s="18"/>
      <c r="AD23" s="35" t="s">
        <v>45</v>
      </c>
      <c r="AE23" s="35"/>
      <c r="AF23" s="5">
        <f>COUNT(AU9:AU22)</f>
        <v>14</v>
      </c>
      <c r="AG23" s="5"/>
      <c r="AH23" s="5"/>
      <c r="AI23" s="5" t="str">
        <f t="shared" si="1"/>
        <v/>
      </c>
      <c r="AJ23" s="5"/>
      <c r="AK23" s="36" t="s">
        <v>46</v>
      </c>
      <c r="AL23" s="36"/>
      <c r="AM23" s="36"/>
      <c r="AN23" s="37">
        <f>(AF23*$AC$5-AU23)/(AF23*$AC$5)</f>
        <v>0.91326530612244894</v>
      </c>
      <c r="AO23" s="37"/>
      <c r="AP23" s="37"/>
      <c r="AQ23" s="23"/>
      <c r="AR23" s="35" t="s">
        <v>29</v>
      </c>
      <c r="AS23" s="35"/>
      <c r="AT23" s="35"/>
      <c r="AU23" s="28">
        <f>SUM(AU9:AU22)</f>
        <v>25.5</v>
      </c>
    </row>
    <row r="24" spans="1:47" x14ac:dyDescent="0.2">
      <c r="A24" s="7" t="s">
        <v>47</v>
      </c>
      <c r="AG24"/>
      <c r="AH24"/>
      <c r="AI24" s="5" t="str">
        <f t="shared" si="1"/>
        <v/>
      </c>
      <c r="AJ24"/>
      <c r="AK24"/>
      <c r="AL24"/>
      <c r="AM24"/>
      <c r="AN24"/>
      <c r="AO24"/>
      <c r="AP24"/>
      <c r="AQ24"/>
      <c r="AR24"/>
      <c r="AS24"/>
      <c r="AT24"/>
      <c r="AU24" s="28"/>
    </row>
    <row r="25" spans="1:47" x14ac:dyDescent="0.2">
      <c r="A25" s="6" t="s">
        <v>48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17"/>
      <c r="AE25" s="17"/>
      <c r="AF25" s="17"/>
      <c r="AH25" s="17" t="str">
        <f t="shared" si="16"/>
        <v/>
      </c>
      <c r="AI25" s="5" t="str">
        <f t="shared" si="1"/>
        <v/>
      </c>
      <c r="AJ25" s="17" t="str">
        <f t="shared" si="17"/>
        <v/>
      </c>
      <c r="AK25" s="17" t="str">
        <f t="shared" si="18"/>
        <v/>
      </c>
      <c r="AL25" s="17" t="str">
        <f t="shared" si="19"/>
        <v/>
      </c>
      <c r="AM25" s="17" t="str">
        <f t="shared" si="20"/>
        <v/>
      </c>
      <c r="AN25" s="17" t="str">
        <f t="shared" si="21"/>
        <v/>
      </c>
      <c r="AO25" s="17" t="str">
        <f t="shared" si="22"/>
        <v/>
      </c>
      <c r="AP25" s="17" t="str">
        <f t="shared" si="23"/>
        <v/>
      </c>
      <c r="AQ25" s="17" t="str">
        <f t="shared" si="24"/>
        <v/>
      </c>
      <c r="AR25" s="17" t="str">
        <f t="shared" si="25"/>
        <v/>
      </c>
      <c r="AS25" s="17" t="str">
        <f t="shared" si="26"/>
        <v/>
      </c>
      <c r="AT25" s="17" t="str">
        <f>IF(COUNTIF($B25:$AF25,AT$7)&gt;0,COUNTIF($B25:$AF25,AT$7),"")</f>
        <v/>
      </c>
      <c r="AU25" s="28">
        <f>IF(AH25="",IF(AI25="",SUM(AJ25:AT25),SUM(AJ25:AT25)+0.5*AI25),IF(AI25="",SUM(AJ25:AT25)+0.5*AH25,SUM(AJ25:AT25)+0.5*AH25+0.5*AI25))</f>
        <v>0</v>
      </c>
    </row>
    <row r="26" spans="1:47" x14ac:dyDescent="0.2">
      <c r="A26" s="6"/>
      <c r="AD26" s="35" t="s">
        <v>45</v>
      </c>
      <c r="AE26" s="35"/>
      <c r="AF26" s="5">
        <f>COUNT(AU25)</f>
        <v>1</v>
      </c>
      <c r="AG26" s="5"/>
      <c r="AH26" s="5"/>
      <c r="AI26" s="5" t="str">
        <f t="shared" si="1"/>
        <v/>
      </c>
      <c r="AJ26" s="5"/>
      <c r="AK26" s="36" t="s">
        <v>46</v>
      </c>
      <c r="AL26" s="36"/>
      <c r="AM26" s="36"/>
      <c r="AN26" s="37">
        <f>(AF26*$AC$5-AU26)/(AF26*$AC$5)</f>
        <v>1</v>
      </c>
      <c r="AO26" s="37"/>
      <c r="AP26" s="37"/>
      <c r="AQ26" s="23"/>
      <c r="AR26" s="35" t="s">
        <v>29</v>
      </c>
      <c r="AS26" s="35"/>
      <c r="AT26" s="35"/>
      <c r="AU26" s="28">
        <f>SUM(AU25)</f>
        <v>0</v>
      </c>
    </row>
    <row r="27" spans="1:47" x14ac:dyDescent="0.2">
      <c r="A27" s="7" t="s">
        <v>49</v>
      </c>
      <c r="AG27"/>
      <c r="AH27"/>
      <c r="AI27" s="5" t="str">
        <f t="shared" si="1"/>
        <v/>
      </c>
      <c r="AJ27"/>
      <c r="AK27"/>
      <c r="AL27"/>
      <c r="AM27"/>
      <c r="AN27"/>
      <c r="AO27"/>
      <c r="AP27"/>
      <c r="AQ27"/>
      <c r="AR27"/>
      <c r="AS27"/>
      <c r="AT27"/>
      <c r="AU27" s="28"/>
    </row>
    <row r="28" spans="1:47" x14ac:dyDescent="0.2">
      <c r="A28" s="6" t="s">
        <v>50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>
        <v>1</v>
      </c>
      <c r="R28" s="5"/>
      <c r="S28" s="5"/>
      <c r="T28" s="5"/>
      <c r="U28" s="5" t="s">
        <v>25</v>
      </c>
      <c r="V28" s="5"/>
      <c r="W28" s="5"/>
      <c r="X28" s="5"/>
      <c r="Y28" s="5"/>
      <c r="Z28" s="5"/>
      <c r="AA28" s="5"/>
      <c r="AB28" s="5"/>
      <c r="AC28" s="5"/>
      <c r="AD28" s="17"/>
      <c r="AE28" s="17"/>
      <c r="AF28" s="17"/>
      <c r="AH28" s="17" t="str">
        <f t="shared" ref="AH28:AH32" si="27">IF(COUNTIF($B28:$AF28,AH$7)&gt;0,COUNTIF($B28:$AF28,AH$7),"")</f>
        <v/>
      </c>
      <c r="AI28" s="5" t="str">
        <f t="shared" si="1"/>
        <v/>
      </c>
      <c r="AJ28" s="17">
        <f t="shared" ref="AJ28:AJ32" si="28">IF(COUNTIF($B28:$AF28,AJ$7)&gt;0,COUNTIF($B28:$AF28,AJ$7),"")</f>
        <v>1</v>
      </c>
      <c r="AK28" s="17" t="str">
        <f t="shared" ref="AK28:AK32" si="29">IF(COUNTIF($B28:$AF28,AK$7)&gt;0,COUNTIF($B28:$AF28,AK$7),"")</f>
        <v/>
      </c>
      <c r="AL28" s="17" t="str">
        <f t="shared" ref="AL28:AL32" si="30">IF(COUNTIF($B28:$AF28,AL$7)&gt;0,COUNTIF($B28:$AF28,AL$7),"")</f>
        <v/>
      </c>
      <c r="AM28" s="17" t="str">
        <f t="shared" ref="AM28:AM32" si="31">IF(COUNTIF($B28:$AF28,AM$7)&gt;0,COUNTIF($B28:$AF28,AM$7),"")</f>
        <v/>
      </c>
      <c r="AN28" s="17" t="str">
        <f t="shared" ref="AN28:AN32" si="32">IF(COUNTIF($B28:$AF28,AN$7)&gt;0,COUNTIF($B28:$AF28,AN$7),"")</f>
        <v/>
      </c>
      <c r="AO28" s="17" t="str">
        <f t="shared" ref="AO28:AO32" si="33">IF(COUNTIF($B28:$AF28,AO$7)&gt;0,COUNTIF($B28:$AF28,AO$7),"")</f>
        <v/>
      </c>
      <c r="AP28" s="17" t="str">
        <f t="shared" ref="AP28:AP32" si="34">IF(COUNTIF($B28:$AF28,AP$7)&gt;0,COUNTIF($B28:$AF28,AP$7),"")</f>
        <v/>
      </c>
      <c r="AQ28" s="17" t="str">
        <f t="shared" ref="AQ28:AQ32" si="35">IF(COUNTIF($B28:$AF28,AQ$7)&gt;0,COUNTIF($B28:$AF28,AQ$7),"")</f>
        <v/>
      </c>
      <c r="AR28" s="17" t="str">
        <f t="shared" ref="AR28:AR32" si="36">IF(COUNTIF($B28:$AF28,AR$7)&gt;0,COUNTIF($B28:$AF28,AR$7),"")</f>
        <v/>
      </c>
      <c r="AS28" s="17" t="str">
        <f t="shared" ref="AS28:AS32" si="37">IF(COUNTIF($B28:$AF28,AS$7)&gt;0,COUNTIF($B28:$AF28,AS$7),"")</f>
        <v/>
      </c>
      <c r="AT28" s="17">
        <f t="shared" ref="AT28:AT32" si="38">IF(COUNTIF($B28:$AF28,AT$7)&gt;0,COUNTIF($B28:$AF28,AT$7),"")</f>
        <v>1</v>
      </c>
      <c r="AU28" s="28">
        <f>IF(AH28="",IF(AI28="",SUM(AJ28:AT28),SUM(AJ28:AT28)+0.5*AI28),IF(AI28="",SUM(AJ28:AT28)+0.5*AH28,SUM(AJ28:AT28)+0.5*AH28+0.5*AI28))</f>
        <v>2</v>
      </c>
    </row>
    <row r="29" spans="1:47" x14ac:dyDescent="0.2">
      <c r="A29" s="6"/>
      <c r="AD29" s="35" t="s">
        <v>45</v>
      </c>
      <c r="AE29" s="35"/>
      <c r="AF29" s="5">
        <f>COUNT(AU28)</f>
        <v>1</v>
      </c>
      <c r="AG29" s="5"/>
      <c r="AH29" s="5"/>
      <c r="AI29" s="5" t="str">
        <f t="shared" si="1"/>
        <v/>
      </c>
      <c r="AJ29" s="5"/>
      <c r="AK29" s="36" t="s">
        <v>46</v>
      </c>
      <c r="AL29" s="36"/>
      <c r="AM29" s="36"/>
      <c r="AN29" s="37">
        <f>(AF29*$AC$5-AU29)/(AF29*$AC$5)</f>
        <v>0.90476190476190477</v>
      </c>
      <c r="AO29" s="37"/>
      <c r="AP29" s="37"/>
      <c r="AQ29" s="23"/>
      <c r="AR29" s="35" t="s">
        <v>29</v>
      </c>
      <c r="AS29" s="35"/>
      <c r="AT29" s="35"/>
      <c r="AU29" s="28">
        <f>SUM(AU28)</f>
        <v>2</v>
      </c>
    </row>
    <row r="30" spans="1:47" x14ac:dyDescent="0.2">
      <c r="A30" s="7" t="s">
        <v>51</v>
      </c>
      <c r="AG30"/>
      <c r="AH30"/>
      <c r="AI30" s="5" t="str">
        <f t="shared" si="1"/>
        <v/>
      </c>
      <c r="AJ30"/>
      <c r="AK30"/>
      <c r="AL30"/>
      <c r="AM30"/>
      <c r="AN30"/>
      <c r="AO30"/>
      <c r="AP30"/>
      <c r="AQ30"/>
      <c r="AR30"/>
      <c r="AS30"/>
      <c r="AT30"/>
      <c r="AU30" s="28"/>
    </row>
    <row r="31" spans="1:47" x14ac:dyDescent="0.2">
      <c r="A31" s="6" t="s">
        <v>52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H31" s="5" t="str">
        <f t="shared" si="27"/>
        <v/>
      </c>
      <c r="AI31" s="5" t="str">
        <f t="shared" si="1"/>
        <v/>
      </c>
      <c r="AJ31" s="5" t="str">
        <f t="shared" si="28"/>
        <v/>
      </c>
      <c r="AK31" s="5" t="str">
        <f t="shared" si="29"/>
        <v/>
      </c>
      <c r="AL31" s="5" t="str">
        <f t="shared" si="30"/>
        <v/>
      </c>
      <c r="AM31" s="5" t="str">
        <f t="shared" si="31"/>
        <v/>
      </c>
      <c r="AN31" s="5" t="str">
        <f t="shared" si="32"/>
        <v/>
      </c>
      <c r="AO31" s="5" t="str">
        <f t="shared" si="33"/>
        <v/>
      </c>
      <c r="AP31" s="5" t="str">
        <f t="shared" si="34"/>
        <v/>
      </c>
      <c r="AQ31" s="5" t="str">
        <f t="shared" si="35"/>
        <v/>
      </c>
      <c r="AR31" s="5" t="str">
        <f t="shared" si="36"/>
        <v/>
      </c>
      <c r="AS31" s="5" t="str">
        <f t="shared" si="37"/>
        <v/>
      </c>
      <c r="AT31" s="5" t="str">
        <f t="shared" si="38"/>
        <v/>
      </c>
      <c r="AU31" s="28">
        <f>IF(AH31="",IF(AI31="",SUM(AJ31:AT31),SUM(AJ31:AT31)+0.5*AI31),IF(AI31="",SUM(AJ31:AT31)+0.5*AH31,SUM(AJ31:AT31)+0.5*AH31+0.5*AI31))</f>
        <v>0</v>
      </c>
    </row>
    <row r="32" spans="1:47" x14ac:dyDescent="0.2">
      <c r="A32" s="6" t="s">
        <v>53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17"/>
      <c r="AE32" s="17"/>
      <c r="AF32" s="17"/>
      <c r="AH32" s="17" t="str">
        <f t="shared" si="27"/>
        <v/>
      </c>
      <c r="AI32" s="5" t="str">
        <f t="shared" si="1"/>
        <v/>
      </c>
      <c r="AJ32" s="17" t="str">
        <f t="shared" si="28"/>
        <v/>
      </c>
      <c r="AK32" s="17" t="str">
        <f t="shared" si="29"/>
        <v/>
      </c>
      <c r="AL32" s="17" t="str">
        <f t="shared" si="30"/>
        <v/>
      </c>
      <c r="AM32" s="17" t="str">
        <f t="shared" si="31"/>
        <v/>
      </c>
      <c r="AN32" s="17" t="str">
        <f t="shared" si="32"/>
        <v/>
      </c>
      <c r="AO32" s="17" t="str">
        <f t="shared" si="33"/>
        <v/>
      </c>
      <c r="AP32" s="17" t="str">
        <f t="shared" si="34"/>
        <v/>
      </c>
      <c r="AQ32" s="17" t="str">
        <f t="shared" si="35"/>
        <v/>
      </c>
      <c r="AR32" s="17" t="str">
        <f t="shared" si="36"/>
        <v/>
      </c>
      <c r="AS32" s="17" t="str">
        <f t="shared" si="37"/>
        <v/>
      </c>
      <c r="AT32" s="17" t="str">
        <f t="shared" si="38"/>
        <v/>
      </c>
      <c r="AU32" s="28">
        <f>IF(AH32="",IF(AI32="",SUM(AJ32:AT32),SUM(AJ32:AT32)+0.5*AI32),IF(AI32="",SUM(AJ32:AT32)+0.5*AH32,SUM(AJ32:AT32)+0.5*AH32+0.5*AI32))</f>
        <v>0</v>
      </c>
    </row>
    <row r="33" spans="1:47" x14ac:dyDescent="0.2">
      <c r="A33" s="6"/>
      <c r="AD33" s="35" t="s">
        <v>45</v>
      </c>
      <c r="AE33" s="35"/>
      <c r="AF33" s="5">
        <f>COUNT(AU31:AU32)</f>
        <v>2</v>
      </c>
      <c r="AG33" s="5"/>
      <c r="AH33" s="5"/>
      <c r="AI33" s="5" t="str">
        <f t="shared" si="1"/>
        <v/>
      </c>
      <c r="AJ33" s="5"/>
      <c r="AK33" s="36" t="s">
        <v>46</v>
      </c>
      <c r="AL33" s="36"/>
      <c r="AM33" s="36"/>
      <c r="AN33" s="37">
        <f>(AF33*$AC$5-AU33)/(AF33*$AC$5)</f>
        <v>1</v>
      </c>
      <c r="AO33" s="37"/>
      <c r="AP33" s="37"/>
      <c r="AQ33" s="23"/>
      <c r="AR33" s="35" t="s">
        <v>29</v>
      </c>
      <c r="AS33" s="35"/>
      <c r="AT33" s="35"/>
      <c r="AU33" s="28">
        <f>SUM(AU31:AU32)</f>
        <v>0</v>
      </c>
    </row>
    <row r="34" spans="1:47" x14ac:dyDescent="0.2">
      <c r="A34" s="7" t="s">
        <v>54</v>
      </c>
      <c r="AG34"/>
      <c r="AH34"/>
      <c r="AI34" s="5" t="str">
        <f t="shared" si="1"/>
        <v/>
      </c>
      <c r="AJ34"/>
      <c r="AK34"/>
      <c r="AL34"/>
      <c r="AM34"/>
      <c r="AN34"/>
      <c r="AO34"/>
      <c r="AP34"/>
      <c r="AQ34"/>
      <c r="AR34"/>
      <c r="AS34"/>
      <c r="AT34"/>
      <c r="AU34" s="28"/>
    </row>
    <row r="35" spans="1:47" x14ac:dyDescent="0.2">
      <c r="A35" s="6" t="s">
        <v>55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H35" s="5" t="str">
        <f t="shared" ref="AH35:AH41" si="39">IF(COUNTIF($B35:$AF35,AH$7)&gt;0,COUNTIF($B35:$AF35,AH$7),"")</f>
        <v/>
      </c>
      <c r="AI35" s="5" t="str">
        <f t="shared" si="1"/>
        <v/>
      </c>
      <c r="AJ35" s="5" t="str">
        <f t="shared" ref="AJ35:AJ41" si="40">IF(COUNTIF($B35:$AF35,AJ$7)&gt;0,COUNTIF($B35:$AF35,AJ$7),"")</f>
        <v/>
      </c>
      <c r="AK35" s="5" t="str">
        <f t="shared" ref="AK35:AK41" si="41">IF(COUNTIF($B35:$AF35,AK$7)&gt;0,COUNTIF($B35:$AF35,AK$7),"")</f>
        <v/>
      </c>
      <c r="AL35" s="5" t="str">
        <f t="shared" ref="AL35:AL41" si="42">IF(COUNTIF($B35:$AF35,AL$7)&gt;0,COUNTIF($B35:$AF35,AL$7),"")</f>
        <v/>
      </c>
      <c r="AM35" s="5" t="str">
        <f t="shared" ref="AM35:AM41" si="43">IF(COUNTIF($B35:$AF35,AM$7)&gt;0,COUNTIF($B35:$AF35,AM$7),"")</f>
        <v/>
      </c>
      <c r="AN35" s="5" t="str">
        <f t="shared" ref="AN35:AN41" si="44">IF(COUNTIF($B35:$AF35,AN$7)&gt;0,COUNTIF($B35:$AF35,AN$7),"")</f>
        <v/>
      </c>
      <c r="AO35" s="5" t="str">
        <f t="shared" ref="AO35:AO41" si="45">IF(COUNTIF($B35:$AF35,AO$7)&gt;0,COUNTIF($B35:$AF35,AO$7),"")</f>
        <v/>
      </c>
      <c r="AP35" s="5" t="str">
        <f t="shared" ref="AP35:AP41" si="46">IF(COUNTIF($B35:$AF35,AP$7)&gt;0,COUNTIF($B35:$AF35,AP$7),"")</f>
        <v/>
      </c>
      <c r="AQ35" s="5" t="str">
        <f t="shared" ref="AQ35:AQ41" si="47">IF(COUNTIF($B35:$AF35,AQ$7)&gt;0,COUNTIF($B35:$AF35,AQ$7),"")</f>
        <v/>
      </c>
      <c r="AR35" s="5" t="str">
        <f t="shared" ref="AR35:AR41" si="48">IF(COUNTIF($B35:$AF35,AR$7)&gt;0,COUNTIF($B35:$AF35,AR$7),"")</f>
        <v/>
      </c>
      <c r="AS35" s="5" t="str">
        <f t="shared" ref="AS35:AS41" si="49">IF(COUNTIF($B35:$AF35,AS$7)&gt;0,COUNTIF($B35:$AF35,AS$7),"")</f>
        <v/>
      </c>
      <c r="AT35" s="5" t="str">
        <f t="shared" ref="AT35:AT41" si="50">IF(COUNTIF($B35:$AF35,AT$7)&gt;0,COUNTIF($B35:$AF35,AT$7),"")</f>
        <v/>
      </c>
      <c r="AU35" s="28">
        <f>IF(AH35="",IF(AI35="",SUM(AJ35:AT35),SUM(AJ35:AT35)+0.5*AI35),IF(AI35="",SUM(AJ35:AT35)+0.5*AH35,SUM(AJ35:AT35)+0.5*AH35+0.5*AI35))</f>
        <v>0</v>
      </c>
    </row>
    <row r="36" spans="1:47" x14ac:dyDescent="0.2">
      <c r="A36" s="6" t="s">
        <v>56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17"/>
      <c r="AF36" s="17"/>
      <c r="AH36" s="17" t="str">
        <f t="shared" si="39"/>
        <v/>
      </c>
      <c r="AI36" s="5" t="str">
        <f t="shared" si="1"/>
        <v/>
      </c>
      <c r="AJ36" s="17" t="str">
        <f t="shared" si="40"/>
        <v/>
      </c>
      <c r="AK36" s="17" t="str">
        <f t="shared" si="41"/>
        <v/>
      </c>
      <c r="AL36" s="17" t="str">
        <f t="shared" si="42"/>
        <v/>
      </c>
      <c r="AM36" s="17" t="str">
        <f t="shared" si="43"/>
        <v/>
      </c>
      <c r="AN36" s="17" t="str">
        <f t="shared" si="44"/>
        <v/>
      </c>
      <c r="AO36" s="17" t="str">
        <f t="shared" si="45"/>
        <v/>
      </c>
      <c r="AP36" s="17" t="str">
        <f t="shared" si="46"/>
        <v/>
      </c>
      <c r="AQ36" s="17" t="str">
        <f t="shared" si="47"/>
        <v/>
      </c>
      <c r="AR36" s="17" t="str">
        <f t="shared" si="48"/>
        <v/>
      </c>
      <c r="AS36" s="17" t="str">
        <f t="shared" si="49"/>
        <v/>
      </c>
      <c r="AT36" s="17" t="str">
        <f t="shared" si="50"/>
        <v/>
      </c>
      <c r="AU36" s="28">
        <f>IF(AH36="",IF(AI36="",SUM(AJ36:AT36),SUM(AJ36:AT36)+0.5*AI36),IF(AI36="",SUM(AJ36:AT36)+0.5*AH36,SUM(AJ36:AT36)+0.5*AH36+0.5*AI36))</f>
        <v>0</v>
      </c>
    </row>
    <row r="37" spans="1:47" x14ac:dyDescent="0.2">
      <c r="A37" s="6"/>
      <c r="AD37" s="35" t="s">
        <v>45</v>
      </c>
      <c r="AE37" s="35"/>
      <c r="AF37" s="5">
        <f>COUNT(AU35:AU36)</f>
        <v>2</v>
      </c>
      <c r="AG37" s="5"/>
      <c r="AH37" s="5"/>
      <c r="AI37" s="5" t="str">
        <f t="shared" si="1"/>
        <v/>
      </c>
      <c r="AJ37" s="5"/>
      <c r="AK37" s="36" t="s">
        <v>46</v>
      </c>
      <c r="AL37" s="36"/>
      <c r="AM37" s="36"/>
      <c r="AN37" s="37">
        <f>(AF37*$AC$5-AU37)/(AF37*$AC$5)</f>
        <v>1</v>
      </c>
      <c r="AO37" s="37"/>
      <c r="AP37" s="37"/>
      <c r="AQ37" s="23"/>
      <c r="AR37" s="35" t="s">
        <v>29</v>
      </c>
      <c r="AS37" s="35"/>
      <c r="AT37" s="35"/>
      <c r="AU37" s="28">
        <f>SUM(AU35:AU36)</f>
        <v>0</v>
      </c>
    </row>
    <row r="38" spans="1:47" x14ac:dyDescent="0.2">
      <c r="A38" s="7" t="s">
        <v>57</v>
      </c>
      <c r="AG38"/>
      <c r="AH38"/>
      <c r="AI38" s="5" t="str">
        <f t="shared" si="1"/>
        <v/>
      </c>
      <c r="AJ38"/>
      <c r="AK38"/>
      <c r="AL38"/>
      <c r="AM38"/>
      <c r="AN38"/>
      <c r="AO38"/>
      <c r="AP38"/>
      <c r="AQ38"/>
      <c r="AR38"/>
      <c r="AS38"/>
      <c r="AT38"/>
      <c r="AU38" s="28"/>
    </row>
    <row r="39" spans="1:47" x14ac:dyDescent="0.2">
      <c r="A39" s="6" t="s">
        <v>58</v>
      </c>
      <c r="B39" s="5"/>
      <c r="C39" s="5"/>
      <c r="D39" s="5"/>
      <c r="E39" s="5"/>
      <c r="F39" s="5"/>
      <c r="G39" s="5">
        <v>0</v>
      </c>
      <c r="H39" s="5">
        <v>0</v>
      </c>
      <c r="I39" s="5" t="s">
        <v>25</v>
      </c>
      <c r="J39" s="5"/>
      <c r="K39" s="5"/>
      <c r="L39" s="5"/>
      <c r="M39" s="5"/>
      <c r="N39" s="5"/>
      <c r="O39" s="5"/>
      <c r="P39" s="5">
        <v>0</v>
      </c>
      <c r="Q39" s="5">
        <v>0</v>
      </c>
      <c r="R39" s="5">
        <v>0</v>
      </c>
      <c r="S39" s="5"/>
      <c r="T39" s="5"/>
      <c r="U39" s="5"/>
      <c r="V39" s="5"/>
      <c r="W39" s="5"/>
      <c r="X39" s="5" t="s">
        <v>16</v>
      </c>
      <c r="Y39" s="5"/>
      <c r="Z39" s="5"/>
      <c r="AA39" s="5"/>
      <c r="AB39" s="5"/>
      <c r="AC39" s="5"/>
      <c r="AD39" s="5"/>
      <c r="AE39" s="5" t="s">
        <v>16</v>
      </c>
      <c r="AF39" s="5"/>
      <c r="AH39" s="5" t="str">
        <f t="shared" si="39"/>
        <v/>
      </c>
      <c r="AI39" s="5">
        <f t="shared" ref="AI39:AI50" si="51">IF(COUNTIF($B39:$AF39,AI$7)&gt;0,COUNTIF($B39:$AF39,AI$7),"")</f>
        <v>2</v>
      </c>
      <c r="AJ39" s="5" t="str">
        <f t="shared" si="40"/>
        <v/>
      </c>
      <c r="AK39" s="5">
        <f t="shared" si="41"/>
        <v>5</v>
      </c>
      <c r="AL39" s="5" t="str">
        <f t="shared" si="42"/>
        <v/>
      </c>
      <c r="AM39" s="5" t="str">
        <f t="shared" si="43"/>
        <v/>
      </c>
      <c r="AN39" s="5" t="str">
        <f t="shared" si="44"/>
        <v/>
      </c>
      <c r="AO39" s="5" t="str">
        <f t="shared" si="45"/>
        <v/>
      </c>
      <c r="AP39" s="5" t="str">
        <f t="shared" si="46"/>
        <v/>
      </c>
      <c r="AQ39" s="5" t="str">
        <f t="shared" si="47"/>
        <v/>
      </c>
      <c r="AR39" s="5" t="str">
        <f t="shared" si="48"/>
        <v/>
      </c>
      <c r="AS39" s="5" t="str">
        <f t="shared" si="49"/>
        <v/>
      </c>
      <c r="AT39" s="5">
        <f t="shared" si="50"/>
        <v>1</v>
      </c>
      <c r="AU39" s="28">
        <f t="shared" ref="AU39:AU41" si="52">IF(AH39="",IF(AI39="",SUM(AJ39:AT39),SUM(AJ39:AT39)+0.5*AI39),IF(AI39="",SUM(AJ39:AT39)+0.5*AH39,SUM(AJ39:AT39)+0.5*AH39+0.5*AI39))</f>
        <v>7</v>
      </c>
    </row>
    <row r="40" spans="1:47" x14ac:dyDescent="0.2">
      <c r="A40" s="6" t="s">
        <v>59</v>
      </c>
      <c r="B40" s="5"/>
      <c r="C40" s="5" t="s">
        <v>25</v>
      </c>
      <c r="D40" s="5"/>
      <c r="E40" s="5"/>
      <c r="F40" s="5"/>
      <c r="G40" s="5">
        <v>1</v>
      </c>
      <c r="H40" s="5">
        <v>1</v>
      </c>
      <c r="I40" s="5"/>
      <c r="J40" s="5" t="s">
        <v>25</v>
      </c>
      <c r="K40" s="5"/>
      <c r="L40" s="5"/>
      <c r="M40" s="5"/>
      <c r="N40" s="5"/>
      <c r="O40" s="5"/>
      <c r="P40" s="5"/>
      <c r="Q40" s="5"/>
      <c r="R40" s="5" t="s">
        <v>25</v>
      </c>
      <c r="S40" s="5"/>
      <c r="T40" s="5"/>
      <c r="U40" s="5"/>
      <c r="V40" s="5"/>
      <c r="W40" s="5"/>
      <c r="X40" s="5">
        <v>0</v>
      </c>
      <c r="Y40" s="5">
        <v>0</v>
      </c>
      <c r="Z40" s="5"/>
      <c r="AA40" s="5"/>
      <c r="AB40" s="5"/>
      <c r="AC40" s="5"/>
      <c r="AD40" s="5"/>
      <c r="AE40" s="5"/>
      <c r="AF40" s="5"/>
      <c r="AH40" s="5" t="str">
        <f t="shared" si="39"/>
        <v/>
      </c>
      <c r="AI40" s="5" t="str">
        <f t="shared" si="51"/>
        <v/>
      </c>
      <c r="AJ40" s="5">
        <f t="shared" si="40"/>
        <v>2</v>
      </c>
      <c r="AK40" s="5">
        <f t="shared" si="41"/>
        <v>2</v>
      </c>
      <c r="AL40" s="5" t="str">
        <f t="shared" si="42"/>
        <v/>
      </c>
      <c r="AM40" s="5" t="str">
        <f t="shared" si="43"/>
        <v/>
      </c>
      <c r="AN40" s="5" t="str">
        <f t="shared" si="44"/>
        <v/>
      </c>
      <c r="AO40" s="5" t="str">
        <f t="shared" si="45"/>
        <v/>
      </c>
      <c r="AP40" s="5" t="str">
        <f t="shared" si="46"/>
        <v/>
      </c>
      <c r="AQ40" s="5" t="str">
        <f t="shared" si="47"/>
        <v/>
      </c>
      <c r="AR40" s="5" t="str">
        <f t="shared" si="48"/>
        <v/>
      </c>
      <c r="AS40" s="5" t="str">
        <f t="shared" si="49"/>
        <v/>
      </c>
      <c r="AT40" s="5">
        <f t="shared" si="50"/>
        <v>3</v>
      </c>
      <c r="AU40" s="28">
        <f t="shared" si="52"/>
        <v>7</v>
      </c>
    </row>
    <row r="41" spans="1:47" x14ac:dyDescent="0.2">
      <c r="A41" s="6" t="s">
        <v>60</v>
      </c>
      <c r="B41" s="5"/>
      <c r="C41" s="5" t="s">
        <v>25</v>
      </c>
      <c r="D41" s="5"/>
      <c r="E41" s="5"/>
      <c r="F41" s="5"/>
      <c r="G41" s="5"/>
      <c r="H41" s="5"/>
      <c r="I41" s="5"/>
      <c r="J41" s="5" t="s">
        <v>25</v>
      </c>
      <c r="K41" s="5" t="s">
        <v>25</v>
      </c>
      <c r="L41" s="5"/>
      <c r="M41" s="5"/>
      <c r="N41" s="5"/>
      <c r="O41" s="5"/>
      <c r="P41" s="5"/>
      <c r="Q41" s="5" t="s">
        <v>25</v>
      </c>
      <c r="R41" s="5" t="s">
        <v>25</v>
      </c>
      <c r="S41" s="5"/>
      <c r="T41" s="5"/>
      <c r="U41" s="5"/>
      <c r="V41" s="5"/>
      <c r="W41" s="5" t="s">
        <v>25</v>
      </c>
      <c r="X41" s="5" t="s">
        <v>16</v>
      </c>
      <c r="Y41" s="5"/>
      <c r="Z41" s="5"/>
      <c r="AA41" s="5"/>
      <c r="AB41" s="5"/>
      <c r="AC41" s="5"/>
      <c r="AD41" s="5"/>
      <c r="AE41" s="5"/>
      <c r="AF41" s="5"/>
      <c r="AH41" s="17" t="str">
        <f t="shared" si="39"/>
        <v/>
      </c>
      <c r="AI41" s="5">
        <f t="shared" si="51"/>
        <v>1</v>
      </c>
      <c r="AJ41" s="17" t="str">
        <f t="shared" si="40"/>
        <v/>
      </c>
      <c r="AK41" s="17" t="str">
        <f t="shared" si="41"/>
        <v/>
      </c>
      <c r="AL41" s="17" t="str">
        <f t="shared" si="42"/>
        <v/>
      </c>
      <c r="AM41" s="17" t="str">
        <f t="shared" si="43"/>
        <v/>
      </c>
      <c r="AN41" s="17" t="str">
        <f t="shared" si="44"/>
        <v/>
      </c>
      <c r="AO41" s="17" t="str">
        <f t="shared" si="45"/>
        <v/>
      </c>
      <c r="AP41" s="17" t="str">
        <f t="shared" si="46"/>
        <v/>
      </c>
      <c r="AQ41" s="17" t="str">
        <f t="shared" si="47"/>
        <v/>
      </c>
      <c r="AR41" s="17" t="str">
        <f t="shared" si="48"/>
        <v/>
      </c>
      <c r="AS41" s="17" t="str">
        <f t="shared" si="49"/>
        <v/>
      </c>
      <c r="AT41" s="17">
        <f t="shared" si="50"/>
        <v>6</v>
      </c>
      <c r="AU41" s="28">
        <f t="shared" si="52"/>
        <v>6.5</v>
      </c>
    </row>
    <row r="42" spans="1:47" x14ac:dyDescent="0.2">
      <c r="A42" s="6"/>
      <c r="AD42" s="35" t="s">
        <v>45</v>
      </c>
      <c r="AE42" s="35"/>
      <c r="AF42" s="5">
        <f>COUNT(AU39:AU41)</f>
        <v>3</v>
      </c>
      <c r="AG42" s="5"/>
      <c r="AH42" s="5"/>
      <c r="AI42" s="5" t="str">
        <f t="shared" si="51"/>
        <v/>
      </c>
      <c r="AJ42" s="5"/>
      <c r="AK42" s="36" t="s">
        <v>46</v>
      </c>
      <c r="AL42" s="36"/>
      <c r="AM42" s="36"/>
      <c r="AN42" s="37">
        <f>(AF42*$AC$5-AU42)/(AF42*$AC$5)</f>
        <v>0.67460317460317465</v>
      </c>
      <c r="AO42" s="37"/>
      <c r="AP42" s="37"/>
      <c r="AQ42" s="23"/>
      <c r="AR42" s="35" t="s">
        <v>29</v>
      </c>
      <c r="AS42" s="35"/>
      <c r="AT42" s="35"/>
      <c r="AU42" s="28">
        <f>SUM(AU39:AU41)</f>
        <v>20.5</v>
      </c>
    </row>
    <row r="43" spans="1:47" x14ac:dyDescent="0.2">
      <c r="A43" s="7" t="s">
        <v>61</v>
      </c>
      <c r="AG43"/>
      <c r="AH43"/>
      <c r="AI43" s="5" t="str">
        <f t="shared" si="51"/>
        <v/>
      </c>
      <c r="AJ43"/>
      <c r="AK43"/>
      <c r="AL43"/>
      <c r="AM43"/>
      <c r="AN43"/>
      <c r="AO43"/>
      <c r="AP43"/>
      <c r="AQ43"/>
      <c r="AR43"/>
      <c r="AS43"/>
      <c r="AT43"/>
      <c r="AU43" s="28"/>
    </row>
    <row r="44" spans="1:47" x14ac:dyDescent="0.2">
      <c r="A44" s="6" t="s">
        <v>62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H44" s="5" t="str">
        <f t="shared" ref="AH44:AH46" si="53">IF(COUNTIF($B44:$AF44,AH$7)&gt;0,COUNTIF($B44:$AF44,AH$7),"")</f>
        <v/>
      </c>
      <c r="AI44" s="5" t="str">
        <f t="shared" si="51"/>
        <v/>
      </c>
      <c r="AJ44" s="5" t="str">
        <f t="shared" ref="AJ44:AJ46" si="54">IF(COUNTIF($B44:$AF44,AJ$7)&gt;0,COUNTIF($B44:$AF44,AJ$7),"")</f>
        <v/>
      </c>
      <c r="AK44" s="5" t="str">
        <f t="shared" ref="AK44:AK46" si="55">IF(COUNTIF($B44:$AF44,AK$7)&gt;0,COUNTIF($B44:$AF44,AK$7),"")</f>
        <v/>
      </c>
      <c r="AL44" s="5" t="str">
        <f t="shared" ref="AL44:AL46" si="56">IF(COUNTIF($B44:$AF44,AL$7)&gt;0,COUNTIF($B44:$AF44,AL$7),"")</f>
        <v/>
      </c>
      <c r="AM44" s="5" t="str">
        <f t="shared" ref="AM44:AM46" si="57">IF(COUNTIF($B44:$AF44,AM$7)&gt;0,COUNTIF($B44:$AF44,AM$7),"")</f>
        <v/>
      </c>
      <c r="AN44" s="5" t="str">
        <f t="shared" ref="AN44:AN46" si="58">IF(COUNTIF($B44:$AF44,AN$7)&gt;0,COUNTIF($B44:$AF44,AN$7),"")</f>
        <v/>
      </c>
      <c r="AO44" s="5" t="str">
        <f t="shared" ref="AO44:AO46" si="59">IF(COUNTIF($B44:$AF44,AO$7)&gt;0,COUNTIF($B44:$AF44,AO$7),"")</f>
        <v/>
      </c>
      <c r="AP44" s="5" t="str">
        <f t="shared" ref="AP44:AP46" si="60">IF(COUNTIF($B44:$AF44,AP$7)&gt;0,COUNTIF($B44:$AF44,AP$7),"")</f>
        <v/>
      </c>
      <c r="AQ44" s="5" t="str">
        <f t="shared" ref="AQ44:AQ46" si="61">IF(COUNTIF($B44:$AF44,AQ$7)&gt;0,COUNTIF($B44:$AF44,AQ$7),"")</f>
        <v/>
      </c>
      <c r="AR44" s="5" t="str">
        <f t="shared" ref="AR44:AR46" si="62">IF(COUNTIF($B44:$AF44,AR$7)&gt;0,COUNTIF($B44:$AF44,AR$7),"")</f>
        <v/>
      </c>
      <c r="AS44" s="5" t="str">
        <f t="shared" ref="AS44:AS46" si="63">IF(COUNTIF($B44:$AF44,AS$7)&gt;0,COUNTIF($B44:$AF44,AS$7),"")</f>
        <v/>
      </c>
      <c r="AT44" s="5" t="str">
        <f t="shared" ref="AT44:AT46" si="64">IF(COUNTIF($B44:$AF44,AT$7)&gt;0,COUNTIF($B44:$AF44,AT$7),"")</f>
        <v/>
      </c>
      <c r="AU44" s="28">
        <f t="shared" ref="AU44:AU46" si="65">IF(AH44="",IF(AI44="",SUM(AJ44:AT44),SUM(AJ44:AT44)+0.5*AI44),IF(AI44="",SUM(AJ44:AT44)+0.5*AH44,SUM(AJ44:AT44)+0.5*AH44+0.5*AI44))</f>
        <v>0</v>
      </c>
    </row>
    <row r="45" spans="1:47" x14ac:dyDescent="0.2">
      <c r="A45" s="6" t="s">
        <v>63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5" t="str">
        <f t="shared" si="53"/>
        <v/>
      </c>
      <c r="AI45" s="5" t="str">
        <f t="shared" si="51"/>
        <v/>
      </c>
      <c r="AJ45" s="5" t="str">
        <f t="shared" si="54"/>
        <v/>
      </c>
      <c r="AK45" s="5" t="str">
        <f t="shared" si="55"/>
        <v/>
      </c>
      <c r="AL45" s="5" t="str">
        <f t="shared" si="56"/>
        <v/>
      </c>
      <c r="AM45" s="5" t="str">
        <f t="shared" si="57"/>
        <v/>
      </c>
      <c r="AN45" s="5" t="str">
        <f t="shared" si="58"/>
        <v/>
      </c>
      <c r="AO45" s="5" t="str">
        <f t="shared" si="59"/>
        <v/>
      </c>
      <c r="AP45" s="5" t="str">
        <f t="shared" si="60"/>
        <v/>
      </c>
      <c r="AQ45" s="5" t="str">
        <f t="shared" si="61"/>
        <v/>
      </c>
      <c r="AR45" s="5" t="str">
        <f t="shared" si="62"/>
        <v/>
      </c>
      <c r="AS45" s="5" t="str">
        <f t="shared" si="63"/>
        <v/>
      </c>
      <c r="AT45" s="5" t="str">
        <f t="shared" si="64"/>
        <v/>
      </c>
      <c r="AU45" s="28">
        <f t="shared" si="65"/>
        <v>0</v>
      </c>
    </row>
    <row r="46" spans="1:47" x14ac:dyDescent="0.2">
      <c r="A46" s="6" t="s">
        <v>64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H46" s="17" t="str">
        <f t="shared" si="53"/>
        <v/>
      </c>
      <c r="AI46" s="5" t="str">
        <f t="shared" si="51"/>
        <v/>
      </c>
      <c r="AJ46" s="17" t="str">
        <f t="shared" si="54"/>
        <v/>
      </c>
      <c r="AK46" s="17" t="str">
        <f t="shared" si="55"/>
        <v/>
      </c>
      <c r="AL46" s="17" t="str">
        <f t="shared" si="56"/>
        <v/>
      </c>
      <c r="AM46" s="17" t="str">
        <f t="shared" si="57"/>
        <v/>
      </c>
      <c r="AN46" s="17" t="str">
        <f t="shared" si="58"/>
        <v/>
      </c>
      <c r="AO46" s="17" t="str">
        <f t="shared" si="59"/>
        <v/>
      </c>
      <c r="AP46" s="17" t="str">
        <f t="shared" si="60"/>
        <v/>
      </c>
      <c r="AQ46" s="17" t="str">
        <f t="shared" si="61"/>
        <v/>
      </c>
      <c r="AR46" s="17" t="str">
        <f t="shared" si="62"/>
        <v/>
      </c>
      <c r="AS46" s="17" t="str">
        <f t="shared" si="63"/>
        <v/>
      </c>
      <c r="AT46" s="17" t="str">
        <f t="shared" si="64"/>
        <v/>
      </c>
      <c r="AU46" s="28">
        <f t="shared" si="65"/>
        <v>0</v>
      </c>
    </row>
    <row r="47" spans="1:47" x14ac:dyDescent="0.2">
      <c r="A47" s="6"/>
      <c r="AD47" s="35" t="s">
        <v>45</v>
      </c>
      <c r="AE47" s="35"/>
      <c r="AF47" s="5">
        <f>COUNT(AU44:AU46)</f>
        <v>3</v>
      </c>
      <c r="AG47" s="5"/>
      <c r="AH47" s="5"/>
      <c r="AI47" s="5" t="str">
        <f t="shared" si="51"/>
        <v/>
      </c>
      <c r="AJ47" s="5"/>
      <c r="AK47" s="36" t="s">
        <v>46</v>
      </c>
      <c r="AL47" s="36"/>
      <c r="AM47" s="36"/>
      <c r="AN47" s="37">
        <f>(AF47*$AC$5-AU47)/(AF47*$AC$5)</f>
        <v>1</v>
      </c>
      <c r="AO47" s="37"/>
      <c r="AP47" s="37"/>
      <c r="AQ47" s="23"/>
      <c r="AR47" s="35" t="s">
        <v>29</v>
      </c>
      <c r="AS47" s="35"/>
      <c r="AT47" s="35"/>
      <c r="AU47" s="28">
        <f>SUM(AU44:AU46)</f>
        <v>0</v>
      </c>
    </row>
    <row r="48" spans="1:47" x14ac:dyDescent="0.2">
      <c r="A48" s="7" t="s">
        <v>65</v>
      </c>
      <c r="AG48"/>
      <c r="AH48"/>
      <c r="AI48" s="5" t="str">
        <f t="shared" si="51"/>
        <v/>
      </c>
      <c r="AJ48"/>
      <c r="AK48"/>
      <c r="AL48"/>
      <c r="AM48"/>
      <c r="AN48"/>
      <c r="AO48"/>
      <c r="AP48"/>
      <c r="AQ48"/>
      <c r="AR48"/>
      <c r="AS48"/>
      <c r="AT48"/>
      <c r="AU48" s="28"/>
    </row>
    <row r="49" spans="1:47" x14ac:dyDescent="0.2">
      <c r="A49" s="6" t="s">
        <v>66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H49" s="5" t="str">
        <f>IF(COUNTIF($B49:$AF49,AH$7)&gt;0,COUNTIF($B49:$AF49,AH$7),"")</f>
        <v/>
      </c>
      <c r="AI49" s="5" t="str">
        <f t="shared" si="51"/>
        <v/>
      </c>
      <c r="AJ49" s="5" t="str">
        <f t="shared" ref="AJ49:AT50" si="66">IF(COUNTIF($B49:$AF49,AJ$7)&gt;0,COUNTIF($B49:$AF49,AJ$7),"")</f>
        <v/>
      </c>
      <c r="AK49" s="5" t="str">
        <f t="shared" si="66"/>
        <v/>
      </c>
      <c r="AL49" s="5" t="str">
        <f t="shared" si="66"/>
        <v/>
      </c>
      <c r="AM49" s="5" t="str">
        <f t="shared" si="66"/>
        <v/>
      </c>
      <c r="AN49" s="5" t="str">
        <f t="shared" si="66"/>
        <v/>
      </c>
      <c r="AO49" s="5" t="str">
        <f t="shared" si="66"/>
        <v/>
      </c>
      <c r="AP49" s="5" t="str">
        <f t="shared" si="66"/>
        <v/>
      </c>
      <c r="AQ49" s="5" t="str">
        <f t="shared" si="66"/>
        <v/>
      </c>
      <c r="AR49" s="5" t="str">
        <f t="shared" si="66"/>
        <v/>
      </c>
      <c r="AS49" s="5" t="str">
        <f t="shared" si="66"/>
        <v/>
      </c>
      <c r="AT49" s="5" t="str">
        <f t="shared" si="66"/>
        <v/>
      </c>
      <c r="AU49" s="28">
        <f>IF(AH49="",IF(AI49="",SUM(AJ49:AT49),SUM(AJ49:AT49)+0.5*AI49),IF(AI49="",SUM(AJ49:AT49)+0.5*AH49,SUM(AJ49:AT49)+0.5*AH49+0.5*AI49))</f>
        <v>0</v>
      </c>
    </row>
    <row r="50" spans="1:47" x14ac:dyDescent="0.2">
      <c r="A50" s="6" t="s">
        <v>67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H50" s="5" t="str">
        <f>IF(COUNTIF($B50:$AF50,AH$7)&gt;0,COUNTIF($B50:$AF50,AH$7),"")</f>
        <v/>
      </c>
      <c r="AI50" s="5" t="str">
        <f t="shared" si="51"/>
        <v/>
      </c>
      <c r="AJ50" s="5" t="str">
        <f t="shared" si="66"/>
        <v/>
      </c>
      <c r="AK50" s="5" t="str">
        <f t="shared" si="66"/>
        <v/>
      </c>
      <c r="AL50" s="5" t="str">
        <f t="shared" si="66"/>
        <v/>
      </c>
      <c r="AM50" s="5" t="str">
        <f t="shared" si="66"/>
        <v/>
      </c>
      <c r="AN50" s="5" t="str">
        <f t="shared" si="66"/>
        <v/>
      </c>
      <c r="AO50" s="5" t="str">
        <f t="shared" si="66"/>
        <v/>
      </c>
      <c r="AP50" s="5" t="str">
        <f t="shared" si="66"/>
        <v/>
      </c>
      <c r="AQ50" s="5" t="str">
        <f t="shared" si="66"/>
        <v/>
      </c>
      <c r="AR50" s="5" t="str">
        <f t="shared" si="66"/>
        <v/>
      </c>
      <c r="AS50" s="5" t="str">
        <f t="shared" si="66"/>
        <v/>
      </c>
      <c r="AT50" s="5" t="str">
        <f t="shared" si="66"/>
        <v/>
      </c>
      <c r="AU50" s="28">
        <f>IF(AH50="",IF(AI50="",SUM(AJ50:AT50),SUM(AJ50:AT50)+0.5*AI50),IF(AI50="",SUM(AJ50:AT50)+0.5*AH50,SUM(AJ50:AT50)+0.5*AH50+0.5*AI50))</f>
        <v>0</v>
      </c>
    </row>
    <row r="51" spans="1:47" x14ac:dyDescent="0.2">
      <c r="A51" s="6" t="s">
        <v>68</v>
      </c>
      <c r="B51" s="5"/>
      <c r="C51" s="5"/>
      <c r="D51" s="5"/>
      <c r="E51" s="5"/>
      <c r="F51" s="5"/>
      <c r="G51" s="5" t="s">
        <v>25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H51" s="5" t="str">
        <f>IF(COUNTIF($B51:$AF51,AH$7)&gt;0,COUNTIF($B51:$AF51,AH$7),"")</f>
        <v/>
      </c>
      <c r="AI51" s="5" t="str">
        <f t="shared" ref="AI51:AT51" si="67">IF(COUNTIF($B51:$AF51,AI$7)&gt;0,COUNTIF($B51:$AF51,AI$7),"")</f>
        <v/>
      </c>
      <c r="AJ51" s="5" t="str">
        <f t="shared" si="67"/>
        <v/>
      </c>
      <c r="AK51" s="5" t="str">
        <f t="shared" si="67"/>
        <v/>
      </c>
      <c r="AL51" s="5" t="str">
        <f t="shared" si="67"/>
        <v/>
      </c>
      <c r="AM51" s="5" t="str">
        <f t="shared" si="67"/>
        <v/>
      </c>
      <c r="AN51" s="5" t="str">
        <f t="shared" si="67"/>
        <v/>
      </c>
      <c r="AO51" s="5" t="str">
        <f t="shared" si="67"/>
        <v/>
      </c>
      <c r="AP51" s="5" t="str">
        <f t="shared" si="67"/>
        <v/>
      </c>
      <c r="AQ51" s="5" t="str">
        <f t="shared" si="67"/>
        <v/>
      </c>
      <c r="AR51" s="5" t="str">
        <f t="shared" si="67"/>
        <v/>
      </c>
      <c r="AS51" s="5" t="str">
        <f t="shared" si="67"/>
        <v/>
      </c>
      <c r="AT51" s="5">
        <f t="shared" si="67"/>
        <v>1</v>
      </c>
      <c r="AU51" s="28">
        <f>IF(AH51="",IF(AI51="",SUM(AJ51:AT51),SUM(AJ51:AT51)+0.5*AI51),IF(AI51="",SUM(AJ51:AT51)+0.5*AH51,SUM(AJ51:AT51)+0.5*AH51+0.5*AI51))</f>
        <v>1</v>
      </c>
    </row>
    <row r="52" spans="1:47" x14ac:dyDescent="0.2">
      <c r="A52" s="6" t="s">
        <v>69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H52" s="5" t="str">
        <f>IF(COUNTIF($B52:$AF52,AH$7)&gt;0,COUNTIF($B52:$AF52,AH$7),"")</f>
        <v/>
      </c>
      <c r="AI52" s="5" t="str">
        <f t="shared" ref="AI52:AI73" si="68">IF(COUNTIF($B52:$AF52,AI$7)&gt;0,COUNTIF($B52:$AF52,AI$7),"")</f>
        <v/>
      </c>
      <c r="AJ52" s="5" t="str">
        <f t="shared" ref="AJ52:AT53" si="69">IF(COUNTIF($B52:$AF52,AJ$7)&gt;0,COUNTIF($B52:$AF52,AJ$7),"")</f>
        <v/>
      </c>
      <c r="AK52" s="5" t="str">
        <f t="shared" si="69"/>
        <v/>
      </c>
      <c r="AL52" s="5" t="str">
        <f t="shared" si="69"/>
        <v/>
      </c>
      <c r="AM52" s="5" t="str">
        <f t="shared" si="69"/>
        <v/>
      </c>
      <c r="AN52" s="5" t="str">
        <f t="shared" si="69"/>
        <v/>
      </c>
      <c r="AO52" s="5" t="str">
        <f t="shared" si="69"/>
        <v/>
      </c>
      <c r="AP52" s="5" t="str">
        <f t="shared" si="69"/>
        <v/>
      </c>
      <c r="AQ52" s="5" t="str">
        <f t="shared" si="69"/>
        <v/>
      </c>
      <c r="AR52" s="5" t="str">
        <f t="shared" si="69"/>
        <v/>
      </c>
      <c r="AS52" s="5" t="str">
        <f t="shared" si="69"/>
        <v/>
      </c>
      <c r="AT52" s="5" t="str">
        <f t="shared" si="69"/>
        <v/>
      </c>
      <c r="AU52" s="28">
        <f t="shared" ref="AU52:AU91" si="70">IF(AH52="",IF(AI52="",SUM(AJ52:AT52),SUM(AJ52:AT52)+0.5*AI52),IF(AI52="",SUM(AJ52:AT52)+0.5*AH52,SUM(AJ52:AT52)+0.5*AH52+0.5*AI52))</f>
        <v>0</v>
      </c>
    </row>
    <row r="53" spans="1:47" x14ac:dyDescent="0.2">
      <c r="A53" s="6" t="s">
        <v>70</v>
      </c>
      <c r="B53" s="5"/>
      <c r="C53" s="5"/>
      <c r="D53" s="5"/>
      <c r="E53" s="5"/>
      <c r="F53" s="5"/>
      <c r="G53" s="5"/>
      <c r="H53" s="5"/>
      <c r="I53" s="5"/>
      <c r="J53" s="5" t="s">
        <v>15</v>
      </c>
      <c r="K53" s="5" t="s">
        <v>15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17"/>
      <c r="AE53" s="17"/>
      <c r="AF53" s="17"/>
      <c r="AH53" s="17">
        <f>IF(COUNTIF($B53:$AF53,AH$7)&gt;0,COUNTIF($B53:$AF53,AH$7),"")</f>
        <v>2</v>
      </c>
      <c r="AI53" s="5" t="str">
        <f t="shared" si="68"/>
        <v/>
      </c>
      <c r="AJ53" s="17" t="str">
        <f t="shared" si="69"/>
        <v/>
      </c>
      <c r="AK53" s="17" t="str">
        <f t="shared" si="69"/>
        <v/>
      </c>
      <c r="AL53" s="17" t="str">
        <f t="shared" si="69"/>
        <v/>
      </c>
      <c r="AM53" s="17" t="str">
        <f t="shared" si="69"/>
        <v/>
      </c>
      <c r="AN53" s="17" t="str">
        <f t="shared" si="69"/>
        <v/>
      </c>
      <c r="AO53" s="17" t="str">
        <f t="shared" si="69"/>
        <v/>
      </c>
      <c r="AP53" s="17" t="str">
        <f t="shared" si="69"/>
        <v/>
      </c>
      <c r="AQ53" s="17" t="str">
        <f t="shared" si="69"/>
        <v/>
      </c>
      <c r="AR53" s="17" t="str">
        <f t="shared" si="69"/>
        <v/>
      </c>
      <c r="AS53" s="17" t="str">
        <f t="shared" si="69"/>
        <v/>
      </c>
      <c r="AT53" s="17" t="str">
        <f t="shared" si="69"/>
        <v/>
      </c>
      <c r="AU53" s="28">
        <f t="shared" si="70"/>
        <v>1</v>
      </c>
    </row>
    <row r="54" spans="1:47" x14ac:dyDescent="0.2">
      <c r="A54" s="6"/>
      <c r="AD54" s="35" t="s">
        <v>45</v>
      </c>
      <c r="AE54" s="35"/>
      <c r="AF54" s="5">
        <f>COUNT(AU49:AU53)</f>
        <v>5</v>
      </c>
      <c r="AG54" s="5"/>
      <c r="AH54" s="5"/>
      <c r="AI54" s="5" t="str">
        <f t="shared" si="68"/>
        <v/>
      </c>
      <c r="AJ54" s="5"/>
      <c r="AK54" s="36" t="s">
        <v>46</v>
      </c>
      <c r="AL54" s="36"/>
      <c r="AM54" s="36"/>
      <c r="AN54" s="37">
        <f>(AF54*$AC$5-AU54)/(AF54*$AC$5)</f>
        <v>0.98095238095238091</v>
      </c>
      <c r="AO54" s="37"/>
      <c r="AP54" s="37"/>
      <c r="AQ54" s="23"/>
      <c r="AR54" s="35" t="s">
        <v>29</v>
      </c>
      <c r="AS54" s="35"/>
      <c r="AT54" s="35"/>
      <c r="AU54" s="28">
        <f>SUM(AU49:AU53)</f>
        <v>2</v>
      </c>
    </row>
    <row r="55" spans="1:47" x14ac:dyDescent="0.2">
      <c r="A55" s="7" t="s">
        <v>71</v>
      </c>
      <c r="AD55" s="3"/>
      <c r="AE55" s="3"/>
      <c r="AF55" s="3"/>
      <c r="AI55" s="5" t="str">
        <f t="shared" si="68"/>
        <v/>
      </c>
      <c r="AK55" s="24"/>
      <c r="AL55" s="24"/>
      <c r="AM55" s="24"/>
      <c r="AN55" s="25"/>
      <c r="AO55" s="25"/>
      <c r="AP55" s="25"/>
      <c r="AQ55" s="25"/>
      <c r="AU55" s="28"/>
    </row>
    <row r="56" spans="1:47" x14ac:dyDescent="0.2">
      <c r="A56" s="6" t="s">
        <v>72</v>
      </c>
      <c r="B56" s="5" t="s">
        <v>16</v>
      </c>
      <c r="C56" s="5">
        <v>0</v>
      </c>
      <c r="D56" s="5"/>
      <c r="E56" s="5"/>
      <c r="F56" s="5"/>
      <c r="G56" s="5"/>
      <c r="H56" s="5" t="s">
        <v>16</v>
      </c>
      <c r="I56" s="5" t="s">
        <v>16</v>
      </c>
      <c r="J56" s="5" t="s">
        <v>16</v>
      </c>
      <c r="K56" s="5">
        <v>0</v>
      </c>
      <c r="L56" s="5"/>
      <c r="M56" s="5"/>
      <c r="N56" s="5"/>
      <c r="O56" s="5"/>
      <c r="P56" s="5" t="s">
        <v>25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 t="s">
        <v>16</v>
      </c>
      <c r="AC56" s="5">
        <v>0</v>
      </c>
      <c r="AD56" s="5"/>
      <c r="AE56" s="5"/>
      <c r="AF56" s="5"/>
      <c r="AH56" s="5" t="str">
        <f t="shared" ref="AH56:AH59" si="71">IF(COUNTIF($B56:$AF56,AH$7)&gt;0,COUNTIF($B56:$AF56,AH$7),"")</f>
        <v/>
      </c>
      <c r="AI56" s="5">
        <f t="shared" si="68"/>
        <v>5</v>
      </c>
      <c r="AJ56" s="5" t="str">
        <f t="shared" ref="AJ56:AJ59" si="72">IF(COUNTIF($B56:$AF56,AJ$7)&gt;0,COUNTIF($B56:$AF56,AJ$7),"")</f>
        <v/>
      </c>
      <c r="AK56" s="5">
        <f t="shared" ref="AK56:AK59" si="73">IF(COUNTIF($B56:$AF56,AK$7)&gt;0,COUNTIF($B56:$AF56,AK$7),"")</f>
        <v>3</v>
      </c>
      <c r="AL56" s="5" t="str">
        <f t="shared" ref="AL56:AL59" si="74">IF(COUNTIF($B56:$AF56,AL$7)&gt;0,COUNTIF($B56:$AF56,AL$7),"")</f>
        <v/>
      </c>
      <c r="AM56" s="5" t="str">
        <f t="shared" ref="AM56:AM59" si="75">IF(COUNTIF($B56:$AF56,AM$7)&gt;0,COUNTIF($B56:$AF56,AM$7),"")</f>
        <v/>
      </c>
      <c r="AN56" s="5" t="str">
        <f t="shared" ref="AN56:AN59" si="76">IF(COUNTIF($B56:$AF56,AN$7)&gt;0,COUNTIF($B56:$AF56,AN$7),"")</f>
        <v/>
      </c>
      <c r="AO56" s="5" t="str">
        <f t="shared" ref="AO56:AO59" si="77">IF(COUNTIF($B56:$AF56,AO$7)&gt;0,COUNTIF($B56:$AF56,AO$7),"")</f>
        <v/>
      </c>
      <c r="AP56" s="5" t="str">
        <f t="shared" ref="AP56:AP59" si="78">IF(COUNTIF($B56:$AF56,AP$7)&gt;0,COUNTIF($B56:$AF56,AP$7),"")</f>
        <v/>
      </c>
      <c r="AQ56" s="5" t="str">
        <f t="shared" ref="AQ56:AQ59" si="79">IF(COUNTIF($B56:$AF56,AQ$7)&gt;0,COUNTIF($B56:$AF56,AQ$7),"")</f>
        <v/>
      </c>
      <c r="AR56" s="5" t="str">
        <f t="shared" ref="AR56:AR59" si="80">IF(COUNTIF($B56:$AF56,AR$7)&gt;0,COUNTIF($B56:$AF56,AR$7),"")</f>
        <v/>
      </c>
      <c r="AS56" s="5" t="str">
        <f t="shared" ref="AS56:AS59" si="81">IF(COUNTIF($B56:$AF56,AS$7)&gt;0,COUNTIF($B56:$AF56,AS$7),"")</f>
        <v/>
      </c>
      <c r="AT56" s="5">
        <f t="shared" ref="AT56:AT59" si="82">IF(COUNTIF($B56:$AF56,AT$7)&gt;0,COUNTIF($B56:$AF56,AT$7),"")</f>
        <v>1</v>
      </c>
      <c r="AU56" s="28">
        <f t="shared" si="70"/>
        <v>6.5</v>
      </c>
    </row>
    <row r="57" spans="1:47" x14ac:dyDescent="0.2">
      <c r="A57" s="6" t="s">
        <v>73</v>
      </c>
      <c r="B57" s="5">
        <v>0</v>
      </c>
      <c r="C57" s="5">
        <v>0</v>
      </c>
      <c r="D57" s="5"/>
      <c r="E57" s="5"/>
      <c r="F57" s="5"/>
      <c r="G57" s="5" t="s">
        <v>16</v>
      </c>
      <c r="H57" s="5"/>
      <c r="I57" s="5" t="s">
        <v>17</v>
      </c>
      <c r="J57" s="5" t="s">
        <v>16</v>
      </c>
      <c r="K57" s="5">
        <v>0</v>
      </c>
      <c r="L57" s="5"/>
      <c r="M57" s="5"/>
      <c r="N57" s="5" t="s">
        <v>17</v>
      </c>
      <c r="O57" s="5" t="s">
        <v>17</v>
      </c>
      <c r="P57" s="5" t="s">
        <v>17</v>
      </c>
      <c r="Q57" s="5" t="s">
        <v>17</v>
      </c>
      <c r="R57" s="5" t="s">
        <v>17</v>
      </c>
      <c r="S57" s="5"/>
      <c r="T57" s="5"/>
      <c r="U57" s="5" t="s">
        <v>17</v>
      </c>
      <c r="V57" s="5" t="s">
        <v>17</v>
      </c>
      <c r="W57" s="5" t="s">
        <v>17</v>
      </c>
      <c r="X57" s="5" t="s">
        <v>17</v>
      </c>
      <c r="Y57" s="5" t="s">
        <v>17</v>
      </c>
      <c r="Z57" s="5"/>
      <c r="AA57" s="5"/>
      <c r="AB57" s="5" t="s">
        <v>16</v>
      </c>
      <c r="AC57" s="5">
        <v>0</v>
      </c>
      <c r="AD57" s="5" t="s">
        <v>16</v>
      </c>
      <c r="AE57" s="5"/>
      <c r="AF57" s="5"/>
      <c r="AH57" s="5" t="str">
        <f t="shared" si="71"/>
        <v/>
      </c>
      <c r="AI57" s="5">
        <f t="shared" si="68"/>
        <v>4</v>
      </c>
      <c r="AJ57" s="5" t="str">
        <f t="shared" si="72"/>
        <v/>
      </c>
      <c r="AK57" s="5">
        <f t="shared" si="73"/>
        <v>4</v>
      </c>
      <c r="AL57" s="5">
        <f t="shared" si="74"/>
        <v>11</v>
      </c>
      <c r="AM57" s="5" t="str">
        <f t="shared" si="75"/>
        <v/>
      </c>
      <c r="AN57" s="5" t="str">
        <f t="shared" si="76"/>
        <v/>
      </c>
      <c r="AO57" s="5" t="str">
        <f t="shared" si="77"/>
        <v/>
      </c>
      <c r="AP57" s="5" t="str">
        <f t="shared" si="78"/>
        <v/>
      </c>
      <c r="AQ57" s="5" t="str">
        <f t="shared" si="79"/>
        <v/>
      </c>
      <c r="AR57" s="5" t="str">
        <f t="shared" si="80"/>
        <v/>
      </c>
      <c r="AS57" s="5" t="str">
        <f t="shared" si="81"/>
        <v/>
      </c>
      <c r="AT57" s="5" t="str">
        <f t="shared" si="82"/>
        <v/>
      </c>
      <c r="AU57" s="28">
        <f t="shared" si="70"/>
        <v>17</v>
      </c>
    </row>
    <row r="58" spans="1:47" x14ac:dyDescent="0.2">
      <c r="A58" s="6" t="s">
        <v>74</v>
      </c>
      <c r="B58" s="5" t="s">
        <v>16</v>
      </c>
      <c r="C58" s="5">
        <v>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 t="s">
        <v>15</v>
      </c>
      <c r="P58" s="5"/>
      <c r="Q58" s="5" t="s">
        <v>15</v>
      </c>
      <c r="R58" s="5" t="s">
        <v>25</v>
      </c>
      <c r="S58" s="5"/>
      <c r="T58" s="5"/>
      <c r="U58" s="5"/>
      <c r="V58" s="5"/>
      <c r="W58" s="5" t="s">
        <v>15</v>
      </c>
      <c r="X58" s="5"/>
      <c r="Y58" s="5"/>
      <c r="Z58" s="5"/>
      <c r="AA58" s="5"/>
      <c r="AB58" s="5" t="s">
        <v>16</v>
      </c>
      <c r="AC58" s="5"/>
      <c r="AD58" s="5"/>
      <c r="AE58" s="5"/>
      <c r="AF58" s="5"/>
      <c r="AH58" s="5">
        <f t="shared" si="71"/>
        <v>3</v>
      </c>
      <c r="AI58" s="5">
        <f t="shared" si="68"/>
        <v>2</v>
      </c>
      <c r="AJ58" s="5" t="str">
        <f t="shared" si="72"/>
        <v/>
      </c>
      <c r="AK58" s="5">
        <f t="shared" si="73"/>
        <v>1</v>
      </c>
      <c r="AL58" s="5" t="str">
        <f t="shared" si="74"/>
        <v/>
      </c>
      <c r="AM58" s="5" t="str">
        <f t="shared" si="75"/>
        <v/>
      </c>
      <c r="AN58" s="5" t="str">
        <f t="shared" si="76"/>
        <v/>
      </c>
      <c r="AO58" s="5" t="str">
        <f t="shared" si="77"/>
        <v/>
      </c>
      <c r="AP58" s="5" t="str">
        <f t="shared" si="78"/>
        <v/>
      </c>
      <c r="AQ58" s="5" t="str">
        <f t="shared" si="79"/>
        <v/>
      </c>
      <c r="AR58" s="5" t="str">
        <f t="shared" si="80"/>
        <v/>
      </c>
      <c r="AS58" s="5" t="str">
        <f t="shared" si="81"/>
        <v/>
      </c>
      <c r="AT58" s="5">
        <f t="shared" si="82"/>
        <v>1</v>
      </c>
      <c r="AU58" s="28">
        <f t="shared" si="70"/>
        <v>4.5</v>
      </c>
    </row>
    <row r="59" spans="1:47" x14ac:dyDescent="0.2">
      <c r="A59" s="6" t="s">
        <v>75</v>
      </c>
      <c r="B59" s="5"/>
      <c r="C59" s="5"/>
      <c r="D59" s="5"/>
      <c r="E59" s="5"/>
      <c r="F59" s="5"/>
      <c r="G59" s="5"/>
      <c r="H59" s="5"/>
      <c r="I59" s="5"/>
      <c r="J59" s="5"/>
      <c r="K59" s="5" t="s">
        <v>15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17"/>
      <c r="AE59" s="5"/>
      <c r="AF59" s="17"/>
      <c r="AH59" s="17">
        <f t="shared" si="71"/>
        <v>1</v>
      </c>
      <c r="AI59" s="5" t="str">
        <f t="shared" si="68"/>
        <v/>
      </c>
      <c r="AJ59" s="17" t="str">
        <f t="shared" si="72"/>
        <v/>
      </c>
      <c r="AK59" s="17" t="str">
        <f t="shared" si="73"/>
        <v/>
      </c>
      <c r="AL59" s="17" t="str">
        <f t="shared" si="74"/>
        <v/>
      </c>
      <c r="AM59" s="17" t="str">
        <f t="shared" si="75"/>
        <v/>
      </c>
      <c r="AN59" s="17" t="str">
        <f t="shared" si="76"/>
        <v/>
      </c>
      <c r="AO59" s="17" t="str">
        <f t="shared" si="77"/>
        <v/>
      </c>
      <c r="AP59" s="17" t="str">
        <f t="shared" si="78"/>
        <v/>
      </c>
      <c r="AQ59" s="17" t="str">
        <f t="shared" si="79"/>
        <v/>
      </c>
      <c r="AR59" s="17" t="str">
        <f t="shared" si="80"/>
        <v/>
      </c>
      <c r="AS59" s="17" t="str">
        <f t="shared" si="81"/>
        <v/>
      </c>
      <c r="AT59" s="17" t="str">
        <f t="shared" si="82"/>
        <v/>
      </c>
      <c r="AU59" s="28">
        <f t="shared" si="70"/>
        <v>0.5</v>
      </c>
    </row>
    <row r="60" spans="1:47" x14ac:dyDescent="0.2">
      <c r="A60" s="6"/>
      <c r="AD60" s="35" t="s">
        <v>45</v>
      </c>
      <c r="AE60" s="35"/>
      <c r="AF60" s="5">
        <f>COUNT(AU56:AU59)</f>
        <v>4</v>
      </c>
      <c r="AG60" s="5"/>
      <c r="AH60" s="5"/>
      <c r="AI60" s="5" t="str">
        <f t="shared" si="68"/>
        <v/>
      </c>
      <c r="AJ60" s="5"/>
      <c r="AK60" s="36" t="s">
        <v>46</v>
      </c>
      <c r="AL60" s="36"/>
      <c r="AM60" s="36"/>
      <c r="AN60" s="37">
        <f>(AF60*$AC$5-AU60)/(AF60*$AC$5)</f>
        <v>0.6607142857142857</v>
      </c>
      <c r="AO60" s="37"/>
      <c r="AP60" s="37"/>
      <c r="AQ60" s="23"/>
      <c r="AR60" s="35" t="s">
        <v>29</v>
      </c>
      <c r="AS60" s="35"/>
      <c r="AT60" s="35"/>
      <c r="AU60" s="28">
        <f>SUM(AU56:AU59)</f>
        <v>28.5</v>
      </c>
    </row>
    <row r="61" spans="1:47" x14ac:dyDescent="0.2">
      <c r="A61" s="7" t="s">
        <v>76</v>
      </c>
      <c r="AI61" s="5" t="str">
        <f t="shared" si="68"/>
        <v/>
      </c>
      <c r="AU61" s="28"/>
    </row>
    <row r="62" spans="1:47" x14ac:dyDescent="0.2">
      <c r="A62" s="6" t="s">
        <v>77</v>
      </c>
      <c r="B62" s="5" t="s">
        <v>15</v>
      </c>
      <c r="C62" s="5"/>
      <c r="D62" s="5"/>
      <c r="E62" s="5"/>
      <c r="F62" s="5"/>
      <c r="G62" s="5">
        <v>1</v>
      </c>
      <c r="H62" s="5">
        <v>1</v>
      </c>
      <c r="I62" s="5">
        <v>1</v>
      </c>
      <c r="J62" s="5">
        <v>1</v>
      </c>
      <c r="K62" s="5"/>
      <c r="L62" s="5"/>
      <c r="M62" s="5"/>
      <c r="N62" s="5">
        <v>0</v>
      </c>
      <c r="O62" s="5" t="s">
        <v>15</v>
      </c>
      <c r="P62" s="5" t="s">
        <v>25</v>
      </c>
      <c r="Q62" s="5" t="s">
        <v>25</v>
      </c>
      <c r="R62" s="5"/>
      <c r="S62" s="5"/>
      <c r="T62" s="5"/>
      <c r="U62" s="5" t="s">
        <v>16</v>
      </c>
      <c r="V62" s="5"/>
      <c r="W62" s="5" t="s">
        <v>25</v>
      </c>
      <c r="X62" s="5"/>
      <c r="Y62" s="5"/>
      <c r="Z62" s="5"/>
      <c r="AA62" s="5"/>
      <c r="AB62" s="5" t="s">
        <v>25</v>
      </c>
      <c r="AC62" s="5" t="s">
        <v>25</v>
      </c>
      <c r="AD62" s="5" t="s">
        <v>25</v>
      </c>
      <c r="AE62" s="5" t="s">
        <v>25</v>
      </c>
      <c r="AF62" s="5"/>
      <c r="AH62" s="5">
        <f t="shared" ref="AH62:AH64" si="83">IF(COUNTIF($B62:$AF62,AH$7)&gt;0,COUNTIF($B62:$AF62,AH$7),"")</f>
        <v>2</v>
      </c>
      <c r="AI62" s="5">
        <f t="shared" si="68"/>
        <v>1</v>
      </c>
      <c r="AJ62" s="5">
        <f t="shared" ref="AJ62:AJ64" si="84">IF(COUNTIF($B62:$AF62,AJ$7)&gt;0,COUNTIF($B62:$AF62,AJ$7),"")</f>
        <v>4</v>
      </c>
      <c r="AK62" s="5">
        <f t="shared" ref="AK62:AK64" si="85">IF(COUNTIF($B62:$AF62,AK$7)&gt;0,COUNTIF($B62:$AF62,AK$7),"")</f>
        <v>1</v>
      </c>
      <c r="AL62" s="5" t="str">
        <f t="shared" ref="AL62:AL64" si="86">IF(COUNTIF($B62:$AF62,AL$7)&gt;0,COUNTIF($B62:$AF62,AL$7),"")</f>
        <v/>
      </c>
      <c r="AM62" s="5" t="str">
        <f t="shared" ref="AM62:AM64" si="87">IF(COUNTIF($B62:$AF62,AM$7)&gt;0,COUNTIF($B62:$AF62,AM$7),"")</f>
        <v/>
      </c>
      <c r="AN62" s="5" t="str">
        <f t="shared" ref="AN62:AN64" si="88">IF(COUNTIF($B62:$AF62,AN$7)&gt;0,COUNTIF($B62:$AF62,AN$7),"")</f>
        <v/>
      </c>
      <c r="AO62" s="5" t="str">
        <f t="shared" ref="AO62:AO64" si="89">IF(COUNTIF($B62:$AF62,AO$7)&gt;0,COUNTIF($B62:$AF62,AO$7),"")</f>
        <v/>
      </c>
      <c r="AP62" s="5" t="str">
        <f t="shared" ref="AP62:AP64" si="90">IF(COUNTIF($B62:$AF62,AP$7)&gt;0,COUNTIF($B62:$AF62,AP$7),"")</f>
        <v/>
      </c>
      <c r="AQ62" s="5" t="str">
        <f t="shared" ref="AQ62:AQ64" si="91">IF(COUNTIF($B62:$AF62,AQ$7)&gt;0,COUNTIF($B62:$AF62,AQ$7),"")</f>
        <v/>
      </c>
      <c r="AR62" s="5" t="str">
        <f t="shared" ref="AR62:AR64" si="92">IF(COUNTIF($B62:$AF62,AR$7)&gt;0,COUNTIF($B62:$AF62,AR$7),"")</f>
        <v/>
      </c>
      <c r="AS62" s="5" t="str">
        <f t="shared" ref="AS62:AS64" si="93">IF(COUNTIF($B62:$AF62,AS$7)&gt;0,COUNTIF($B62:$AF62,AS$7),"")</f>
        <v/>
      </c>
      <c r="AT62" s="5">
        <f t="shared" ref="AT62:AT64" si="94">IF(COUNTIF($B62:$AF62,AT$7)&gt;0,COUNTIF($B62:$AF62,AT$7),"")</f>
        <v>7</v>
      </c>
      <c r="AU62" s="28">
        <f t="shared" si="70"/>
        <v>13.5</v>
      </c>
    </row>
    <row r="63" spans="1:47" x14ac:dyDescent="0.2">
      <c r="A63" s="6" t="s">
        <v>78</v>
      </c>
      <c r="B63" s="5"/>
      <c r="C63" s="5"/>
      <c r="D63" s="5"/>
      <c r="E63" s="5"/>
      <c r="F63" s="5"/>
      <c r="G63" s="5"/>
      <c r="H63" s="5"/>
      <c r="I63" s="5"/>
      <c r="J63" s="5">
        <v>0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 t="s">
        <v>16</v>
      </c>
      <c r="Y63" s="5"/>
      <c r="Z63" s="5"/>
      <c r="AA63" s="5"/>
      <c r="AB63" s="5"/>
      <c r="AC63" s="5"/>
      <c r="AD63" s="5"/>
      <c r="AE63" s="5"/>
      <c r="AF63" s="5"/>
      <c r="AH63" s="5" t="str">
        <f t="shared" si="83"/>
        <v/>
      </c>
      <c r="AI63" s="5">
        <f t="shared" si="68"/>
        <v>1</v>
      </c>
      <c r="AJ63" s="5" t="str">
        <f t="shared" si="84"/>
        <v/>
      </c>
      <c r="AK63" s="5">
        <f t="shared" si="85"/>
        <v>1</v>
      </c>
      <c r="AL63" s="5" t="str">
        <f t="shared" si="86"/>
        <v/>
      </c>
      <c r="AM63" s="5" t="str">
        <f t="shared" si="87"/>
        <v/>
      </c>
      <c r="AN63" s="5" t="str">
        <f t="shared" si="88"/>
        <v/>
      </c>
      <c r="AO63" s="5" t="str">
        <f t="shared" si="89"/>
        <v/>
      </c>
      <c r="AP63" s="5" t="str">
        <f t="shared" si="90"/>
        <v/>
      </c>
      <c r="AQ63" s="5" t="str">
        <f t="shared" si="91"/>
        <v/>
      </c>
      <c r="AR63" s="5" t="str">
        <f t="shared" si="92"/>
        <v/>
      </c>
      <c r="AS63" s="5" t="str">
        <f t="shared" si="93"/>
        <v/>
      </c>
      <c r="AT63" s="5" t="str">
        <f t="shared" si="94"/>
        <v/>
      </c>
      <c r="AU63" s="28">
        <f t="shared" si="70"/>
        <v>1.5</v>
      </c>
    </row>
    <row r="64" spans="1:47" x14ac:dyDescent="0.2">
      <c r="A64" s="6" t="s">
        <v>79</v>
      </c>
      <c r="B64" s="5">
        <v>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 t="s">
        <v>15</v>
      </c>
      <c r="Z64" s="5"/>
      <c r="AA64" s="5"/>
      <c r="AB64" s="5" t="s">
        <v>16</v>
      </c>
      <c r="AC64" s="5"/>
      <c r="AD64" s="5" t="s">
        <v>15</v>
      </c>
      <c r="AE64" s="5"/>
      <c r="AF64" s="5"/>
      <c r="AH64" s="5">
        <f t="shared" si="83"/>
        <v>2</v>
      </c>
      <c r="AI64" s="5">
        <f t="shared" si="68"/>
        <v>1</v>
      </c>
      <c r="AJ64" s="5" t="str">
        <f t="shared" si="84"/>
        <v/>
      </c>
      <c r="AK64" s="5">
        <f t="shared" si="85"/>
        <v>1</v>
      </c>
      <c r="AL64" s="5" t="str">
        <f t="shared" si="86"/>
        <v/>
      </c>
      <c r="AM64" s="5" t="str">
        <f t="shared" si="87"/>
        <v/>
      </c>
      <c r="AN64" s="5" t="str">
        <f t="shared" si="88"/>
        <v/>
      </c>
      <c r="AO64" s="5" t="str">
        <f t="shared" si="89"/>
        <v/>
      </c>
      <c r="AP64" s="5" t="str">
        <f t="shared" si="90"/>
        <v/>
      </c>
      <c r="AQ64" s="5" t="str">
        <f t="shared" si="91"/>
        <v/>
      </c>
      <c r="AR64" s="5" t="str">
        <f t="shared" si="92"/>
        <v/>
      </c>
      <c r="AS64" s="5" t="str">
        <f t="shared" si="93"/>
        <v/>
      </c>
      <c r="AT64" s="5" t="str">
        <f t="shared" si="94"/>
        <v/>
      </c>
      <c r="AU64" s="28">
        <f t="shared" si="70"/>
        <v>2.5</v>
      </c>
    </row>
    <row r="65" spans="1:47" x14ac:dyDescent="0.2">
      <c r="A65" s="6"/>
      <c r="AD65" s="35" t="s">
        <v>45</v>
      </c>
      <c r="AE65" s="35"/>
      <c r="AF65" s="5">
        <f>COUNT(AU62:AU64)</f>
        <v>3</v>
      </c>
      <c r="AG65" s="5"/>
      <c r="AH65" s="5"/>
      <c r="AI65" s="5" t="str">
        <f t="shared" si="68"/>
        <v/>
      </c>
      <c r="AJ65" s="5"/>
      <c r="AK65" s="36" t="s">
        <v>46</v>
      </c>
      <c r="AL65" s="36"/>
      <c r="AM65" s="36"/>
      <c r="AN65" s="37">
        <f>(AF65*$AC$5-AU65)/(AF65*$AC$5)</f>
        <v>0.72222222222222221</v>
      </c>
      <c r="AO65" s="37"/>
      <c r="AP65" s="37"/>
      <c r="AQ65" s="23"/>
      <c r="AR65" s="35" t="s">
        <v>29</v>
      </c>
      <c r="AS65" s="35"/>
      <c r="AT65" s="35"/>
      <c r="AU65" s="28">
        <f>SUM(AU62:AU64)</f>
        <v>17.5</v>
      </c>
    </row>
    <row r="66" spans="1:47" x14ac:dyDescent="0.2">
      <c r="A66" s="7" t="s">
        <v>80</v>
      </c>
      <c r="AI66" s="5" t="str">
        <f t="shared" si="68"/>
        <v/>
      </c>
      <c r="AU66" s="28"/>
    </row>
    <row r="67" spans="1:47" x14ac:dyDescent="0.2">
      <c r="A67" s="6" t="s">
        <v>81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22"/>
      <c r="AH67" s="5" t="str">
        <f t="shared" ref="AH67:AH81" si="95">IF(COUNTIF($B67:$AF67,AH$7)&gt;0,COUNTIF($B67:$AF67,AH$7),"")</f>
        <v/>
      </c>
      <c r="AI67" s="5" t="str">
        <f t="shared" si="68"/>
        <v/>
      </c>
      <c r="AJ67" s="5" t="str">
        <f t="shared" ref="AJ67:AJ81" si="96">IF(COUNTIF($B67:$AF67,AJ$7)&gt;0,COUNTIF($B67:$AF67,AJ$7),"")</f>
        <v/>
      </c>
      <c r="AK67" s="5" t="str">
        <f t="shared" ref="AK67:AK81" si="97">IF(COUNTIF($B67:$AF67,AK$7)&gt;0,COUNTIF($B67:$AF67,AK$7),"")</f>
        <v/>
      </c>
      <c r="AL67" s="5" t="str">
        <f t="shared" ref="AL67:AL81" si="98">IF(COUNTIF($B67:$AF67,AL$7)&gt;0,COUNTIF($B67:$AF67,AL$7),"")</f>
        <v/>
      </c>
      <c r="AM67" s="5" t="str">
        <f t="shared" ref="AM67:AM81" si="99">IF(COUNTIF($B67:$AF67,AM$7)&gt;0,COUNTIF($B67:$AF67,AM$7),"")</f>
        <v/>
      </c>
      <c r="AN67" s="5" t="str">
        <f t="shared" ref="AN67:AN81" si="100">IF(COUNTIF($B67:$AF67,AN$7)&gt;0,COUNTIF($B67:$AF67,AN$7),"")</f>
        <v/>
      </c>
      <c r="AO67" s="5" t="str">
        <f t="shared" ref="AO67:AO81" si="101">IF(COUNTIF($B67:$AF67,AO$7)&gt;0,COUNTIF($B67:$AF67,AO$7),"")</f>
        <v/>
      </c>
      <c r="AP67" s="5" t="str">
        <f t="shared" ref="AP67:AP81" si="102">IF(COUNTIF($B67:$AF67,AP$7)&gt;0,COUNTIF($B67:$AF67,AP$7),"")</f>
        <v/>
      </c>
      <c r="AQ67" s="5" t="str">
        <f t="shared" ref="AQ67:AQ81" si="103">IF(COUNTIF($B67:$AF67,AQ$7)&gt;0,COUNTIF($B67:$AF67,AQ$7),"")</f>
        <v/>
      </c>
      <c r="AR67" s="5" t="str">
        <f t="shared" ref="AR67:AR81" si="104">IF(COUNTIF($B67:$AF67,AR$7)&gt;0,COUNTIF($B67:$AF67,AR$7),"")</f>
        <v/>
      </c>
      <c r="AS67" s="5" t="str">
        <f t="shared" ref="AS67:AS81" si="105">IF(COUNTIF($B67:$AF67,AS$7)&gt;0,COUNTIF($B67:$AF67,AS$7),"")</f>
        <v/>
      </c>
      <c r="AT67" s="5" t="str">
        <f t="shared" ref="AT67:AT81" si="106">IF(COUNTIF($B67:$AF67,AT$7)&gt;0,COUNTIF($B67:$AF67,AT$7),"")</f>
        <v/>
      </c>
      <c r="AU67" s="28">
        <f t="shared" si="70"/>
        <v>0</v>
      </c>
    </row>
    <row r="68" spans="1:47" x14ac:dyDescent="0.2">
      <c r="A68" s="6" t="s">
        <v>82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H68" s="11" t="str">
        <f t="shared" si="95"/>
        <v/>
      </c>
      <c r="AI68" s="5" t="str">
        <f t="shared" si="68"/>
        <v/>
      </c>
      <c r="AJ68" s="11" t="str">
        <f t="shared" si="96"/>
        <v/>
      </c>
      <c r="AK68" s="11" t="str">
        <f t="shared" si="97"/>
        <v/>
      </c>
      <c r="AL68" s="11" t="str">
        <f t="shared" si="98"/>
        <v/>
      </c>
      <c r="AM68" s="11" t="str">
        <f t="shared" si="99"/>
        <v/>
      </c>
      <c r="AN68" s="11" t="str">
        <f t="shared" si="100"/>
        <v/>
      </c>
      <c r="AO68" s="11" t="str">
        <f t="shared" si="101"/>
        <v/>
      </c>
      <c r="AP68" s="11" t="str">
        <f t="shared" si="102"/>
        <v/>
      </c>
      <c r="AQ68" s="11" t="str">
        <f t="shared" si="103"/>
        <v/>
      </c>
      <c r="AR68" s="11" t="str">
        <f t="shared" si="104"/>
        <v/>
      </c>
      <c r="AS68" s="11" t="str">
        <f t="shared" si="105"/>
        <v/>
      </c>
      <c r="AT68" s="11" t="str">
        <f t="shared" si="106"/>
        <v/>
      </c>
      <c r="AU68" s="28">
        <f t="shared" si="70"/>
        <v>0</v>
      </c>
    </row>
    <row r="69" spans="1:47" x14ac:dyDescent="0.2">
      <c r="A69" s="6" t="s">
        <v>83</v>
      </c>
      <c r="B69" s="5"/>
      <c r="C69" s="5"/>
      <c r="D69" s="5"/>
      <c r="E69" s="5"/>
      <c r="F69" s="5"/>
      <c r="G69" s="5" t="s">
        <v>16</v>
      </c>
      <c r="H69" s="5" t="s">
        <v>23</v>
      </c>
      <c r="I69" s="5" t="s">
        <v>23</v>
      </c>
      <c r="J69" s="5" t="s">
        <v>23</v>
      </c>
      <c r="K69" s="5"/>
      <c r="L69" s="5"/>
      <c r="M69" s="5"/>
      <c r="N69" s="5"/>
      <c r="O69" s="5" t="s">
        <v>23</v>
      </c>
      <c r="P69" s="5"/>
      <c r="Q69" s="5"/>
      <c r="R69" s="5"/>
      <c r="S69" s="5"/>
      <c r="T69" s="5"/>
      <c r="U69" s="5"/>
      <c r="V69" s="5"/>
      <c r="W69" s="5"/>
      <c r="X69" s="5"/>
      <c r="Y69" s="5" t="s">
        <v>15</v>
      </c>
      <c r="Z69" s="5"/>
      <c r="AA69" s="5"/>
      <c r="AB69" s="5"/>
      <c r="AC69" s="5"/>
      <c r="AD69" s="5" t="s">
        <v>16</v>
      </c>
      <c r="AE69" s="5"/>
      <c r="AF69" s="5"/>
      <c r="AH69" s="5">
        <f t="shared" si="95"/>
        <v>1</v>
      </c>
      <c r="AI69" s="5">
        <f t="shared" si="68"/>
        <v>2</v>
      </c>
      <c r="AJ69" s="5" t="str">
        <f t="shared" si="96"/>
        <v/>
      </c>
      <c r="AK69" s="5" t="str">
        <f t="shared" si="97"/>
        <v/>
      </c>
      <c r="AL69" s="5" t="str">
        <f t="shared" si="98"/>
        <v/>
      </c>
      <c r="AM69" s="5" t="str">
        <f t="shared" si="99"/>
        <v/>
      </c>
      <c r="AN69" s="5" t="str">
        <f t="shared" si="100"/>
        <v/>
      </c>
      <c r="AO69" s="5" t="str">
        <f t="shared" si="101"/>
        <v/>
      </c>
      <c r="AP69" s="5" t="str">
        <f t="shared" si="102"/>
        <v/>
      </c>
      <c r="AQ69" s="5" t="str">
        <f t="shared" si="103"/>
        <v/>
      </c>
      <c r="AR69" s="5">
        <f t="shared" si="104"/>
        <v>4</v>
      </c>
      <c r="AS69" s="5" t="str">
        <f t="shared" si="105"/>
        <v/>
      </c>
      <c r="AT69" s="5" t="str">
        <f t="shared" si="106"/>
        <v/>
      </c>
      <c r="AU69" s="28">
        <f t="shared" si="70"/>
        <v>5.5</v>
      </c>
    </row>
    <row r="70" spans="1:47" x14ac:dyDescent="0.2">
      <c r="A70" s="6" t="s">
        <v>84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H70" s="5" t="str">
        <f t="shared" si="95"/>
        <v/>
      </c>
      <c r="AI70" s="5" t="str">
        <f t="shared" si="68"/>
        <v/>
      </c>
      <c r="AJ70" s="5" t="str">
        <f t="shared" si="96"/>
        <v/>
      </c>
      <c r="AK70" s="5" t="str">
        <f t="shared" si="97"/>
        <v/>
      </c>
      <c r="AL70" s="5" t="str">
        <f t="shared" si="98"/>
        <v/>
      </c>
      <c r="AM70" s="5" t="str">
        <f t="shared" si="99"/>
        <v/>
      </c>
      <c r="AN70" s="5" t="str">
        <f t="shared" si="100"/>
        <v/>
      </c>
      <c r="AO70" s="5" t="str">
        <f t="shared" si="101"/>
        <v/>
      </c>
      <c r="AP70" s="5" t="str">
        <f t="shared" si="102"/>
        <v/>
      </c>
      <c r="AQ70" s="5" t="str">
        <f t="shared" si="103"/>
        <v/>
      </c>
      <c r="AR70" s="5" t="str">
        <f t="shared" si="104"/>
        <v/>
      </c>
      <c r="AS70" s="5" t="str">
        <f t="shared" si="105"/>
        <v/>
      </c>
      <c r="AT70" s="5" t="str">
        <f t="shared" si="106"/>
        <v/>
      </c>
      <c r="AU70" s="28">
        <f t="shared" si="70"/>
        <v>0</v>
      </c>
    </row>
    <row r="71" spans="1:47" x14ac:dyDescent="0.2">
      <c r="A71" s="6" t="s">
        <v>85</v>
      </c>
      <c r="B71" s="5"/>
      <c r="C71" s="5"/>
      <c r="D71" s="5"/>
      <c r="E71" s="5"/>
      <c r="F71" s="5"/>
      <c r="G71" s="5" t="s">
        <v>16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 t="s">
        <v>15</v>
      </c>
      <c r="AD71" s="5"/>
      <c r="AE71" s="5" t="s">
        <v>16</v>
      </c>
      <c r="AF71" s="5"/>
      <c r="AH71" s="5">
        <f t="shared" si="95"/>
        <v>1</v>
      </c>
      <c r="AI71" s="5">
        <f t="shared" si="68"/>
        <v>2</v>
      </c>
      <c r="AJ71" s="5" t="str">
        <f t="shared" si="96"/>
        <v/>
      </c>
      <c r="AK71" s="5" t="str">
        <f t="shared" si="97"/>
        <v/>
      </c>
      <c r="AL71" s="5" t="str">
        <f t="shared" si="98"/>
        <v/>
      </c>
      <c r="AM71" s="5" t="str">
        <f t="shared" si="99"/>
        <v/>
      </c>
      <c r="AN71" s="5" t="str">
        <f t="shared" si="100"/>
        <v/>
      </c>
      <c r="AO71" s="5" t="str">
        <f t="shared" si="101"/>
        <v/>
      </c>
      <c r="AP71" s="5" t="str">
        <f t="shared" si="102"/>
        <v/>
      </c>
      <c r="AQ71" s="5" t="str">
        <f t="shared" si="103"/>
        <v/>
      </c>
      <c r="AR71" s="5" t="str">
        <f t="shared" si="104"/>
        <v/>
      </c>
      <c r="AS71" s="5" t="str">
        <f t="shared" si="105"/>
        <v/>
      </c>
      <c r="AT71" s="5" t="str">
        <f t="shared" si="106"/>
        <v/>
      </c>
      <c r="AU71" s="28">
        <f t="shared" si="70"/>
        <v>1.5</v>
      </c>
    </row>
    <row r="72" spans="1:47" x14ac:dyDescent="0.2">
      <c r="A72" s="6" t="s">
        <v>86</v>
      </c>
      <c r="B72" s="5" t="s">
        <v>16</v>
      </c>
      <c r="C72" s="5" t="s">
        <v>16</v>
      </c>
      <c r="D72" s="5"/>
      <c r="E72" s="5"/>
      <c r="F72" s="5"/>
      <c r="G72" s="5" t="s">
        <v>16</v>
      </c>
      <c r="H72" s="5" t="s">
        <v>16</v>
      </c>
      <c r="I72" s="5" t="s">
        <v>16</v>
      </c>
      <c r="J72" s="5" t="s">
        <v>16</v>
      </c>
      <c r="K72" s="5" t="s">
        <v>16</v>
      </c>
      <c r="L72" s="5"/>
      <c r="M72" s="5"/>
      <c r="N72" s="5" t="s">
        <v>16</v>
      </c>
      <c r="O72" s="5" t="s">
        <v>16</v>
      </c>
      <c r="P72" s="5" t="s">
        <v>16</v>
      </c>
      <c r="Q72" s="5" t="s">
        <v>16</v>
      </c>
      <c r="R72" s="5" t="s">
        <v>16</v>
      </c>
      <c r="S72" s="5"/>
      <c r="T72" s="5"/>
      <c r="U72" s="5" t="s">
        <v>16</v>
      </c>
      <c r="V72" s="5" t="s">
        <v>16</v>
      </c>
      <c r="W72" s="5" t="s">
        <v>16</v>
      </c>
      <c r="X72" s="5" t="s">
        <v>16</v>
      </c>
      <c r="Y72" s="5" t="s">
        <v>16</v>
      </c>
      <c r="Z72" s="5"/>
      <c r="AA72" s="5"/>
      <c r="AB72" s="5" t="s">
        <v>16</v>
      </c>
      <c r="AC72" s="5" t="s">
        <v>16</v>
      </c>
      <c r="AD72" s="5" t="s">
        <v>16</v>
      </c>
      <c r="AE72" s="5" t="s">
        <v>16</v>
      </c>
      <c r="AF72" s="5"/>
      <c r="AH72" s="5" t="str">
        <f t="shared" si="95"/>
        <v/>
      </c>
      <c r="AI72" s="5">
        <f t="shared" si="68"/>
        <v>21</v>
      </c>
      <c r="AJ72" s="5" t="str">
        <f t="shared" si="96"/>
        <v/>
      </c>
      <c r="AK72" s="5" t="str">
        <f t="shared" si="97"/>
        <v/>
      </c>
      <c r="AL72" s="5" t="str">
        <f t="shared" si="98"/>
        <v/>
      </c>
      <c r="AM72" s="5" t="str">
        <f t="shared" si="99"/>
        <v/>
      </c>
      <c r="AN72" s="5" t="str">
        <f t="shared" si="100"/>
        <v/>
      </c>
      <c r="AO72" s="5" t="str">
        <f t="shared" si="101"/>
        <v/>
      </c>
      <c r="AP72" s="5" t="str">
        <f t="shared" si="102"/>
        <v/>
      </c>
      <c r="AQ72" s="5" t="str">
        <f t="shared" si="103"/>
        <v/>
      </c>
      <c r="AR72" s="5" t="str">
        <f t="shared" si="104"/>
        <v/>
      </c>
      <c r="AS72" s="5" t="str">
        <f t="shared" si="105"/>
        <v/>
      </c>
      <c r="AT72" s="5" t="str">
        <f t="shared" si="106"/>
        <v/>
      </c>
      <c r="AU72" s="28">
        <f t="shared" si="70"/>
        <v>10.5</v>
      </c>
    </row>
    <row r="73" spans="1:47" x14ac:dyDescent="0.2">
      <c r="A73" s="6" t="s">
        <v>87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H73" s="5" t="str">
        <f t="shared" si="95"/>
        <v/>
      </c>
      <c r="AI73" s="5" t="str">
        <f t="shared" si="68"/>
        <v/>
      </c>
      <c r="AJ73" s="5" t="str">
        <f t="shared" si="96"/>
        <v/>
      </c>
      <c r="AK73" s="5" t="str">
        <f t="shared" si="97"/>
        <v/>
      </c>
      <c r="AL73" s="5" t="str">
        <f t="shared" si="98"/>
        <v/>
      </c>
      <c r="AM73" s="5" t="str">
        <f t="shared" si="99"/>
        <v/>
      </c>
      <c r="AN73" s="5" t="str">
        <f t="shared" si="100"/>
        <v/>
      </c>
      <c r="AO73" s="5" t="str">
        <f t="shared" si="101"/>
        <v/>
      </c>
      <c r="AP73" s="5" t="str">
        <f t="shared" si="102"/>
        <v/>
      </c>
      <c r="AQ73" s="5" t="str">
        <f t="shared" si="103"/>
        <v/>
      </c>
      <c r="AR73" s="5" t="str">
        <f t="shared" si="104"/>
        <v/>
      </c>
      <c r="AS73" s="5" t="str">
        <f t="shared" si="105"/>
        <v/>
      </c>
      <c r="AT73" s="5" t="str">
        <f t="shared" si="106"/>
        <v/>
      </c>
      <c r="AU73" s="28">
        <f t="shared" si="70"/>
        <v>0</v>
      </c>
    </row>
    <row r="74" spans="1:47" x14ac:dyDescent="0.2">
      <c r="A74" s="6" t="s">
        <v>88</v>
      </c>
      <c r="B74" s="5"/>
      <c r="C74" s="5"/>
      <c r="D74" s="5"/>
      <c r="E74" s="5"/>
      <c r="F74" s="5"/>
      <c r="G74" s="5"/>
      <c r="H74" s="5"/>
      <c r="I74" s="5"/>
      <c r="J74" s="5"/>
      <c r="K74" s="5" t="s">
        <v>15</v>
      </c>
      <c r="L74" s="5"/>
      <c r="M74" s="5"/>
      <c r="N74" s="5"/>
      <c r="O74" s="5"/>
      <c r="P74" s="5"/>
      <c r="Q74" s="5"/>
      <c r="R74" s="5"/>
      <c r="S74" s="5"/>
      <c r="T74" s="5"/>
      <c r="U74" s="5">
        <v>1</v>
      </c>
      <c r="V74" s="5"/>
      <c r="W74" s="5"/>
      <c r="X74" s="5"/>
      <c r="Y74" s="5"/>
      <c r="Z74" s="5"/>
      <c r="AA74" s="5"/>
      <c r="AB74" s="5"/>
      <c r="AC74" s="5"/>
      <c r="AD74" s="5" t="s">
        <v>23</v>
      </c>
      <c r="AE74" s="5"/>
      <c r="AF74" s="5"/>
      <c r="AH74" s="5">
        <f t="shared" si="95"/>
        <v>1</v>
      </c>
      <c r="AI74" s="5" t="str">
        <f t="shared" ref="AI74:AI91" si="107">IF(COUNTIF($B74:$AF74,AI$7)&gt;0,COUNTIF($B74:$AF74,AI$7),"")</f>
        <v/>
      </c>
      <c r="AJ74" s="5">
        <f t="shared" si="96"/>
        <v>1</v>
      </c>
      <c r="AK74" s="5" t="str">
        <f t="shared" si="97"/>
        <v/>
      </c>
      <c r="AL74" s="5" t="str">
        <f t="shared" si="98"/>
        <v/>
      </c>
      <c r="AM74" s="5" t="str">
        <f t="shared" si="99"/>
        <v/>
      </c>
      <c r="AN74" s="5" t="str">
        <f t="shared" si="100"/>
        <v/>
      </c>
      <c r="AO74" s="5" t="str">
        <f t="shared" si="101"/>
        <v/>
      </c>
      <c r="AP74" s="5" t="str">
        <f t="shared" si="102"/>
        <v/>
      </c>
      <c r="AQ74" s="5" t="str">
        <f t="shared" si="103"/>
        <v/>
      </c>
      <c r="AR74" s="5">
        <f t="shared" si="104"/>
        <v>1</v>
      </c>
      <c r="AS74" s="5" t="str">
        <f t="shared" si="105"/>
        <v/>
      </c>
      <c r="AT74" s="5" t="str">
        <f t="shared" si="106"/>
        <v/>
      </c>
      <c r="AU74" s="28">
        <f t="shared" si="70"/>
        <v>2.5</v>
      </c>
    </row>
    <row r="75" spans="1:47" x14ac:dyDescent="0.2">
      <c r="A75" s="6" t="s">
        <v>89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 t="s">
        <v>23</v>
      </c>
      <c r="V75" s="5" t="s">
        <v>23</v>
      </c>
      <c r="W75" s="5" t="s">
        <v>23</v>
      </c>
      <c r="X75" s="5"/>
      <c r="Y75" s="5" t="s">
        <v>23</v>
      </c>
      <c r="Z75" s="5"/>
      <c r="AA75" s="5"/>
      <c r="AB75" s="5"/>
      <c r="AC75" s="5"/>
      <c r="AD75" s="5"/>
      <c r="AE75" s="5"/>
      <c r="AF75" s="5"/>
      <c r="AH75" s="5" t="str">
        <f t="shared" si="95"/>
        <v/>
      </c>
      <c r="AI75" s="5" t="str">
        <f t="shared" si="107"/>
        <v/>
      </c>
      <c r="AJ75" s="5" t="str">
        <f t="shared" si="96"/>
        <v/>
      </c>
      <c r="AK75" s="5" t="str">
        <f t="shared" si="97"/>
        <v/>
      </c>
      <c r="AL75" s="5" t="str">
        <f t="shared" si="98"/>
        <v/>
      </c>
      <c r="AM75" s="5" t="str">
        <f t="shared" si="99"/>
        <v/>
      </c>
      <c r="AN75" s="5" t="str">
        <f t="shared" si="100"/>
        <v/>
      </c>
      <c r="AO75" s="5" t="str">
        <f t="shared" si="101"/>
        <v/>
      </c>
      <c r="AP75" s="5" t="str">
        <f t="shared" si="102"/>
        <v/>
      </c>
      <c r="AQ75" s="5" t="str">
        <f t="shared" si="103"/>
        <v/>
      </c>
      <c r="AR75" s="5">
        <f t="shared" si="104"/>
        <v>4</v>
      </c>
      <c r="AS75" s="5" t="str">
        <f t="shared" si="105"/>
        <v/>
      </c>
      <c r="AT75" s="5" t="str">
        <f t="shared" si="106"/>
        <v/>
      </c>
      <c r="AU75" s="28">
        <f t="shared" si="70"/>
        <v>4</v>
      </c>
    </row>
    <row r="76" spans="1:47" x14ac:dyDescent="0.2">
      <c r="A76" s="6" t="s">
        <v>90</v>
      </c>
      <c r="B76" s="5"/>
      <c r="C76" s="5"/>
      <c r="D76" s="5"/>
      <c r="E76" s="5"/>
      <c r="F76" s="5"/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H76" s="5" t="str">
        <f t="shared" si="95"/>
        <v/>
      </c>
      <c r="AI76" s="5" t="str">
        <f t="shared" si="107"/>
        <v/>
      </c>
      <c r="AJ76" s="5">
        <f t="shared" si="96"/>
        <v>5</v>
      </c>
      <c r="AK76" s="5" t="str">
        <f t="shared" si="97"/>
        <v/>
      </c>
      <c r="AL76" s="5" t="str">
        <f t="shared" si="98"/>
        <v/>
      </c>
      <c r="AM76" s="5" t="str">
        <f t="shared" si="99"/>
        <v/>
      </c>
      <c r="AN76" s="5" t="str">
        <f t="shared" si="100"/>
        <v/>
      </c>
      <c r="AO76" s="5" t="str">
        <f t="shared" si="101"/>
        <v/>
      </c>
      <c r="AP76" s="5" t="str">
        <f t="shared" si="102"/>
        <v/>
      </c>
      <c r="AQ76" s="5" t="str">
        <f t="shared" si="103"/>
        <v/>
      </c>
      <c r="AR76" s="5" t="str">
        <f t="shared" si="104"/>
        <v/>
      </c>
      <c r="AS76" s="5" t="str">
        <f t="shared" si="105"/>
        <v/>
      </c>
      <c r="AT76" s="5" t="str">
        <f t="shared" si="106"/>
        <v/>
      </c>
      <c r="AU76" s="28">
        <f t="shared" si="70"/>
        <v>5</v>
      </c>
    </row>
    <row r="77" spans="1:47" x14ac:dyDescent="0.2">
      <c r="A77" s="6" t="s">
        <v>91</v>
      </c>
      <c r="B77" s="5"/>
      <c r="C77" s="5"/>
      <c r="D77" s="5"/>
      <c r="E77" s="5"/>
      <c r="F77" s="5"/>
      <c r="G77" s="5" t="s">
        <v>23</v>
      </c>
      <c r="H77" s="5"/>
      <c r="I77" s="5"/>
      <c r="J77" s="5"/>
      <c r="K77" s="5"/>
      <c r="L77" s="5"/>
      <c r="M77" s="5"/>
      <c r="N77" s="5"/>
      <c r="O77" s="5"/>
      <c r="P77" s="5"/>
      <c r="Q77" s="5" t="s">
        <v>23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H77" s="5" t="str">
        <f t="shared" si="95"/>
        <v/>
      </c>
      <c r="AI77" s="5" t="str">
        <f t="shared" si="107"/>
        <v/>
      </c>
      <c r="AJ77" s="5" t="str">
        <f t="shared" si="96"/>
        <v/>
      </c>
      <c r="AK77" s="5" t="str">
        <f t="shared" si="97"/>
        <v/>
      </c>
      <c r="AL77" s="5" t="str">
        <f t="shared" si="98"/>
        <v/>
      </c>
      <c r="AM77" s="5" t="str">
        <f t="shared" si="99"/>
        <v/>
      </c>
      <c r="AN77" s="5" t="str">
        <f t="shared" si="100"/>
        <v/>
      </c>
      <c r="AO77" s="5" t="str">
        <f t="shared" si="101"/>
        <v/>
      </c>
      <c r="AP77" s="5" t="str">
        <f t="shared" si="102"/>
        <v/>
      </c>
      <c r="AQ77" s="5" t="str">
        <f t="shared" si="103"/>
        <v/>
      </c>
      <c r="AR77" s="5">
        <f t="shared" si="104"/>
        <v>2</v>
      </c>
      <c r="AS77" s="5" t="str">
        <f t="shared" si="105"/>
        <v/>
      </c>
      <c r="AT77" s="5" t="str">
        <f t="shared" si="106"/>
        <v/>
      </c>
      <c r="AU77" s="28">
        <f t="shared" si="70"/>
        <v>2</v>
      </c>
    </row>
    <row r="78" spans="1:47" x14ac:dyDescent="0.2">
      <c r="A78" s="6" t="s">
        <v>92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H78" s="5" t="str">
        <f t="shared" si="95"/>
        <v/>
      </c>
      <c r="AI78" s="5" t="str">
        <f t="shared" si="107"/>
        <v/>
      </c>
      <c r="AJ78" s="5" t="str">
        <f t="shared" si="96"/>
        <v/>
      </c>
      <c r="AK78" s="5" t="str">
        <f t="shared" si="97"/>
        <v/>
      </c>
      <c r="AL78" s="5" t="str">
        <f t="shared" si="98"/>
        <v/>
      </c>
      <c r="AM78" s="5" t="str">
        <f t="shared" si="99"/>
        <v/>
      </c>
      <c r="AN78" s="5" t="str">
        <f t="shared" si="100"/>
        <v/>
      </c>
      <c r="AO78" s="5" t="str">
        <f t="shared" si="101"/>
        <v/>
      </c>
      <c r="AP78" s="5" t="str">
        <f t="shared" si="102"/>
        <v/>
      </c>
      <c r="AQ78" s="5" t="str">
        <f t="shared" si="103"/>
        <v/>
      </c>
      <c r="AR78" s="5" t="str">
        <f t="shared" si="104"/>
        <v/>
      </c>
      <c r="AS78" s="5" t="str">
        <f t="shared" si="105"/>
        <v/>
      </c>
      <c r="AT78" s="5" t="str">
        <f t="shared" si="106"/>
        <v/>
      </c>
      <c r="AU78" s="28">
        <f t="shared" si="70"/>
        <v>0</v>
      </c>
    </row>
    <row r="79" spans="1:47" x14ac:dyDescent="0.2">
      <c r="A79" s="6" t="s">
        <v>93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H79" s="5" t="str">
        <f t="shared" si="95"/>
        <v/>
      </c>
      <c r="AI79" s="5" t="str">
        <f t="shared" si="107"/>
        <v/>
      </c>
      <c r="AJ79" s="5" t="str">
        <f t="shared" si="96"/>
        <v/>
      </c>
      <c r="AK79" s="5" t="str">
        <f t="shared" si="97"/>
        <v/>
      </c>
      <c r="AL79" s="5" t="str">
        <f t="shared" si="98"/>
        <v/>
      </c>
      <c r="AM79" s="5" t="str">
        <f t="shared" si="99"/>
        <v/>
      </c>
      <c r="AN79" s="5" t="str">
        <f t="shared" si="100"/>
        <v/>
      </c>
      <c r="AO79" s="5" t="str">
        <f t="shared" si="101"/>
        <v/>
      </c>
      <c r="AP79" s="5" t="str">
        <f t="shared" si="102"/>
        <v/>
      </c>
      <c r="AQ79" s="5" t="str">
        <f t="shared" si="103"/>
        <v/>
      </c>
      <c r="AR79" s="5" t="str">
        <f t="shared" si="104"/>
        <v/>
      </c>
      <c r="AS79" s="5" t="str">
        <f t="shared" si="105"/>
        <v/>
      </c>
      <c r="AT79" s="5" t="str">
        <f t="shared" si="106"/>
        <v/>
      </c>
      <c r="AU79" s="28">
        <f t="shared" si="70"/>
        <v>0</v>
      </c>
    </row>
    <row r="80" spans="1:47" x14ac:dyDescent="0.2">
      <c r="A80" s="6" t="s">
        <v>94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1</v>
      </c>
      <c r="O80" s="5">
        <v>1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 t="s">
        <v>23</v>
      </c>
      <c r="AF80" s="5"/>
      <c r="AH80" s="5" t="str">
        <f t="shared" si="95"/>
        <v/>
      </c>
      <c r="AI80" s="5" t="str">
        <f t="shared" si="107"/>
        <v/>
      </c>
      <c r="AJ80" s="5">
        <f t="shared" si="96"/>
        <v>2</v>
      </c>
      <c r="AK80" s="5" t="str">
        <f t="shared" si="97"/>
        <v/>
      </c>
      <c r="AL80" s="5" t="str">
        <f t="shared" si="98"/>
        <v/>
      </c>
      <c r="AM80" s="5" t="str">
        <f t="shared" si="99"/>
        <v/>
      </c>
      <c r="AN80" s="5" t="str">
        <f t="shared" si="100"/>
        <v/>
      </c>
      <c r="AO80" s="5" t="str">
        <f t="shared" si="101"/>
        <v/>
      </c>
      <c r="AP80" s="5" t="str">
        <f t="shared" si="102"/>
        <v/>
      </c>
      <c r="AQ80" s="5" t="str">
        <f t="shared" si="103"/>
        <v/>
      </c>
      <c r="AR80" s="5">
        <f t="shared" si="104"/>
        <v>1</v>
      </c>
      <c r="AS80" s="5" t="str">
        <f t="shared" si="105"/>
        <v/>
      </c>
      <c r="AT80" s="5" t="str">
        <f t="shared" si="106"/>
        <v/>
      </c>
      <c r="AU80" s="28">
        <f t="shared" si="70"/>
        <v>3</v>
      </c>
    </row>
    <row r="81" spans="1:47" x14ac:dyDescent="0.2">
      <c r="A81" s="6" t="s">
        <v>95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 t="s">
        <v>23</v>
      </c>
      <c r="O81" s="5" t="s">
        <v>23</v>
      </c>
      <c r="P81" s="5" t="s">
        <v>23</v>
      </c>
      <c r="Q81" s="5" t="s">
        <v>23</v>
      </c>
      <c r="R81" s="5" t="s">
        <v>23</v>
      </c>
      <c r="S81" s="5"/>
      <c r="T81" s="5"/>
      <c r="U81" s="5"/>
      <c r="V81" s="5"/>
      <c r="W81" s="5"/>
      <c r="X81" s="5"/>
      <c r="Y81" s="5" t="s">
        <v>23</v>
      </c>
      <c r="Z81" s="5"/>
      <c r="AA81" s="5"/>
      <c r="AB81" s="5"/>
      <c r="AC81" s="5"/>
      <c r="AD81" s="5"/>
      <c r="AE81" s="5"/>
      <c r="AF81" s="5"/>
      <c r="AH81" s="5" t="str">
        <f t="shared" si="95"/>
        <v/>
      </c>
      <c r="AI81" s="5" t="str">
        <f t="shared" si="107"/>
        <v/>
      </c>
      <c r="AJ81" s="5" t="str">
        <f t="shared" si="96"/>
        <v/>
      </c>
      <c r="AK81" s="5" t="str">
        <f t="shared" si="97"/>
        <v/>
      </c>
      <c r="AL81" s="5" t="str">
        <f t="shared" si="98"/>
        <v/>
      </c>
      <c r="AM81" s="5" t="str">
        <f t="shared" si="99"/>
        <v/>
      </c>
      <c r="AN81" s="5" t="str">
        <f t="shared" si="100"/>
        <v/>
      </c>
      <c r="AO81" s="5" t="str">
        <f t="shared" si="101"/>
        <v/>
      </c>
      <c r="AP81" s="5" t="str">
        <f t="shared" si="102"/>
        <v/>
      </c>
      <c r="AQ81" s="5" t="str">
        <f t="shared" si="103"/>
        <v/>
      </c>
      <c r="AR81" s="5">
        <f t="shared" si="104"/>
        <v>6</v>
      </c>
      <c r="AS81" s="5" t="str">
        <f t="shared" si="105"/>
        <v/>
      </c>
      <c r="AT81" s="5" t="str">
        <f t="shared" si="106"/>
        <v/>
      </c>
      <c r="AU81" s="28">
        <f t="shared" si="70"/>
        <v>6</v>
      </c>
    </row>
    <row r="82" spans="1:47" x14ac:dyDescent="0.2">
      <c r="A82" s="6"/>
      <c r="AD82" s="35" t="s">
        <v>45</v>
      </c>
      <c r="AE82" s="35"/>
      <c r="AF82" s="5">
        <f>COUNT(AU67:AU81)</f>
        <v>15</v>
      </c>
      <c r="AG82" s="5"/>
      <c r="AH82" s="5"/>
      <c r="AI82" s="5" t="str">
        <f t="shared" si="107"/>
        <v/>
      </c>
      <c r="AJ82" s="5"/>
      <c r="AK82" s="36" t="s">
        <v>46</v>
      </c>
      <c r="AL82" s="36"/>
      <c r="AM82" s="36"/>
      <c r="AN82" s="37">
        <f>(AF82*$AC$5-AU82)/(AF82*$AC$5)</f>
        <v>0.87301587301587302</v>
      </c>
      <c r="AO82" s="37"/>
      <c r="AP82" s="37"/>
      <c r="AQ82" s="23"/>
      <c r="AR82" s="35" t="s">
        <v>29</v>
      </c>
      <c r="AS82" s="35"/>
      <c r="AT82" s="35"/>
      <c r="AU82" s="28">
        <f>SUM(AU67:AU81)</f>
        <v>40</v>
      </c>
    </row>
    <row r="83" spans="1:47" x14ac:dyDescent="0.2">
      <c r="A83" s="7" t="s">
        <v>96</v>
      </c>
      <c r="AI83" s="5" t="str">
        <f t="shared" si="107"/>
        <v/>
      </c>
      <c r="AU83" s="28"/>
    </row>
    <row r="84" spans="1:47" x14ac:dyDescent="0.2">
      <c r="A84" s="6" t="s">
        <v>97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22"/>
      <c r="AH84" s="5" t="str">
        <f t="shared" ref="AH84:AH95" si="108">IF(COUNTIF($B84:$AF84,AH$7)&gt;0,COUNTIF($B84:$AF84,AH$7),"")</f>
        <v/>
      </c>
      <c r="AI84" s="5" t="str">
        <f t="shared" si="107"/>
        <v/>
      </c>
      <c r="AJ84" s="5" t="str">
        <f t="shared" ref="AJ84:AJ95" si="109">IF(COUNTIF($B84:$AF84,AJ$7)&gt;0,COUNTIF($B84:$AF84,AJ$7),"")</f>
        <v/>
      </c>
      <c r="AK84" s="5" t="str">
        <f t="shared" ref="AK84:AK95" si="110">IF(COUNTIF($B84:$AF84,AK$7)&gt;0,COUNTIF($B84:$AF84,AK$7),"")</f>
        <v/>
      </c>
      <c r="AL84" s="5" t="str">
        <f t="shared" ref="AL84:AL95" si="111">IF(COUNTIF($B84:$AF84,AL$7)&gt;0,COUNTIF($B84:$AF84,AL$7),"")</f>
        <v/>
      </c>
      <c r="AM84" s="5" t="str">
        <f t="shared" ref="AM84:AM95" si="112">IF(COUNTIF($B84:$AF84,AM$7)&gt;0,COUNTIF($B84:$AF84,AM$7),"")</f>
        <v/>
      </c>
      <c r="AN84" s="5" t="str">
        <f t="shared" ref="AN84:AN95" si="113">IF(COUNTIF($B84:$AF84,AN$7)&gt;0,COUNTIF($B84:$AF84,AN$7),"")</f>
        <v/>
      </c>
      <c r="AO84" s="5" t="str">
        <f t="shared" ref="AO84:AO95" si="114">IF(COUNTIF($B84:$AF84,AO$7)&gt;0,COUNTIF($B84:$AF84,AO$7),"")</f>
        <v/>
      </c>
      <c r="AP84" s="5" t="str">
        <f t="shared" ref="AP84:AP95" si="115">IF(COUNTIF($B84:$AF84,AP$7)&gt;0,COUNTIF($B84:$AF84,AP$7),"")</f>
        <v/>
      </c>
      <c r="AQ84" s="5" t="str">
        <f t="shared" ref="AQ84:AQ95" si="116">IF(COUNTIF($B84:$AF84,AQ$7)&gt;0,COUNTIF($B84:$AF84,AQ$7),"")</f>
        <v/>
      </c>
      <c r="AR84" s="5" t="str">
        <f t="shared" ref="AR84:AR95" si="117">IF(COUNTIF($B84:$AF84,AR$7)&gt;0,COUNTIF($B84:$AF84,AR$7),"")</f>
        <v/>
      </c>
      <c r="AS84" s="5" t="str">
        <f t="shared" ref="AS84:AS95" si="118">IF(COUNTIF($B84:$AF84,AS$7)&gt;0,COUNTIF($B84:$AF84,AS$7),"")</f>
        <v/>
      </c>
      <c r="AT84" s="5" t="str">
        <f t="shared" ref="AT84:AT95" si="119">IF(COUNTIF($B84:$AF84,AT$7)&gt;0,COUNTIF($B84:$AF84,AT$7),"")</f>
        <v/>
      </c>
      <c r="AU84" s="28">
        <f t="shared" si="70"/>
        <v>0</v>
      </c>
    </row>
    <row r="85" spans="1:47" x14ac:dyDescent="0.2">
      <c r="A85" s="6" t="s">
        <v>98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H85" s="11" t="str">
        <f t="shared" si="108"/>
        <v/>
      </c>
      <c r="AI85" s="5" t="str">
        <f t="shared" si="107"/>
        <v/>
      </c>
      <c r="AJ85" s="11" t="str">
        <f t="shared" si="109"/>
        <v/>
      </c>
      <c r="AK85" s="11" t="str">
        <f t="shared" si="110"/>
        <v/>
      </c>
      <c r="AL85" s="11" t="str">
        <f t="shared" si="111"/>
        <v/>
      </c>
      <c r="AM85" s="11" t="str">
        <f t="shared" si="112"/>
        <v/>
      </c>
      <c r="AN85" s="11" t="str">
        <f t="shared" si="113"/>
        <v/>
      </c>
      <c r="AO85" s="11" t="str">
        <f t="shared" si="114"/>
        <v/>
      </c>
      <c r="AP85" s="11" t="str">
        <f t="shared" si="115"/>
        <v/>
      </c>
      <c r="AQ85" s="11" t="str">
        <f t="shared" si="116"/>
        <v/>
      </c>
      <c r="AR85" s="11" t="str">
        <f t="shared" si="117"/>
        <v/>
      </c>
      <c r="AS85" s="11" t="str">
        <f t="shared" si="118"/>
        <v/>
      </c>
      <c r="AT85" s="11" t="str">
        <f t="shared" si="119"/>
        <v/>
      </c>
      <c r="AU85" s="28">
        <f t="shared" si="70"/>
        <v>0</v>
      </c>
    </row>
    <row r="86" spans="1:47" x14ac:dyDescent="0.2">
      <c r="A86" s="6" t="s">
        <v>99</v>
      </c>
      <c r="B86" s="5"/>
      <c r="C86" s="5"/>
      <c r="D86" s="5"/>
      <c r="E86" s="5"/>
      <c r="F86" s="5"/>
      <c r="G86" s="5" t="s">
        <v>20</v>
      </c>
      <c r="H86" s="5" t="s">
        <v>20</v>
      </c>
      <c r="I86" s="5" t="s">
        <v>20</v>
      </c>
      <c r="J86" s="5" t="s">
        <v>20</v>
      </c>
      <c r="K86" s="5" t="s">
        <v>20</v>
      </c>
      <c r="L86" s="5"/>
      <c r="M86" s="5"/>
      <c r="N86" s="5" t="s">
        <v>20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H86" s="5" t="str">
        <f t="shared" si="108"/>
        <v/>
      </c>
      <c r="AI86" s="5" t="str">
        <f t="shared" si="107"/>
        <v/>
      </c>
      <c r="AJ86" s="5" t="str">
        <f t="shared" si="109"/>
        <v/>
      </c>
      <c r="AK86" s="5" t="str">
        <f t="shared" si="110"/>
        <v/>
      </c>
      <c r="AL86" s="5" t="str">
        <f t="shared" si="111"/>
        <v/>
      </c>
      <c r="AM86" s="5" t="str">
        <f t="shared" si="112"/>
        <v/>
      </c>
      <c r="AN86" s="5" t="str">
        <f t="shared" si="113"/>
        <v/>
      </c>
      <c r="AO86" s="5">
        <f t="shared" si="114"/>
        <v>6</v>
      </c>
      <c r="AP86" s="5" t="str">
        <f t="shared" si="115"/>
        <v/>
      </c>
      <c r="AQ86" s="5" t="str">
        <f t="shared" si="116"/>
        <v/>
      </c>
      <c r="AR86" s="5" t="str">
        <f t="shared" si="117"/>
        <v/>
      </c>
      <c r="AS86" s="5" t="str">
        <f t="shared" si="118"/>
        <v/>
      </c>
      <c r="AT86" s="5" t="str">
        <f t="shared" si="119"/>
        <v/>
      </c>
      <c r="AU86" s="28">
        <f t="shared" si="70"/>
        <v>6</v>
      </c>
    </row>
    <row r="87" spans="1:47" x14ac:dyDescent="0.2">
      <c r="A87" s="6" t="s">
        <v>100</v>
      </c>
      <c r="B87" s="5"/>
      <c r="C87" s="5"/>
      <c r="D87" s="5"/>
      <c r="E87" s="5"/>
      <c r="F87" s="5"/>
      <c r="G87" s="5" t="s">
        <v>20</v>
      </c>
      <c r="H87" s="5" t="s">
        <v>20</v>
      </c>
      <c r="I87" s="5" t="s">
        <v>20</v>
      </c>
      <c r="J87" s="5" t="s">
        <v>20</v>
      </c>
      <c r="K87" s="5" t="s">
        <v>20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H87" s="5" t="str">
        <f t="shared" si="108"/>
        <v/>
      </c>
      <c r="AI87" s="5" t="str">
        <f t="shared" si="107"/>
        <v/>
      </c>
      <c r="AJ87" s="5" t="str">
        <f t="shared" si="109"/>
        <v/>
      </c>
      <c r="AK87" s="5" t="str">
        <f t="shared" si="110"/>
        <v/>
      </c>
      <c r="AL87" s="5" t="str">
        <f t="shared" si="111"/>
        <v/>
      </c>
      <c r="AM87" s="5" t="str">
        <f t="shared" si="112"/>
        <v/>
      </c>
      <c r="AN87" s="5" t="str">
        <f t="shared" si="113"/>
        <v/>
      </c>
      <c r="AO87" s="5">
        <f t="shared" si="114"/>
        <v>5</v>
      </c>
      <c r="AP87" s="5" t="str">
        <f t="shared" si="115"/>
        <v/>
      </c>
      <c r="AQ87" s="5" t="str">
        <f t="shared" si="116"/>
        <v/>
      </c>
      <c r="AR87" s="5" t="str">
        <f t="shared" si="117"/>
        <v/>
      </c>
      <c r="AS87" s="5" t="str">
        <f t="shared" si="118"/>
        <v/>
      </c>
      <c r="AT87" s="5" t="str">
        <f t="shared" si="119"/>
        <v/>
      </c>
      <c r="AU87" s="28">
        <f t="shared" si="70"/>
        <v>5</v>
      </c>
    </row>
    <row r="88" spans="1:47" x14ac:dyDescent="0.2">
      <c r="A88" s="6" t="s">
        <v>101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 t="s">
        <v>20</v>
      </c>
      <c r="V88" s="5" t="s">
        <v>20</v>
      </c>
      <c r="W88" s="5" t="s">
        <v>20</v>
      </c>
      <c r="X88" s="5" t="s">
        <v>20</v>
      </c>
      <c r="Y88" s="5" t="s">
        <v>20</v>
      </c>
      <c r="Z88" s="5"/>
      <c r="AA88" s="5"/>
      <c r="AB88" s="5"/>
      <c r="AC88" s="5"/>
      <c r="AD88" s="5"/>
      <c r="AE88" s="5"/>
      <c r="AF88" s="5"/>
      <c r="AH88" s="5" t="str">
        <f t="shared" si="108"/>
        <v/>
      </c>
      <c r="AI88" s="5" t="str">
        <f t="shared" si="107"/>
        <v/>
      </c>
      <c r="AJ88" s="5" t="str">
        <f t="shared" si="109"/>
        <v/>
      </c>
      <c r="AK88" s="5" t="str">
        <f t="shared" si="110"/>
        <v/>
      </c>
      <c r="AL88" s="5" t="str">
        <f t="shared" si="111"/>
        <v/>
      </c>
      <c r="AM88" s="5" t="str">
        <f t="shared" si="112"/>
        <v/>
      </c>
      <c r="AN88" s="5" t="str">
        <f t="shared" si="113"/>
        <v/>
      </c>
      <c r="AO88" s="5">
        <f t="shared" si="114"/>
        <v>5</v>
      </c>
      <c r="AP88" s="5" t="str">
        <f t="shared" si="115"/>
        <v/>
      </c>
      <c r="AQ88" s="5" t="str">
        <f t="shared" si="116"/>
        <v/>
      </c>
      <c r="AR88" s="5" t="str">
        <f t="shared" si="117"/>
        <v/>
      </c>
      <c r="AS88" s="5" t="str">
        <f t="shared" si="118"/>
        <v/>
      </c>
      <c r="AT88" s="5" t="str">
        <f t="shared" si="119"/>
        <v/>
      </c>
      <c r="AU88" s="28">
        <f t="shared" si="70"/>
        <v>5</v>
      </c>
    </row>
    <row r="89" spans="1:47" x14ac:dyDescent="0.2">
      <c r="A89" s="6" t="s">
        <v>102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H89" s="5" t="str">
        <f t="shared" si="108"/>
        <v/>
      </c>
      <c r="AI89" s="5" t="str">
        <f t="shared" si="107"/>
        <v/>
      </c>
      <c r="AJ89" s="5" t="str">
        <f t="shared" si="109"/>
        <v/>
      </c>
      <c r="AK89" s="5" t="str">
        <f t="shared" si="110"/>
        <v/>
      </c>
      <c r="AL89" s="5" t="str">
        <f t="shared" si="111"/>
        <v/>
      </c>
      <c r="AM89" s="5" t="str">
        <f t="shared" si="112"/>
        <v/>
      </c>
      <c r="AN89" s="5" t="str">
        <f t="shared" si="113"/>
        <v/>
      </c>
      <c r="AO89" s="5" t="str">
        <f t="shared" si="114"/>
        <v/>
      </c>
      <c r="AP89" s="5" t="str">
        <f t="shared" si="115"/>
        <v/>
      </c>
      <c r="AQ89" s="5" t="str">
        <f t="shared" si="116"/>
        <v/>
      </c>
      <c r="AR89" s="5" t="str">
        <f t="shared" si="117"/>
        <v/>
      </c>
      <c r="AS89" s="5" t="str">
        <f t="shared" si="118"/>
        <v/>
      </c>
      <c r="AT89" s="5" t="str">
        <f t="shared" si="119"/>
        <v/>
      </c>
      <c r="AU89" s="28">
        <f t="shared" si="70"/>
        <v>0</v>
      </c>
    </row>
    <row r="90" spans="1:47" x14ac:dyDescent="0.2">
      <c r="A90" s="6" t="s">
        <v>103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 t="s">
        <v>25</v>
      </c>
      <c r="Y90" s="5"/>
      <c r="Z90" s="5"/>
      <c r="AA90" s="5"/>
      <c r="AB90" s="5"/>
      <c r="AC90" s="5"/>
      <c r="AD90" s="5"/>
      <c r="AE90" s="5"/>
      <c r="AF90" s="5"/>
      <c r="AH90" s="5" t="str">
        <f t="shared" si="108"/>
        <v/>
      </c>
      <c r="AI90" s="5" t="str">
        <f t="shared" si="107"/>
        <v/>
      </c>
      <c r="AJ90" s="5" t="str">
        <f t="shared" si="109"/>
        <v/>
      </c>
      <c r="AK90" s="5" t="str">
        <f t="shared" si="110"/>
        <v/>
      </c>
      <c r="AL90" s="5" t="str">
        <f t="shared" si="111"/>
        <v/>
      </c>
      <c r="AM90" s="5" t="str">
        <f t="shared" si="112"/>
        <v/>
      </c>
      <c r="AN90" s="5" t="str">
        <f t="shared" si="113"/>
        <v/>
      </c>
      <c r="AO90" s="5" t="str">
        <f t="shared" si="114"/>
        <v/>
      </c>
      <c r="AP90" s="5" t="str">
        <f t="shared" si="115"/>
        <v/>
      </c>
      <c r="AQ90" s="5" t="str">
        <f t="shared" si="116"/>
        <v/>
      </c>
      <c r="AR90" s="5" t="str">
        <f t="shared" si="117"/>
        <v/>
      </c>
      <c r="AS90" s="5" t="str">
        <f t="shared" si="118"/>
        <v/>
      </c>
      <c r="AT90" s="5">
        <f t="shared" si="119"/>
        <v>1</v>
      </c>
      <c r="AU90" s="28">
        <f t="shared" si="70"/>
        <v>1</v>
      </c>
    </row>
    <row r="91" spans="1:47" x14ac:dyDescent="0.2">
      <c r="A91" s="6" t="s">
        <v>104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H91" s="5" t="str">
        <f t="shared" si="108"/>
        <v/>
      </c>
      <c r="AI91" s="5" t="str">
        <f t="shared" si="107"/>
        <v/>
      </c>
      <c r="AJ91" s="5" t="str">
        <f t="shared" si="109"/>
        <v/>
      </c>
      <c r="AK91" s="5" t="str">
        <f t="shared" si="110"/>
        <v/>
      </c>
      <c r="AL91" s="5" t="str">
        <f t="shared" si="111"/>
        <v/>
      </c>
      <c r="AM91" s="5" t="str">
        <f t="shared" si="112"/>
        <v/>
      </c>
      <c r="AN91" s="5" t="str">
        <f t="shared" si="113"/>
        <v/>
      </c>
      <c r="AO91" s="5" t="str">
        <f t="shared" si="114"/>
        <v/>
      </c>
      <c r="AP91" s="5" t="str">
        <f t="shared" si="115"/>
        <v/>
      </c>
      <c r="AQ91" s="5" t="str">
        <f t="shared" si="116"/>
        <v/>
      </c>
      <c r="AR91" s="5" t="str">
        <f t="shared" si="117"/>
        <v/>
      </c>
      <c r="AS91" s="5" t="str">
        <f t="shared" si="118"/>
        <v/>
      </c>
      <c r="AT91" s="5" t="str">
        <f t="shared" si="119"/>
        <v/>
      </c>
      <c r="AU91" s="28">
        <f t="shared" si="70"/>
        <v>0</v>
      </c>
    </row>
    <row r="92" spans="1:47" x14ac:dyDescent="0.2">
      <c r="A92" s="6" t="s">
        <v>105</v>
      </c>
      <c r="B92" s="5"/>
      <c r="C92" s="5"/>
      <c r="D92" s="5"/>
      <c r="E92" s="5"/>
      <c r="F92" s="5"/>
      <c r="G92" s="5"/>
      <c r="H92" s="5"/>
      <c r="I92" s="5"/>
      <c r="J92" s="5"/>
      <c r="K92" s="5" t="s">
        <v>16</v>
      </c>
      <c r="L92" s="5"/>
      <c r="M92" s="5"/>
      <c r="N92" s="5"/>
      <c r="O92" s="5" t="s">
        <v>16</v>
      </c>
      <c r="P92" s="5"/>
      <c r="Q92" s="5"/>
      <c r="R92" s="5"/>
      <c r="S92" s="5"/>
      <c r="T92" s="5"/>
      <c r="U92" s="5"/>
      <c r="V92" s="5" t="s">
        <v>16</v>
      </c>
      <c r="W92" s="5"/>
      <c r="X92" s="5"/>
      <c r="Y92" s="5" t="s">
        <v>16</v>
      </c>
      <c r="Z92" s="5"/>
      <c r="AA92" s="5"/>
      <c r="AB92" s="5" t="s">
        <v>20</v>
      </c>
      <c r="AC92" s="5" t="s">
        <v>20</v>
      </c>
      <c r="AD92" s="5" t="s">
        <v>20</v>
      </c>
      <c r="AE92" s="5" t="s">
        <v>20</v>
      </c>
      <c r="AF92" s="5" t="s">
        <v>20</v>
      </c>
      <c r="AH92" s="5" t="str">
        <f t="shared" si="108"/>
        <v/>
      </c>
      <c r="AI92" s="5">
        <f t="shared" ref="AI92:AI135" si="120">IF(COUNTIF($B92:$AF92,AI$7)&gt;0,COUNTIF($B92:$AF92,AI$7),"")</f>
        <v>4</v>
      </c>
      <c r="AJ92" s="5" t="str">
        <f t="shared" si="109"/>
        <v/>
      </c>
      <c r="AK92" s="5" t="str">
        <f t="shared" si="110"/>
        <v/>
      </c>
      <c r="AL92" s="5" t="str">
        <f t="shared" si="111"/>
        <v/>
      </c>
      <c r="AM92" s="5" t="str">
        <f t="shared" si="112"/>
        <v/>
      </c>
      <c r="AN92" s="5" t="str">
        <f t="shared" si="113"/>
        <v/>
      </c>
      <c r="AO92" s="5">
        <f t="shared" si="114"/>
        <v>5</v>
      </c>
      <c r="AP92" s="5" t="str">
        <f t="shared" si="115"/>
        <v/>
      </c>
      <c r="AQ92" s="5" t="str">
        <f t="shared" si="116"/>
        <v/>
      </c>
      <c r="AR92" s="5" t="str">
        <f t="shared" si="117"/>
        <v/>
      </c>
      <c r="AS92" s="5" t="str">
        <f t="shared" si="118"/>
        <v/>
      </c>
      <c r="AT92" s="5" t="str">
        <f t="shared" si="119"/>
        <v/>
      </c>
      <c r="AU92" s="28">
        <f t="shared" ref="AU92:AU148" si="121">IF(AH92="",IF(AI92="",SUM(AJ92:AT92),SUM(AJ92:AT92)+0.5*AI92),IF(AI92="",SUM(AJ92:AT92)+0.5*AH92,SUM(AJ92:AT92)+0.5*AH92+0.5*AI92))</f>
        <v>7</v>
      </c>
    </row>
    <row r="93" spans="1:47" x14ac:dyDescent="0.2">
      <c r="A93" s="6" t="s">
        <v>106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H93" s="5" t="str">
        <f t="shared" si="108"/>
        <v/>
      </c>
      <c r="AI93" s="5" t="str">
        <f t="shared" si="120"/>
        <v/>
      </c>
      <c r="AJ93" s="5" t="str">
        <f t="shared" si="109"/>
        <v/>
      </c>
      <c r="AK93" s="5" t="str">
        <f t="shared" si="110"/>
        <v/>
      </c>
      <c r="AL93" s="5" t="str">
        <f t="shared" si="111"/>
        <v/>
      </c>
      <c r="AM93" s="5" t="str">
        <f t="shared" si="112"/>
        <v/>
      </c>
      <c r="AN93" s="5" t="str">
        <f t="shared" si="113"/>
        <v/>
      </c>
      <c r="AO93" s="5" t="str">
        <f t="shared" si="114"/>
        <v/>
      </c>
      <c r="AP93" s="5" t="str">
        <f t="shared" si="115"/>
        <v/>
      </c>
      <c r="AQ93" s="5" t="str">
        <f t="shared" si="116"/>
        <v/>
      </c>
      <c r="AR93" s="5" t="str">
        <f t="shared" si="117"/>
        <v/>
      </c>
      <c r="AS93" s="5" t="str">
        <f t="shared" si="118"/>
        <v/>
      </c>
      <c r="AT93" s="5" t="str">
        <f t="shared" si="119"/>
        <v/>
      </c>
      <c r="AU93" s="28">
        <f t="shared" si="121"/>
        <v>0</v>
      </c>
    </row>
    <row r="94" spans="1:47" x14ac:dyDescent="0.2">
      <c r="A94" s="6" t="s">
        <v>107</v>
      </c>
      <c r="B94" s="5"/>
      <c r="C94" s="5"/>
      <c r="D94" s="5"/>
      <c r="E94" s="5"/>
      <c r="F94" s="5"/>
      <c r="G94" s="5" t="s">
        <v>20</v>
      </c>
      <c r="H94" s="5" t="s">
        <v>20</v>
      </c>
      <c r="I94" s="5" t="s">
        <v>20</v>
      </c>
      <c r="J94" s="5" t="s">
        <v>20</v>
      </c>
      <c r="K94" s="5" t="s">
        <v>20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 t="s">
        <v>15</v>
      </c>
      <c r="AF94" s="5"/>
      <c r="AH94" s="5">
        <f t="shared" si="108"/>
        <v>1</v>
      </c>
      <c r="AI94" s="5" t="str">
        <f t="shared" si="120"/>
        <v/>
      </c>
      <c r="AJ94" s="5" t="str">
        <f t="shared" si="109"/>
        <v/>
      </c>
      <c r="AK94" s="5" t="str">
        <f t="shared" si="110"/>
        <v/>
      </c>
      <c r="AL94" s="5" t="str">
        <f t="shared" si="111"/>
        <v/>
      </c>
      <c r="AM94" s="5" t="str">
        <f t="shared" si="112"/>
        <v/>
      </c>
      <c r="AN94" s="5" t="str">
        <f t="shared" si="113"/>
        <v/>
      </c>
      <c r="AO94" s="5">
        <f t="shared" si="114"/>
        <v>5</v>
      </c>
      <c r="AP94" s="5" t="str">
        <f t="shared" si="115"/>
        <v/>
      </c>
      <c r="AQ94" s="5" t="str">
        <f t="shared" si="116"/>
        <v/>
      </c>
      <c r="AR94" s="5" t="str">
        <f t="shared" si="117"/>
        <v/>
      </c>
      <c r="AS94" s="5" t="str">
        <f t="shared" si="118"/>
        <v/>
      </c>
      <c r="AT94" s="5" t="str">
        <f t="shared" si="119"/>
        <v/>
      </c>
      <c r="AU94" s="28">
        <f t="shared" si="121"/>
        <v>5.5</v>
      </c>
    </row>
    <row r="95" spans="1:47" x14ac:dyDescent="0.2">
      <c r="A95" s="6" t="s">
        <v>108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H95" s="5" t="str">
        <f t="shared" si="108"/>
        <v/>
      </c>
      <c r="AI95" s="5" t="str">
        <f t="shared" si="120"/>
        <v/>
      </c>
      <c r="AJ95" s="5" t="str">
        <f t="shared" si="109"/>
        <v/>
      </c>
      <c r="AK95" s="5" t="str">
        <f t="shared" si="110"/>
        <v/>
      </c>
      <c r="AL95" s="5" t="str">
        <f t="shared" si="111"/>
        <v/>
      </c>
      <c r="AM95" s="5" t="str">
        <f t="shared" si="112"/>
        <v/>
      </c>
      <c r="AN95" s="5" t="str">
        <f t="shared" si="113"/>
        <v/>
      </c>
      <c r="AO95" s="5" t="str">
        <f t="shared" si="114"/>
        <v/>
      </c>
      <c r="AP95" s="5" t="str">
        <f t="shared" si="115"/>
        <v/>
      </c>
      <c r="AQ95" s="5" t="str">
        <f t="shared" si="116"/>
        <v/>
      </c>
      <c r="AR95" s="5" t="str">
        <f t="shared" si="117"/>
        <v/>
      </c>
      <c r="AS95" s="5" t="str">
        <f t="shared" si="118"/>
        <v/>
      </c>
      <c r="AT95" s="5" t="str">
        <f t="shared" si="119"/>
        <v/>
      </c>
      <c r="AU95" s="28">
        <f t="shared" si="121"/>
        <v>0</v>
      </c>
    </row>
    <row r="96" spans="1:47" x14ac:dyDescent="0.2">
      <c r="A96" s="6"/>
      <c r="AD96" s="35" t="s">
        <v>45</v>
      </c>
      <c r="AE96" s="35"/>
      <c r="AF96" s="5">
        <f>COUNT(AU84:AU95)</f>
        <v>12</v>
      </c>
      <c r="AG96" s="5"/>
      <c r="AH96" s="5"/>
      <c r="AI96" s="5" t="str">
        <f t="shared" si="120"/>
        <v/>
      </c>
      <c r="AJ96" s="5"/>
      <c r="AK96" s="36" t="s">
        <v>46</v>
      </c>
      <c r="AL96" s="36"/>
      <c r="AM96" s="36"/>
      <c r="AN96" s="37">
        <f>(AF96*$AC$5-AU96)/(AF96*$AC$5)</f>
        <v>0.88293650793650791</v>
      </c>
      <c r="AO96" s="37"/>
      <c r="AP96" s="37"/>
      <c r="AQ96" s="23"/>
      <c r="AR96" s="35" t="s">
        <v>29</v>
      </c>
      <c r="AS96" s="35"/>
      <c r="AT96" s="35"/>
      <c r="AU96" s="28">
        <f>SUM(AU84:AU95)</f>
        <v>29.5</v>
      </c>
    </row>
    <row r="97" spans="1:47" x14ac:dyDescent="0.2">
      <c r="A97" s="7" t="s">
        <v>109</v>
      </c>
      <c r="AI97" s="5" t="str">
        <f t="shared" si="120"/>
        <v/>
      </c>
      <c r="AU97" s="28"/>
    </row>
    <row r="98" spans="1:47" x14ac:dyDescent="0.2">
      <c r="A98" s="6" t="s">
        <v>110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v>1</v>
      </c>
      <c r="P98" s="5"/>
      <c r="Q98" s="5"/>
      <c r="R98" s="5" t="s">
        <v>15</v>
      </c>
      <c r="S98" s="5"/>
      <c r="T98" s="5"/>
      <c r="U98" s="5"/>
      <c r="V98" s="5"/>
      <c r="W98" s="5"/>
      <c r="X98" s="5"/>
      <c r="Y98" s="5"/>
      <c r="Z98" s="5"/>
      <c r="AA98" s="5"/>
      <c r="AB98" s="5">
        <v>1</v>
      </c>
      <c r="AC98" s="5"/>
      <c r="AD98" s="5"/>
      <c r="AE98" s="5" t="s">
        <v>20</v>
      </c>
      <c r="AF98" s="5"/>
      <c r="AH98" s="5">
        <f t="shared" ref="AH98:AH104" si="122">IF(COUNTIF($B98:$AF98,AH$7)&gt;0,COUNTIF($B98:$AF98,AH$7),"")</f>
        <v>1</v>
      </c>
      <c r="AI98" s="5" t="str">
        <f t="shared" si="120"/>
        <v/>
      </c>
      <c r="AJ98" s="5">
        <f t="shared" ref="AJ98:AJ104" si="123">IF(COUNTIF($B98:$AF98,AJ$7)&gt;0,COUNTIF($B98:$AF98,AJ$7),"")</f>
        <v>2</v>
      </c>
      <c r="AK98" s="5" t="str">
        <f t="shared" ref="AK98:AK104" si="124">IF(COUNTIF($B98:$AF98,AK$7)&gt;0,COUNTIF($B98:$AF98,AK$7),"")</f>
        <v/>
      </c>
      <c r="AL98" s="5" t="str">
        <f t="shared" ref="AL98:AL104" si="125">IF(COUNTIF($B98:$AF98,AL$7)&gt;0,COUNTIF($B98:$AF98,AL$7),"")</f>
        <v/>
      </c>
      <c r="AM98" s="5" t="str">
        <f t="shared" ref="AM98:AM104" si="126">IF(COUNTIF($B98:$AF98,AM$7)&gt;0,COUNTIF($B98:$AF98,AM$7),"")</f>
        <v/>
      </c>
      <c r="AN98" s="5" t="str">
        <f t="shared" ref="AN98:AN104" si="127">IF(COUNTIF($B98:$AF98,AN$7)&gt;0,COUNTIF($B98:$AF98,AN$7),"")</f>
        <v/>
      </c>
      <c r="AO98" s="5">
        <f t="shared" ref="AO98:AO104" si="128">IF(COUNTIF($B98:$AF98,AO$7)&gt;0,COUNTIF($B98:$AF98,AO$7),"")</f>
        <v>1</v>
      </c>
      <c r="AP98" s="5" t="str">
        <f t="shared" ref="AP98:AP104" si="129">IF(COUNTIF($B98:$AF98,AP$7)&gt;0,COUNTIF($B98:$AF98,AP$7),"")</f>
        <v/>
      </c>
      <c r="AQ98" s="5" t="str">
        <f t="shared" ref="AQ98:AQ104" si="130">IF(COUNTIF($B98:$AF98,AQ$7)&gt;0,COUNTIF($B98:$AF98,AQ$7),"")</f>
        <v/>
      </c>
      <c r="AR98" s="5" t="str">
        <f t="shared" ref="AR98:AR104" si="131">IF(COUNTIF($B98:$AF98,AR$7)&gt;0,COUNTIF($B98:$AF98,AR$7),"")</f>
        <v/>
      </c>
      <c r="AS98" s="5" t="str">
        <f t="shared" ref="AS98:AS104" si="132">IF(COUNTIF($B98:$AF98,AS$7)&gt;0,COUNTIF($B98:$AF98,AS$7),"")</f>
        <v/>
      </c>
      <c r="AT98" s="5" t="str">
        <f t="shared" ref="AT98:AT104" si="133">IF(COUNTIF($B98:$AF98,AT$7)&gt;0,COUNTIF($B98:$AF98,AT$7),"")</f>
        <v/>
      </c>
      <c r="AU98" s="28">
        <f t="shared" si="121"/>
        <v>3.5</v>
      </c>
    </row>
    <row r="99" spans="1:47" x14ac:dyDescent="0.2">
      <c r="A99" s="6" t="s">
        <v>111</v>
      </c>
      <c r="B99" s="5" t="s">
        <v>15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 t="s">
        <v>16</v>
      </c>
      <c r="W99" s="5"/>
      <c r="X99" s="5"/>
      <c r="Y99" s="5"/>
      <c r="Z99" s="5"/>
      <c r="AA99" s="5"/>
      <c r="AB99" s="5">
        <v>1</v>
      </c>
      <c r="AC99" s="5"/>
      <c r="AD99" s="5"/>
      <c r="AE99" s="5"/>
      <c r="AF99" s="5"/>
      <c r="AH99" s="5">
        <f t="shared" si="122"/>
        <v>1</v>
      </c>
      <c r="AI99" s="5">
        <f t="shared" si="120"/>
        <v>1</v>
      </c>
      <c r="AJ99" s="5">
        <f t="shared" si="123"/>
        <v>1</v>
      </c>
      <c r="AK99" s="5" t="str">
        <f t="shared" si="124"/>
        <v/>
      </c>
      <c r="AL99" s="5" t="str">
        <f t="shared" si="125"/>
        <v/>
      </c>
      <c r="AM99" s="5" t="str">
        <f t="shared" si="126"/>
        <v/>
      </c>
      <c r="AN99" s="5" t="str">
        <f t="shared" si="127"/>
        <v/>
      </c>
      <c r="AO99" s="5" t="str">
        <f t="shared" si="128"/>
        <v/>
      </c>
      <c r="AP99" s="5" t="str">
        <f t="shared" si="129"/>
        <v/>
      </c>
      <c r="AQ99" s="5" t="str">
        <f t="shared" si="130"/>
        <v/>
      </c>
      <c r="AR99" s="5" t="str">
        <f t="shared" si="131"/>
        <v/>
      </c>
      <c r="AS99" s="5" t="str">
        <f t="shared" si="132"/>
        <v/>
      </c>
      <c r="AT99" s="5" t="str">
        <f t="shared" si="133"/>
        <v/>
      </c>
      <c r="AU99" s="28">
        <f t="shared" si="121"/>
        <v>2</v>
      </c>
    </row>
    <row r="100" spans="1:47" x14ac:dyDescent="0.2">
      <c r="A100" s="6" t="s">
        <v>112</v>
      </c>
      <c r="B100" s="5"/>
      <c r="C100" s="5"/>
      <c r="D100" s="5"/>
      <c r="E100" s="5"/>
      <c r="F100" s="5"/>
      <c r="G100" s="5"/>
      <c r="H100" s="5"/>
      <c r="I100" s="5"/>
      <c r="J100" s="5" t="s">
        <v>15</v>
      </c>
      <c r="K100" s="5"/>
      <c r="L100" s="5"/>
      <c r="M100" s="5"/>
      <c r="N100" s="5" t="s">
        <v>17</v>
      </c>
      <c r="O100" s="5" t="s">
        <v>17</v>
      </c>
      <c r="P100" s="5" t="s">
        <v>17</v>
      </c>
      <c r="Q100" s="5" t="s">
        <v>17</v>
      </c>
      <c r="R100" s="5" t="s">
        <v>17</v>
      </c>
      <c r="S100" s="5"/>
      <c r="T100" s="5"/>
      <c r="U100" s="5" t="s">
        <v>17</v>
      </c>
      <c r="V100" s="5" t="s">
        <v>17</v>
      </c>
      <c r="W100" s="5" t="s">
        <v>17</v>
      </c>
      <c r="X100" s="5" t="s">
        <v>17</v>
      </c>
      <c r="Y100" s="5" t="s">
        <v>17</v>
      </c>
      <c r="Z100" s="5"/>
      <c r="AA100" s="5"/>
      <c r="AB100" s="5" t="s">
        <v>17</v>
      </c>
      <c r="AC100" s="5" t="s">
        <v>17</v>
      </c>
      <c r="AD100" s="5" t="s">
        <v>17</v>
      </c>
      <c r="AE100" s="5" t="s">
        <v>17</v>
      </c>
      <c r="AF100" s="5"/>
      <c r="AH100" s="5">
        <f t="shared" si="122"/>
        <v>1</v>
      </c>
      <c r="AI100" s="5" t="str">
        <f t="shared" si="120"/>
        <v/>
      </c>
      <c r="AJ100" s="5" t="str">
        <f t="shared" si="123"/>
        <v/>
      </c>
      <c r="AK100" s="5" t="str">
        <f t="shared" si="124"/>
        <v/>
      </c>
      <c r="AL100" s="5">
        <f t="shared" si="125"/>
        <v>14</v>
      </c>
      <c r="AM100" s="5" t="str">
        <f t="shared" si="126"/>
        <v/>
      </c>
      <c r="AN100" s="5" t="str">
        <f t="shared" si="127"/>
        <v/>
      </c>
      <c r="AO100" s="5" t="str">
        <f t="shared" si="128"/>
        <v/>
      </c>
      <c r="AP100" s="5" t="str">
        <f t="shared" si="129"/>
        <v/>
      </c>
      <c r="AQ100" s="5" t="str">
        <f t="shared" si="130"/>
        <v/>
      </c>
      <c r="AR100" s="5" t="str">
        <f t="shared" si="131"/>
        <v/>
      </c>
      <c r="AS100" s="5" t="str">
        <f t="shared" si="132"/>
        <v/>
      </c>
      <c r="AT100" s="5" t="str">
        <f t="shared" si="133"/>
        <v/>
      </c>
      <c r="AU100" s="28">
        <f t="shared" si="121"/>
        <v>14.5</v>
      </c>
    </row>
    <row r="101" spans="1:47" x14ac:dyDescent="0.2">
      <c r="A101" s="6" t="s">
        <v>113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>
        <v>1</v>
      </c>
      <c r="AE101" s="5"/>
      <c r="AF101" s="5"/>
      <c r="AH101" s="5" t="str">
        <f t="shared" si="122"/>
        <v/>
      </c>
      <c r="AI101" s="5" t="str">
        <f t="shared" si="120"/>
        <v/>
      </c>
      <c r="AJ101" s="5">
        <f t="shared" si="123"/>
        <v>1</v>
      </c>
      <c r="AK101" s="5" t="str">
        <f t="shared" si="124"/>
        <v/>
      </c>
      <c r="AL101" s="5" t="str">
        <f t="shared" si="125"/>
        <v/>
      </c>
      <c r="AM101" s="5" t="str">
        <f t="shared" si="126"/>
        <v/>
      </c>
      <c r="AN101" s="5" t="str">
        <f t="shared" si="127"/>
        <v/>
      </c>
      <c r="AO101" s="5" t="str">
        <f t="shared" si="128"/>
        <v/>
      </c>
      <c r="AP101" s="5" t="str">
        <f t="shared" si="129"/>
        <v/>
      </c>
      <c r="AQ101" s="5" t="str">
        <f t="shared" si="130"/>
        <v/>
      </c>
      <c r="AR101" s="5" t="str">
        <f t="shared" si="131"/>
        <v/>
      </c>
      <c r="AS101" s="5" t="str">
        <f t="shared" si="132"/>
        <v/>
      </c>
      <c r="AT101" s="5" t="str">
        <f t="shared" si="133"/>
        <v/>
      </c>
      <c r="AU101" s="28">
        <f t="shared" si="121"/>
        <v>1</v>
      </c>
    </row>
    <row r="102" spans="1:47" x14ac:dyDescent="0.2">
      <c r="A102" s="6" t="s">
        <v>114</v>
      </c>
      <c r="B102" s="5"/>
      <c r="C102" s="5"/>
      <c r="D102" s="5"/>
      <c r="E102" s="5"/>
      <c r="F102" s="5"/>
      <c r="G102" s="5"/>
      <c r="H102" s="5"/>
      <c r="I102" s="5" t="s">
        <v>16</v>
      </c>
      <c r="J102" s="5"/>
      <c r="K102" s="5"/>
      <c r="L102" s="5"/>
      <c r="M102" s="5"/>
      <c r="N102" s="5" t="s">
        <v>15</v>
      </c>
      <c r="O102" s="5"/>
      <c r="P102" s="5"/>
      <c r="Q102" s="5"/>
      <c r="R102" s="5" t="s">
        <v>16</v>
      </c>
      <c r="S102" s="5"/>
      <c r="T102" s="5"/>
      <c r="U102" s="5"/>
      <c r="V102" s="5"/>
      <c r="W102" s="5"/>
      <c r="X102" s="5" t="s">
        <v>25</v>
      </c>
      <c r="Y102" s="5"/>
      <c r="Z102" s="5"/>
      <c r="AA102" s="5"/>
      <c r="AB102" s="5"/>
      <c r="AC102" s="5"/>
      <c r="AD102" s="5"/>
      <c r="AE102" s="5"/>
      <c r="AF102" s="5"/>
      <c r="AH102" s="5">
        <f t="shared" si="122"/>
        <v>1</v>
      </c>
      <c r="AI102" s="5">
        <f t="shared" si="120"/>
        <v>2</v>
      </c>
      <c r="AJ102" s="5" t="str">
        <f t="shared" si="123"/>
        <v/>
      </c>
      <c r="AK102" s="5" t="str">
        <f t="shared" si="124"/>
        <v/>
      </c>
      <c r="AL102" s="5" t="str">
        <f t="shared" si="125"/>
        <v/>
      </c>
      <c r="AM102" s="5" t="str">
        <f t="shared" si="126"/>
        <v/>
      </c>
      <c r="AN102" s="5" t="str">
        <f t="shared" si="127"/>
        <v/>
      </c>
      <c r="AO102" s="5" t="str">
        <f t="shared" si="128"/>
        <v/>
      </c>
      <c r="AP102" s="5" t="str">
        <f t="shared" si="129"/>
        <v/>
      </c>
      <c r="AQ102" s="5" t="str">
        <f t="shared" si="130"/>
        <v/>
      </c>
      <c r="AR102" s="5" t="str">
        <f t="shared" si="131"/>
        <v/>
      </c>
      <c r="AS102" s="5" t="str">
        <f t="shared" si="132"/>
        <v/>
      </c>
      <c r="AT102" s="5">
        <f t="shared" si="133"/>
        <v>1</v>
      </c>
      <c r="AU102" s="28">
        <f t="shared" si="121"/>
        <v>2.5</v>
      </c>
    </row>
    <row r="103" spans="1:47" x14ac:dyDescent="0.2">
      <c r="A103" s="6" t="s">
        <v>115</v>
      </c>
      <c r="B103" s="5" t="s">
        <v>19</v>
      </c>
      <c r="C103" s="5" t="s">
        <v>19</v>
      </c>
      <c r="D103" s="5"/>
      <c r="E103" s="5"/>
      <c r="F103" s="5"/>
      <c r="G103" s="5" t="s">
        <v>19</v>
      </c>
      <c r="H103" s="5"/>
      <c r="I103" s="5" t="s">
        <v>19</v>
      </c>
      <c r="J103" s="5" t="s">
        <v>19</v>
      </c>
      <c r="K103" s="5" t="s">
        <v>19</v>
      </c>
      <c r="L103" s="5"/>
      <c r="M103" s="5"/>
      <c r="N103" s="5" t="s">
        <v>19</v>
      </c>
      <c r="O103" s="5" t="s">
        <v>19</v>
      </c>
      <c r="P103" s="5" t="s">
        <v>19</v>
      </c>
      <c r="Q103" s="5" t="s">
        <v>19</v>
      </c>
      <c r="R103" s="5" t="s">
        <v>19</v>
      </c>
      <c r="S103" s="5"/>
      <c r="T103" s="5"/>
      <c r="U103" s="5" t="s">
        <v>19</v>
      </c>
      <c r="V103" s="5" t="s">
        <v>19</v>
      </c>
      <c r="W103" s="5" t="s">
        <v>19</v>
      </c>
      <c r="X103" s="5" t="s">
        <v>19</v>
      </c>
      <c r="Y103" s="5" t="s">
        <v>19</v>
      </c>
      <c r="Z103" s="5"/>
      <c r="AA103" s="5"/>
      <c r="AB103" s="5" t="s">
        <v>19</v>
      </c>
      <c r="AC103" s="5"/>
      <c r="AD103" s="5" t="s">
        <v>19</v>
      </c>
      <c r="AE103" s="5" t="s">
        <v>19</v>
      </c>
      <c r="AF103" s="5"/>
      <c r="AH103" s="5" t="str">
        <f t="shared" si="122"/>
        <v/>
      </c>
      <c r="AI103" s="5" t="str">
        <f t="shared" si="120"/>
        <v/>
      </c>
      <c r="AJ103" s="5" t="str">
        <f t="shared" si="123"/>
        <v/>
      </c>
      <c r="AK103" s="5" t="str">
        <f t="shared" si="124"/>
        <v/>
      </c>
      <c r="AL103" s="5" t="str">
        <f t="shared" si="125"/>
        <v/>
      </c>
      <c r="AM103" s="5" t="str">
        <f t="shared" si="126"/>
        <v/>
      </c>
      <c r="AN103" s="5">
        <f t="shared" si="127"/>
        <v>19</v>
      </c>
      <c r="AO103" s="5" t="str">
        <f t="shared" si="128"/>
        <v/>
      </c>
      <c r="AP103" s="5" t="str">
        <f t="shared" si="129"/>
        <v/>
      </c>
      <c r="AQ103" s="5" t="str">
        <f t="shared" si="130"/>
        <v/>
      </c>
      <c r="AR103" s="5" t="str">
        <f t="shared" si="131"/>
        <v/>
      </c>
      <c r="AS103" s="5" t="str">
        <f t="shared" si="132"/>
        <v/>
      </c>
      <c r="AT103" s="5" t="str">
        <f t="shared" si="133"/>
        <v/>
      </c>
      <c r="AU103" s="28">
        <f t="shared" si="121"/>
        <v>19</v>
      </c>
    </row>
    <row r="104" spans="1:47" x14ac:dyDescent="0.2">
      <c r="A104" s="6" t="s">
        <v>116</v>
      </c>
      <c r="B104" s="5" t="s">
        <v>16</v>
      </c>
      <c r="C104" s="5" t="s">
        <v>16</v>
      </c>
      <c r="D104" s="5"/>
      <c r="E104" s="5"/>
      <c r="F104" s="5"/>
      <c r="G104" s="5">
        <v>0</v>
      </c>
      <c r="H104" s="5">
        <v>0</v>
      </c>
      <c r="I104" s="5">
        <v>0</v>
      </c>
      <c r="J104" s="5" t="s">
        <v>25</v>
      </c>
      <c r="K104" s="5">
        <v>0</v>
      </c>
      <c r="L104" s="5"/>
      <c r="M104" s="5"/>
      <c r="N104" s="5" t="s">
        <v>25</v>
      </c>
      <c r="O104" s="5">
        <v>0</v>
      </c>
      <c r="P104" s="5">
        <v>0</v>
      </c>
      <c r="Q104" s="5"/>
      <c r="R104" s="5">
        <v>0</v>
      </c>
      <c r="S104" s="5"/>
      <c r="T104" s="5"/>
      <c r="U104" s="5" t="s">
        <v>16</v>
      </c>
      <c r="V104" s="5">
        <v>0</v>
      </c>
      <c r="W104" s="5">
        <v>0</v>
      </c>
      <c r="X104" s="5">
        <v>0</v>
      </c>
      <c r="Y104" s="5">
        <v>0</v>
      </c>
      <c r="Z104" s="5"/>
      <c r="AA104" s="5"/>
      <c r="AB104" s="5" t="s">
        <v>25</v>
      </c>
      <c r="AC104" s="11" t="s">
        <v>25</v>
      </c>
      <c r="AD104" s="11" t="s">
        <v>25</v>
      </c>
      <c r="AE104" s="5">
        <v>0</v>
      </c>
      <c r="AF104" s="5"/>
      <c r="AH104" s="5" t="str">
        <f t="shared" si="122"/>
        <v/>
      </c>
      <c r="AI104" s="5">
        <f t="shared" si="120"/>
        <v>3</v>
      </c>
      <c r="AJ104" s="5" t="str">
        <f t="shared" si="123"/>
        <v/>
      </c>
      <c r="AK104" s="5">
        <f t="shared" si="124"/>
        <v>12</v>
      </c>
      <c r="AL104" s="5" t="str">
        <f t="shared" si="125"/>
        <v/>
      </c>
      <c r="AM104" s="5" t="str">
        <f t="shared" si="126"/>
        <v/>
      </c>
      <c r="AN104" s="5" t="str">
        <f t="shared" si="127"/>
        <v/>
      </c>
      <c r="AO104" s="5" t="str">
        <f t="shared" si="128"/>
        <v/>
      </c>
      <c r="AP104" s="5" t="str">
        <f t="shared" si="129"/>
        <v/>
      </c>
      <c r="AQ104" s="5" t="str">
        <f t="shared" si="130"/>
        <v/>
      </c>
      <c r="AR104" s="5" t="str">
        <f t="shared" si="131"/>
        <v/>
      </c>
      <c r="AS104" s="5" t="str">
        <f t="shared" si="132"/>
        <v/>
      </c>
      <c r="AT104" s="5">
        <f t="shared" si="133"/>
        <v>5</v>
      </c>
      <c r="AU104" s="28">
        <f t="shared" si="121"/>
        <v>18.5</v>
      </c>
    </row>
    <row r="105" spans="1:47" x14ac:dyDescent="0.2">
      <c r="A105" s="6"/>
      <c r="AD105" s="35" t="s">
        <v>45</v>
      </c>
      <c r="AE105" s="35"/>
      <c r="AF105" s="5">
        <f>COUNT(AU98:AU104)</f>
        <v>7</v>
      </c>
      <c r="AG105" s="5"/>
      <c r="AH105" s="5"/>
      <c r="AI105" s="5" t="str">
        <f t="shared" si="120"/>
        <v/>
      </c>
      <c r="AJ105" s="5"/>
      <c r="AK105" s="36" t="s">
        <v>46</v>
      </c>
      <c r="AL105" s="36"/>
      <c r="AM105" s="36"/>
      <c r="AN105" s="37">
        <f>(AF105*$AC$5-AU105)/(AF105*$AC$5)</f>
        <v>0.58503401360544216</v>
      </c>
      <c r="AO105" s="37"/>
      <c r="AP105" s="37"/>
      <c r="AQ105" s="23"/>
      <c r="AR105" s="35" t="s">
        <v>29</v>
      </c>
      <c r="AS105" s="35"/>
      <c r="AT105" s="35"/>
      <c r="AU105" s="28">
        <f>SUM(AU98:AU104)</f>
        <v>61</v>
      </c>
    </row>
    <row r="106" spans="1:47" x14ac:dyDescent="0.2">
      <c r="A106" s="7" t="s">
        <v>117</v>
      </c>
      <c r="AI106" s="5" t="str">
        <f t="shared" si="120"/>
        <v/>
      </c>
      <c r="AU106" s="28"/>
    </row>
    <row r="107" spans="1:47" x14ac:dyDescent="0.2">
      <c r="A107" s="6" t="s">
        <v>118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H107" s="5" t="str">
        <f t="shared" ref="AH107:AH109" si="134">IF(COUNTIF($B107:$AF107,AH$7)&gt;0,COUNTIF($B107:$AF107,AH$7),"")</f>
        <v/>
      </c>
      <c r="AI107" s="5" t="str">
        <f t="shared" si="120"/>
        <v/>
      </c>
      <c r="AJ107" s="5" t="str">
        <f t="shared" ref="AJ107:AJ109" si="135">IF(COUNTIF($B107:$AF107,AJ$7)&gt;0,COUNTIF($B107:$AF107,AJ$7),"")</f>
        <v/>
      </c>
      <c r="AK107" s="5" t="str">
        <f t="shared" ref="AK107:AK109" si="136">IF(COUNTIF($B107:$AF107,AK$7)&gt;0,COUNTIF($B107:$AF107,AK$7),"")</f>
        <v/>
      </c>
      <c r="AL107" s="5" t="str">
        <f t="shared" ref="AL107:AL109" si="137">IF(COUNTIF($B107:$AF107,AL$7)&gt;0,COUNTIF($B107:$AF107,AL$7),"")</f>
        <v/>
      </c>
      <c r="AM107" s="5" t="str">
        <f t="shared" ref="AM107:AM109" si="138">IF(COUNTIF($B107:$AF107,AM$7)&gt;0,COUNTIF($B107:$AF107,AM$7),"")</f>
        <v/>
      </c>
      <c r="AN107" s="5" t="str">
        <f t="shared" ref="AN107:AN109" si="139">IF(COUNTIF($B107:$AF107,AN$7)&gt;0,COUNTIF($B107:$AF107,AN$7),"")</f>
        <v/>
      </c>
      <c r="AO107" s="5" t="str">
        <f t="shared" ref="AO107:AO109" si="140">IF(COUNTIF($B107:$AF107,AO$7)&gt;0,COUNTIF($B107:$AF107,AO$7),"")</f>
        <v/>
      </c>
      <c r="AP107" s="5" t="str">
        <f t="shared" ref="AP107:AP109" si="141">IF(COUNTIF($B107:$AF107,AP$7)&gt;0,COUNTIF($B107:$AF107,AP$7),"")</f>
        <v/>
      </c>
      <c r="AQ107" s="5" t="str">
        <f t="shared" ref="AQ107:AQ109" si="142">IF(COUNTIF($B107:$AF107,AQ$7)&gt;0,COUNTIF($B107:$AF107,AQ$7),"")</f>
        <v/>
      </c>
      <c r="AR107" s="5" t="str">
        <f t="shared" ref="AR107:AR109" si="143">IF(COUNTIF($B107:$AF107,AR$7)&gt;0,COUNTIF($B107:$AF107,AR$7),"")</f>
        <v/>
      </c>
      <c r="AS107" s="5" t="str">
        <f t="shared" ref="AS107:AS109" si="144">IF(COUNTIF($B107:$AF107,AS$7)&gt;0,COUNTIF($B107:$AF107,AS$7),"")</f>
        <v/>
      </c>
      <c r="AT107" s="5" t="str">
        <f t="shared" ref="AT107:AT109" si="145">IF(COUNTIF($B107:$AF107,AT$7)&gt;0,COUNTIF($B107:$AF107,AT$7),"")</f>
        <v/>
      </c>
      <c r="AU107" s="28">
        <f t="shared" si="121"/>
        <v>0</v>
      </c>
    </row>
    <row r="108" spans="1:47" x14ac:dyDescent="0.2">
      <c r="A108" s="6" t="s">
        <v>119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H108" s="5" t="str">
        <f t="shared" si="134"/>
        <v/>
      </c>
      <c r="AI108" s="5" t="str">
        <f t="shared" si="120"/>
        <v/>
      </c>
      <c r="AJ108" s="5" t="str">
        <f t="shared" si="135"/>
        <v/>
      </c>
      <c r="AK108" s="5" t="str">
        <f t="shared" si="136"/>
        <v/>
      </c>
      <c r="AL108" s="5" t="str">
        <f t="shared" si="137"/>
        <v/>
      </c>
      <c r="AM108" s="5" t="str">
        <f t="shared" si="138"/>
        <v/>
      </c>
      <c r="AN108" s="5" t="str">
        <f t="shared" si="139"/>
        <v/>
      </c>
      <c r="AO108" s="5" t="str">
        <f t="shared" si="140"/>
        <v/>
      </c>
      <c r="AP108" s="5" t="str">
        <f t="shared" si="141"/>
        <v/>
      </c>
      <c r="AQ108" s="5" t="str">
        <f t="shared" si="142"/>
        <v/>
      </c>
      <c r="AR108" s="5" t="str">
        <f t="shared" si="143"/>
        <v/>
      </c>
      <c r="AS108" s="5" t="str">
        <f t="shared" si="144"/>
        <v/>
      </c>
      <c r="AT108" s="5" t="str">
        <f t="shared" si="145"/>
        <v/>
      </c>
      <c r="AU108" s="28">
        <f t="shared" si="121"/>
        <v>0</v>
      </c>
    </row>
    <row r="109" spans="1:47" x14ac:dyDescent="0.2">
      <c r="A109" s="6" t="s">
        <v>120</v>
      </c>
      <c r="B109" s="5" t="s">
        <v>17</v>
      </c>
      <c r="C109" s="5" t="s">
        <v>17</v>
      </c>
      <c r="D109" s="5"/>
      <c r="E109" s="5"/>
      <c r="F109" s="5"/>
      <c r="G109" s="5" t="s">
        <v>17</v>
      </c>
      <c r="H109" s="5" t="s">
        <v>17</v>
      </c>
      <c r="I109" s="5" t="s">
        <v>17</v>
      </c>
      <c r="J109" s="5" t="s">
        <v>17</v>
      </c>
      <c r="K109" s="5" t="s">
        <v>17</v>
      </c>
      <c r="L109" s="5"/>
      <c r="M109" s="5"/>
      <c r="N109" s="5" t="s">
        <v>17</v>
      </c>
      <c r="O109" s="5" t="s">
        <v>17</v>
      </c>
      <c r="P109" s="5" t="s">
        <v>17</v>
      </c>
      <c r="Q109" s="5" t="s">
        <v>17</v>
      </c>
      <c r="R109" s="5" t="s">
        <v>17</v>
      </c>
      <c r="S109" s="5"/>
      <c r="T109" s="5"/>
      <c r="U109" s="5" t="s">
        <v>17</v>
      </c>
      <c r="V109" s="5" t="s">
        <v>17</v>
      </c>
      <c r="W109" s="5" t="s">
        <v>17</v>
      </c>
      <c r="X109" s="5" t="s">
        <v>17</v>
      </c>
      <c r="Y109" s="5" t="s">
        <v>17</v>
      </c>
      <c r="Z109" s="5"/>
      <c r="AA109" s="5"/>
      <c r="AB109" s="5"/>
      <c r="AC109" s="5"/>
      <c r="AD109" s="5"/>
      <c r="AE109" s="5" t="s">
        <v>25</v>
      </c>
      <c r="AF109" s="5"/>
      <c r="AH109" s="5" t="str">
        <f t="shared" si="134"/>
        <v/>
      </c>
      <c r="AI109" s="5" t="str">
        <f t="shared" si="120"/>
        <v/>
      </c>
      <c r="AJ109" s="5" t="str">
        <f t="shared" si="135"/>
        <v/>
      </c>
      <c r="AK109" s="5" t="str">
        <f t="shared" si="136"/>
        <v/>
      </c>
      <c r="AL109" s="5">
        <f t="shared" si="137"/>
        <v>17</v>
      </c>
      <c r="AM109" s="5" t="str">
        <f t="shared" si="138"/>
        <v/>
      </c>
      <c r="AN109" s="5" t="str">
        <f t="shared" si="139"/>
        <v/>
      </c>
      <c r="AO109" s="5" t="str">
        <f t="shared" si="140"/>
        <v/>
      </c>
      <c r="AP109" s="5" t="str">
        <f t="shared" si="141"/>
        <v/>
      </c>
      <c r="AQ109" s="5" t="str">
        <f t="shared" si="142"/>
        <v/>
      </c>
      <c r="AR109" s="5" t="str">
        <f t="shared" si="143"/>
        <v/>
      </c>
      <c r="AS109" s="5" t="str">
        <f t="shared" si="144"/>
        <v/>
      </c>
      <c r="AT109" s="5">
        <f t="shared" si="145"/>
        <v>1</v>
      </c>
      <c r="AU109" s="28">
        <f t="shared" si="121"/>
        <v>18</v>
      </c>
    </row>
    <row r="110" spans="1:47" x14ac:dyDescent="0.2">
      <c r="A110" s="6"/>
      <c r="AD110" s="35" t="s">
        <v>45</v>
      </c>
      <c r="AE110" s="35"/>
      <c r="AF110" s="5">
        <f>COUNT(AU107:AU109)</f>
        <v>3</v>
      </c>
      <c r="AG110" s="5"/>
      <c r="AH110" s="5"/>
      <c r="AI110" s="5" t="str">
        <f t="shared" si="120"/>
        <v/>
      </c>
      <c r="AJ110" s="5"/>
      <c r="AK110" s="36" t="s">
        <v>46</v>
      </c>
      <c r="AL110" s="36"/>
      <c r="AM110" s="36"/>
      <c r="AN110" s="37">
        <f>(AF110*$AC$5-AU110)/(AF110*$AC$5)</f>
        <v>0.7142857142857143</v>
      </c>
      <c r="AO110" s="37"/>
      <c r="AP110" s="37"/>
      <c r="AQ110" s="23"/>
      <c r="AR110" s="35" t="s">
        <v>29</v>
      </c>
      <c r="AS110" s="35"/>
      <c r="AT110" s="35"/>
      <c r="AU110" s="28">
        <f>SUM(AU107:AU109)</f>
        <v>18</v>
      </c>
    </row>
    <row r="111" spans="1:47" x14ac:dyDescent="0.2">
      <c r="A111" s="7" t="s">
        <v>121</v>
      </c>
      <c r="AI111" s="5" t="str">
        <f t="shared" si="120"/>
        <v/>
      </c>
      <c r="AU111" s="28"/>
    </row>
    <row r="112" spans="1:47" x14ac:dyDescent="0.2">
      <c r="A112" s="6" t="s">
        <v>122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 t="s">
        <v>15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 t="s">
        <v>25</v>
      </c>
      <c r="Z112" s="5"/>
      <c r="AA112" s="5"/>
      <c r="AB112" s="5"/>
      <c r="AC112" s="5"/>
      <c r="AD112" s="5" t="s">
        <v>15</v>
      </c>
      <c r="AE112" s="5"/>
      <c r="AF112" s="5"/>
      <c r="AG112" s="22"/>
      <c r="AH112" s="5">
        <f t="shared" ref="AH112:AH124" si="146">IF(COUNTIF($B112:$AF112,AH$7)&gt;0,COUNTIF($B112:$AF112,AH$7),"")</f>
        <v>2</v>
      </c>
      <c r="AI112" s="5" t="str">
        <f t="shared" si="120"/>
        <v/>
      </c>
      <c r="AJ112" s="5" t="str">
        <f t="shared" ref="AJ112:AJ124" si="147">IF(COUNTIF($B112:$AF112,AJ$7)&gt;0,COUNTIF($B112:$AF112,AJ$7),"")</f>
        <v/>
      </c>
      <c r="AK112" s="5" t="str">
        <f t="shared" ref="AK112:AK124" si="148">IF(COUNTIF($B112:$AF112,AK$7)&gt;0,COUNTIF($B112:$AF112,AK$7),"")</f>
        <v/>
      </c>
      <c r="AL112" s="5" t="str">
        <f t="shared" ref="AL112:AL124" si="149">IF(COUNTIF($B112:$AF112,AL$7)&gt;0,COUNTIF($B112:$AF112,AL$7),"")</f>
        <v/>
      </c>
      <c r="AM112" s="5" t="str">
        <f t="shared" ref="AM112:AM124" si="150">IF(COUNTIF($B112:$AF112,AM$7)&gt;0,COUNTIF($B112:$AF112,AM$7),"")</f>
        <v/>
      </c>
      <c r="AN112" s="5" t="str">
        <f t="shared" ref="AN112:AN124" si="151">IF(COUNTIF($B112:$AF112,AN$7)&gt;0,COUNTIF($B112:$AF112,AN$7),"")</f>
        <v/>
      </c>
      <c r="AO112" s="5" t="str">
        <f t="shared" ref="AO112:AO124" si="152">IF(COUNTIF($B112:$AF112,AO$7)&gt;0,COUNTIF($B112:$AF112,AO$7),"")</f>
        <v/>
      </c>
      <c r="AP112" s="5" t="str">
        <f t="shared" ref="AP112:AP124" si="153">IF(COUNTIF($B112:$AF112,AP$7)&gt;0,COUNTIF($B112:$AF112,AP$7),"")</f>
        <v/>
      </c>
      <c r="AQ112" s="5" t="str">
        <f t="shared" ref="AQ112:AQ124" si="154">IF(COUNTIF($B112:$AF112,AQ$7)&gt;0,COUNTIF($B112:$AF112,AQ$7),"")</f>
        <v/>
      </c>
      <c r="AR112" s="5" t="str">
        <f t="shared" ref="AR112:AR124" si="155">IF(COUNTIF($B112:$AF112,AR$7)&gt;0,COUNTIF($B112:$AF112,AR$7),"")</f>
        <v/>
      </c>
      <c r="AS112" s="5" t="str">
        <f t="shared" ref="AS112:AS124" si="156">IF(COUNTIF($B112:$AF112,AS$7)&gt;0,COUNTIF($B112:$AF112,AS$7),"")</f>
        <v/>
      </c>
      <c r="AT112" s="5">
        <f t="shared" ref="AT112:AT124" si="157">IF(COUNTIF($B112:$AF112,AT$7)&gt;0,COUNTIF($B112:$AF112,AT$7),"")</f>
        <v>1</v>
      </c>
      <c r="AU112" s="28">
        <f t="shared" si="121"/>
        <v>2</v>
      </c>
    </row>
    <row r="113" spans="1:47" x14ac:dyDescent="0.2">
      <c r="A113" s="6" t="s">
        <v>123</v>
      </c>
      <c r="B113" s="5"/>
      <c r="C113" s="5">
        <v>1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 t="s">
        <v>16</v>
      </c>
      <c r="R113" s="5"/>
      <c r="S113" s="5"/>
      <c r="T113" s="5"/>
      <c r="U113" s="5" t="s">
        <v>15</v>
      </c>
      <c r="V113" s="5" t="s">
        <v>16</v>
      </c>
      <c r="W113" s="5" t="s">
        <v>15</v>
      </c>
      <c r="X113" s="5"/>
      <c r="Y113" s="5" t="s">
        <v>25</v>
      </c>
      <c r="Z113" s="5"/>
      <c r="AA113" s="5"/>
      <c r="AB113" s="5"/>
      <c r="AC113" s="5"/>
      <c r="AD113" s="5"/>
      <c r="AE113" s="5"/>
      <c r="AF113" s="5"/>
      <c r="AH113" s="11">
        <f t="shared" si="146"/>
        <v>2</v>
      </c>
      <c r="AI113" s="5">
        <f t="shared" si="120"/>
        <v>2</v>
      </c>
      <c r="AJ113" s="11">
        <f t="shared" si="147"/>
        <v>1</v>
      </c>
      <c r="AK113" s="11" t="str">
        <f t="shared" si="148"/>
        <v/>
      </c>
      <c r="AL113" s="11" t="str">
        <f t="shared" si="149"/>
        <v/>
      </c>
      <c r="AM113" s="11" t="str">
        <f t="shared" si="150"/>
        <v/>
      </c>
      <c r="AN113" s="11" t="str">
        <f t="shared" si="151"/>
        <v/>
      </c>
      <c r="AO113" s="11" t="str">
        <f t="shared" si="152"/>
        <v/>
      </c>
      <c r="AP113" s="11" t="str">
        <f t="shared" si="153"/>
        <v/>
      </c>
      <c r="AQ113" s="11" t="str">
        <f t="shared" si="154"/>
        <v/>
      </c>
      <c r="AR113" s="11" t="str">
        <f t="shared" si="155"/>
        <v/>
      </c>
      <c r="AS113" s="11" t="str">
        <f t="shared" si="156"/>
        <v/>
      </c>
      <c r="AT113" s="11">
        <f t="shared" si="157"/>
        <v>1</v>
      </c>
      <c r="AU113" s="28">
        <f t="shared" si="121"/>
        <v>4</v>
      </c>
    </row>
    <row r="114" spans="1:47" x14ac:dyDescent="0.2">
      <c r="A114" s="6" t="s">
        <v>124</v>
      </c>
      <c r="B114" s="5"/>
      <c r="C114" s="5"/>
      <c r="D114" s="5"/>
      <c r="E114" s="5"/>
      <c r="F114" s="5"/>
      <c r="G114" s="5"/>
      <c r="H114" s="5"/>
      <c r="I114" s="5"/>
      <c r="J114" s="5" t="s">
        <v>15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 t="s">
        <v>16</v>
      </c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H114" s="5">
        <f t="shared" si="146"/>
        <v>1</v>
      </c>
      <c r="AI114" s="5">
        <f t="shared" si="120"/>
        <v>1</v>
      </c>
      <c r="AJ114" s="5" t="str">
        <f t="shared" si="147"/>
        <v/>
      </c>
      <c r="AK114" s="5" t="str">
        <f t="shared" si="148"/>
        <v/>
      </c>
      <c r="AL114" s="5" t="str">
        <f t="shared" si="149"/>
        <v/>
      </c>
      <c r="AM114" s="5" t="str">
        <f t="shared" si="150"/>
        <v/>
      </c>
      <c r="AN114" s="5" t="str">
        <f t="shared" si="151"/>
        <v/>
      </c>
      <c r="AO114" s="5" t="str">
        <f t="shared" si="152"/>
        <v/>
      </c>
      <c r="AP114" s="5" t="str">
        <f t="shared" si="153"/>
        <v/>
      </c>
      <c r="AQ114" s="5" t="str">
        <f t="shared" si="154"/>
        <v/>
      </c>
      <c r="AR114" s="5" t="str">
        <f t="shared" si="155"/>
        <v/>
      </c>
      <c r="AS114" s="5" t="str">
        <f t="shared" si="156"/>
        <v/>
      </c>
      <c r="AT114" s="5" t="str">
        <f t="shared" si="157"/>
        <v/>
      </c>
      <c r="AU114" s="28">
        <f t="shared" si="121"/>
        <v>1</v>
      </c>
    </row>
    <row r="115" spans="1:47" x14ac:dyDescent="0.2">
      <c r="A115" s="6" t="s">
        <v>125</v>
      </c>
      <c r="B115" s="5">
        <v>1</v>
      </c>
      <c r="C115" s="5"/>
      <c r="D115" s="5"/>
      <c r="E115" s="5"/>
      <c r="F115" s="5"/>
      <c r="G115" s="5"/>
      <c r="H115" s="5"/>
      <c r="I115" s="5" t="s">
        <v>16</v>
      </c>
      <c r="J115" s="5"/>
      <c r="K115" s="5"/>
      <c r="L115" s="5"/>
      <c r="M115" s="5"/>
      <c r="N115" s="5"/>
      <c r="O115" s="5"/>
      <c r="P115" s="5"/>
      <c r="Q115" s="5"/>
      <c r="R115" s="5" t="s">
        <v>16</v>
      </c>
      <c r="S115" s="5"/>
      <c r="T115" s="5"/>
      <c r="U115" s="5"/>
      <c r="V115" s="5" t="s">
        <v>16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H115" s="5" t="str">
        <f t="shared" si="146"/>
        <v/>
      </c>
      <c r="AI115" s="5">
        <f t="shared" si="120"/>
        <v>3</v>
      </c>
      <c r="AJ115" s="5">
        <f t="shared" si="147"/>
        <v>1</v>
      </c>
      <c r="AK115" s="5" t="str">
        <f t="shared" si="148"/>
        <v/>
      </c>
      <c r="AL115" s="5" t="str">
        <f t="shared" si="149"/>
        <v/>
      </c>
      <c r="AM115" s="5" t="str">
        <f t="shared" si="150"/>
        <v/>
      </c>
      <c r="AN115" s="5" t="str">
        <f t="shared" si="151"/>
        <v/>
      </c>
      <c r="AO115" s="5" t="str">
        <f t="shared" si="152"/>
        <v/>
      </c>
      <c r="AP115" s="5" t="str">
        <f t="shared" si="153"/>
        <v/>
      </c>
      <c r="AQ115" s="5" t="str">
        <f t="shared" si="154"/>
        <v/>
      </c>
      <c r="AR115" s="5" t="str">
        <f t="shared" si="155"/>
        <v/>
      </c>
      <c r="AS115" s="5" t="str">
        <f t="shared" si="156"/>
        <v/>
      </c>
      <c r="AT115" s="5" t="str">
        <f t="shared" si="157"/>
        <v/>
      </c>
      <c r="AU115" s="28">
        <f t="shared" si="121"/>
        <v>2.5</v>
      </c>
    </row>
    <row r="116" spans="1:47" x14ac:dyDescent="0.2">
      <c r="A116" s="6" t="s">
        <v>126</v>
      </c>
      <c r="B116" s="5"/>
      <c r="C116" s="5" t="s">
        <v>15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 t="s">
        <v>15</v>
      </c>
      <c r="S116" s="5"/>
      <c r="T116" s="5"/>
      <c r="U116" s="5"/>
      <c r="V116" s="5" t="s">
        <v>17</v>
      </c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H116" s="5">
        <f t="shared" si="146"/>
        <v>2</v>
      </c>
      <c r="AI116" s="5" t="str">
        <f t="shared" si="120"/>
        <v/>
      </c>
      <c r="AJ116" s="5" t="str">
        <f t="shared" si="147"/>
        <v/>
      </c>
      <c r="AK116" s="5" t="str">
        <f t="shared" si="148"/>
        <v/>
      </c>
      <c r="AL116" s="5">
        <f t="shared" si="149"/>
        <v>1</v>
      </c>
      <c r="AM116" s="5" t="str">
        <f t="shared" si="150"/>
        <v/>
      </c>
      <c r="AN116" s="5" t="str">
        <f t="shared" si="151"/>
        <v/>
      </c>
      <c r="AO116" s="5" t="str">
        <f t="shared" si="152"/>
        <v/>
      </c>
      <c r="AP116" s="5" t="str">
        <f t="shared" si="153"/>
        <v/>
      </c>
      <c r="AQ116" s="5" t="str">
        <f t="shared" si="154"/>
        <v/>
      </c>
      <c r="AR116" s="5" t="str">
        <f t="shared" si="155"/>
        <v/>
      </c>
      <c r="AS116" s="5" t="str">
        <f t="shared" si="156"/>
        <v/>
      </c>
      <c r="AT116" s="5" t="str">
        <f t="shared" si="157"/>
        <v/>
      </c>
      <c r="AU116" s="28">
        <f t="shared" si="121"/>
        <v>2</v>
      </c>
    </row>
    <row r="117" spans="1:47" x14ac:dyDescent="0.2">
      <c r="A117" s="6" t="s">
        <v>127</v>
      </c>
      <c r="B117" s="5"/>
      <c r="C117" s="5"/>
      <c r="D117" s="5"/>
      <c r="E117" s="5"/>
      <c r="F117" s="5"/>
      <c r="G117" s="5"/>
      <c r="H117" s="5"/>
      <c r="I117" s="5" t="s">
        <v>17</v>
      </c>
      <c r="J117" s="5"/>
      <c r="K117" s="5"/>
      <c r="L117" s="5"/>
      <c r="M117" s="5"/>
      <c r="N117" s="5"/>
      <c r="O117" s="5" t="s">
        <v>15</v>
      </c>
      <c r="P117" s="5"/>
      <c r="Q117" s="5"/>
      <c r="R117" s="5"/>
      <c r="S117" s="5"/>
      <c r="T117" s="5"/>
      <c r="U117" s="5"/>
      <c r="V117" s="5"/>
      <c r="W117" s="5"/>
      <c r="X117" s="5" t="s">
        <v>17</v>
      </c>
      <c r="Y117" s="5" t="s">
        <v>17</v>
      </c>
      <c r="Z117" s="5"/>
      <c r="AA117" s="5"/>
      <c r="AB117" s="5"/>
      <c r="AC117" s="5"/>
      <c r="AD117" s="5"/>
      <c r="AE117" s="5"/>
      <c r="AF117" s="5"/>
      <c r="AH117" s="5">
        <f t="shared" si="146"/>
        <v>1</v>
      </c>
      <c r="AI117" s="5" t="str">
        <f t="shared" si="120"/>
        <v/>
      </c>
      <c r="AJ117" s="5" t="str">
        <f t="shared" si="147"/>
        <v/>
      </c>
      <c r="AK117" s="5" t="str">
        <f t="shared" si="148"/>
        <v/>
      </c>
      <c r="AL117" s="5">
        <f t="shared" si="149"/>
        <v>3</v>
      </c>
      <c r="AM117" s="5" t="str">
        <f t="shared" si="150"/>
        <v/>
      </c>
      <c r="AN117" s="5" t="str">
        <f t="shared" si="151"/>
        <v/>
      </c>
      <c r="AO117" s="5" t="str">
        <f t="shared" si="152"/>
        <v/>
      </c>
      <c r="AP117" s="5" t="str">
        <f t="shared" si="153"/>
        <v/>
      </c>
      <c r="AQ117" s="5" t="str">
        <f t="shared" si="154"/>
        <v/>
      </c>
      <c r="AR117" s="5" t="str">
        <f t="shared" si="155"/>
        <v/>
      </c>
      <c r="AS117" s="5" t="str">
        <f t="shared" si="156"/>
        <v/>
      </c>
      <c r="AT117" s="5" t="str">
        <f t="shared" si="157"/>
        <v/>
      </c>
      <c r="AU117" s="28">
        <f t="shared" si="121"/>
        <v>3.5</v>
      </c>
    </row>
    <row r="118" spans="1:47" x14ac:dyDescent="0.2">
      <c r="A118" s="6" t="s">
        <v>128</v>
      </c>
      <c r="B118" s="5"/>
      <c r="C118" s="5"/>
      <c r="D118" s="5"/>
      <c r="E118" s="5"/>
      <c r="F118" s="5"/>
      <c r="G118" s="5"/>
      <c r="H118" s="5"/>
      <c r="I118" s="5" t="s">
        <v>15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 t="s">
        <v>25</v>
      </c>
      <c r="Z118" s="5"/>
      <c r="AA118" s="5"/>
      <c r="AB118" s="5"/>
      <c r="AC118" s="5"/>
      <c r="AD118" s="5"/>
      <c r="AE118" s="5"/>
      <c r="AF118" s="5"/>
      <c r="AH118" s="5">
        <f t="shared" si="146"/>
        <v>1</v>
      </c>
      <c r="AI118" s="5" t="str">
        <f t="shared" si="120"/>
        <v/>
      </c>
      <c r="AJ118" s="5" t="str">
        <f t="shared" si="147"/>
        <v/>
      </c>
      <c r="AK118" s="5" t="str">
        <f t="shared" si="148"/>
        <v/>
      </c>
      <c r="AL118" s="5" t="str">
        <f t="shared" si="149"/>
        <v/>
      </c>
      <c r="AM118" s="5" t="str">
        <f t="shared" si="150"/>
        <v/>
      </c>
      <c r="AN118" s="5" t="str">
        <f t="shared" si="151"/>
        <v/>
      </c>
      <c r="AO118" s="5" t="str">
        <f t="shared" si="152"/>
        <v/>
      </c>
      <c r="AP118" s="5" t="str">
        <f t="shared" si="153"/>
        <v/>
      </c>
      <c r="AQ118" s="5" t="str">
        <f t="shared" si="154"/>
        <v/>
      </c>
      <c r="AR118" s="5" t="str">
        <f t="shared" si="155"/>
        <v/>
      </c>
      <c r="AS118" s="5" t="str">
        <f t="shared" si="156"/>
        <v/>
      </c>
      <c r="AT118" s="5">
        <f t="shared" si="157"/>
        <v>1</v>
      </c>
      <c r="AU118" s="28">
        <f t="shared" si="121"/>
        <v>1.5</v>
      </c>
    </row>
    <row r="119" spans="1:47" x14ac:dyDescent="0.2">
      <c r="A119" s="6" t="s">
        <v>129</v>
      </c>
      <c r="B119" s="5" t="s">
        <v>15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 t="s">
        <v>15</v>
      </c>
      <c r="S119" s="5"/>
      <c r="T119" s="5"/>
      <c r="U119" s="5"/>
      <c r="V119" s="5" t="s">
        <v>16</v>
      </c>
      <c r="W119" s="5"/>
      <c r="X119" s="5"/>
      <c r="Y119" s="5" t="s">
        <v>16</v>
      </c>
      <c r="Z119" s="5"/>
      <c r="AA119" s="5"/>
      <c r="AB119" s="5"/>
      <c r="AC119" s="5"/>
      <c r="AD119" s="5" t="s">
        <v>15</v>
      </c>
      <c r="AE119" s="5">
        <v>0</v>
      </c>
      <c r="AF119" s="5"/>
      <c r="AH119" s="5">
        <f t="shared" si="146"/>
        <v>3</v>
      </c>
      <c r="AI119" s="5">
        <f t="shared" si="120"/>
        <v>2</v>
      </c>
      <c r="AJ119" s="5" t="str">
        <f t="shared" si="147"/>
        <v/>
      </c>
      <c r="AK119" s="5">
        <f t="shared" si="148"/>
        <v>1</v>
      </c>
      <c r="AL119" s="5" t="str">
        <f t="shared" si="149"/>
        <v/>
      </c>
      <c r="AM119" s="5" t="str">
        <f t="shared" si="150"/>
        <v/>
      </c>
      <c r="AN119" s="5" t="str">
        <f t="shared" si="151"/>
        <v/>
      </c>
      <c r="AO119" s="5" t="str">
        <f t="shared" si="152"/>
        <v/>
      </c>
      <c r="AP119" s="5" t="str">
        <f t="shared" si="153"/>
        <v/>
      </c>
      <c r="AQ119" s="5" t="str">
        <f t="shared" si="154"/>
        <v/>
      </c>
      <c r="AR119" s="5" t="str">
        <f t="shared" si="155"/>
        <v/>
      </c>
      <c r="AS119" s="5" t="str">
        <f t="shared" si="156"/>
        <v/>
      </c>
      <c r="AT119" s="5" t="str">
        <f t="shared" si="157"/>
        <v/>
      </c>
      <c r="AU119" s="28">
        <f t="shared" si="121"/>
        <v>3.5</v>
      </c>
    </row>
    <row r="120" spans="1:47" x14ac:dyDescent="0.2">
      <c r="A120" s="6" t="s">
        <v>130</v>
      </c>
      <c r="B120" s="5" t="s">
        <v>16</v>
      </c>
      <c r="C120" s="5"/>
      <c r="D120" s="5"/>
      <c r="E120" s="5"/>
      <c r="F120" s="5"/>
      <c r="G120" s="5" t="s">
        <v>16</v>
      </c>
      <c r="H120" s="5">
        <v>1</v>
      </c>
      <c r="I120" s="5">
        <v>1</v>
      </c>
      <c r="J120" s="5"/>
      <c r="K120" s="5" t="s">
        <v>16</v>
      </c>
      <c r="L120" s="5"/>
      <c r="M120" s="5"/>
      <c r="N120" s="5" t="s">
        <v>16</v>
      </c>
      <c r="O120" s="5"/>
      <c r="P120" s="5" t="s">
        <v>16</v>
      </c>
      <c r="Q120" s="5"/>
      <c r="R120" s="5" t="s">
        <v>16</v>
      </c>
      <c r="S120" s="5"/>
      <c r="T120" s="5"/>
      <c r="U120" s="5" t="s">
        <v>16</v>
      </c>
      <c r="V120" s="5" t="s">
        <v>16</v>
      </c>
      <c r="W120" s="5" t="s">
        <v>16</v>
      </c>
      <c r="X120" s="5"/>
      <c r="Y120" s="5" t="s">
        <v>16</v>
      </c>
      <c r="Z120" s="5"/>
      <c r="AA120" s="5"/>
      <c r="AB120" s="5" t="s">
        <v>16</v>
      </c>
      <c r="AC120" s="5"/>
      <c r="AD120" s="5" t="s">
        <v>16</v>
      </c>
      <c r="AE120" s="5"/>
      <c r="AF120" s="5"/>
      <c r="AH120" s="5" t="str">
        <f t="shared" si="146"/>
        <v/>
      </c>
      <c r="AI120" s="5">
        <f t="shared" si="120"/>
        <v>12</v>
      </c>
      <c r="AJ120" s="5">
        <f t="shared" si="147"/>
        <v>2</v>
      </c>
      <c r="AK120" s="5" t="str">
        <f t="shared" si="148"/>
        <v/>
      </c>
      <c r="AL120" s="5" t="str">
        <f t="shared" si="149"/>
        <v/>
      </c>
      <c r="AM120" s="5" t="str">
        <f t="shared" si="150"/>
        <v/>
      </c>
      <c r="AN120" s="5" t="str">
        <f t="shared" si="151"/>
        <v/>
      </c>
      <c r="AO120" s="5" t="str">
        <f t="shared" si="152"/>
        <v/>
      </c>
      <c r="AP120" s="5" t="str">
        <f t="shared" si="153"/>
        <v/>
      </c>
      <c r="AQ120" s="5" t="str">
        <f t="shared" si="154"/>
        <v/>
      </c>
      <c r="AR120" s="5" t="str">
        <f t="shared" si="155"/>
        <v/>
      </c>
      <c r="AS120" s="5" t="str">
        <f t="shared" si="156"/>
        <v/>
      </c>
      <c r="AT120" s="5" t="str">
        <f t="shared" si="157"/>
        <v/>
      </c>
      <c r="AU120" s="28">
        <f t="shared" si="121"/>
        <v>8</v>
      </c>
    </row>
    <row r="121" spans="1:47" x14ac:dyDescent="0.2">
      <c r="A121" s="6" t="s">
        <v>131</v>
      </c>
      <c r="B121" s="5"/>
      <c r="C121" s="5"/>
      <c r="D121" s="5"/>
      <c r="E121" s="5"/>
      <c r="F121" s="5"/>
      <c r="G121" s="5"/>
      <c r="H121" s="5"/>
      <c r="I121" s="5" t="s">
        <v>15</v>
      </c>
      <c r="J121" s="5"/>
      <c r="K121" s="5"/>
      <c r="L121" s="5"/>
      <c r="M121" s="5"/>
      <c r="N121" s="5"/>
      <c r="O121" s="5"/>
      <c r="P121" s="5"/>
      <c r="Q121" s="5" t="s">
        <v>15</v>
      </c>
      <c r="R121" s="5"/>
      <c r="S121" s="5"/>
      <c r="T121" s="5"/>
      <c r="U121" s="5"/>
      <c r="V121" s="5" t="s">
        <v>16</v>
      </c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H121" s="5">
        <f t="shared" si="146"/>
        <v>2</v>
      </c>
      <c r="AI121" s="5">
        <f t="shared" si="120"/>
        <v>1</v>
      </c>
      <c r="AJ121" s="5" t="str">
        <f t="shared" si="147"/>
        <v/>
      </c>
      <c r="AK121" s="5" t="str">
        <f t="shared" si="148"/>
        <v/>
      </c>
      <c r="AL121" s="5" t="str">
        <f t="shared" si="149"/>
        <v/>
      </c>
      <c r="AM121" s="5" t="str">
        <f t="shared" si="150"/>
        <v/>
      </c>
      <c r="AN121" s="5" t="str">
        <f t="shared" si="151"/>
        <v/>
      </c>
      <c r="AO121" s="5" t="str">
        <f t="shared" si="152"/>
        <v/>
      </c>
      <c r="AP121" s="5" t="str">
        <f t="shared" si="153"/>
        <v/>
      </c>
      <c r="AQ121" s="5" t="str">
        <f t="shared" si="154"/>
        <v/>
      </c>
      <c r="AR121" s="5" t="str">
        <f t="shared" si="155"/>
        <v/>
      </c>
      <c r="AS121" s="5" t="str">
        <f t="shared" si="156"/>
        <v/>
      </c>
      <c r="AT121" s="5" t="str">
        <f t="shared" si="157"/>
        <v/>
      </c>
      <c r="AU121" s="28">
        <f t="shared" si="121"/>
        <v>1.5</v>
      </c>
    </row>
    <row r="122" spans="1:47" x14ac:dyDescent="0.2">
      <c r="A122" s="6" t="s">
        <v>132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 t="s">
        <v>17</v>
      </c>
      <c r="Z122" s="5"/>
      <c r="AA122" s="5"/>
      <c r="AB122" s="5"/>
      <c r="AC122" s="5"/>
      <c r="AD122" s="5"/>
      <c r="AE122" s="5"/>
      <c r="AF122" s="5"/>
      <c r="AH122" s="5" t="str">
        <f t="shared" si="146"/>
        <v/>
      </c>
      <c r="AI122" s="5" t="str">
        <f t="shared" si="120"/>
        <v/>
      </c>
      <c r="AJ122" s="5" t="str">
        <f t="shared" si="147"/>
        <v/>
      </c>
      <c r="AK122" s="5" t="str">
        <f t="shared" si="148"/>
        <v/>
      </c>
      <c r="AL122" s="5">
        <f t="shared" si="149"/>
        <v>1</v>
      </c>
      <c r="AM122" s="5" t="str">
        <f t="shared" si="150"/>
        <v/>
      </c>
      <c r="AN122" s="5" t="str">
        <f t="shared" si="151"/>
        <v/>
      </c>
      <c r="AO122" s="5" t="str">
        <f t="shared" si="152"/>
        <v/>
      </c>
      <c r="AP122" s="5" t="str">
        <f t="shared" si="153"/>
        <v/>
      </c>
      <c r="AQ122" s="5" t="str">
        <f t="shared" si="154"/>
        <v/>
      </c>
      <c r="AR122" s="5" t="str">
        <f t="shared" si="155"/>
        <v/>
      </c>
      <c r="AS122" s="5" t="str">
        <f t="shared" si="156"/>
        <v/>
      </c>
      <c r="AT122" s="5" t="str">
        <f t="shared" si="157"/>
        <v/>
      </c>
      <c r="AU122" s="28">
        <f t="shared" si="121"/>
        <v>1</v>
      </c>
    </row>
    <row r="123" spans="1:47" x14ac:dyDescent="0.2">
      <c r="A123" s="6" t="s">
        <v>133</v>
      </c>
      <c r="B123" s="5">
        <v>0</v>
      </c>
      <c r="C123" s="5">
        <v>0</v>
      </c>
      <c r="D123" s="5"/>
      <c r="E123" s="5"/>
      <c r="F123" s="5"/>
      <c r="G123" s="5">
        <v>0</v>
      </c>
      <c r="H123" s="5"/>
      <c r="I123" s="5" t="s">
        <v>16</v>
      </c>
      <c r="J123" s="5"/>
      <c r="K123" s="5"/>
      <c r="L123" s="5"/>
      <c r="M123" s="5"/>
      <c r="N123" s="5">
        <v>0</v>
      </c>
      <c r="O123" s="5" t="s">
        <v>16</v>
      </c>
      <c r="P123" s="5"/>
      <c r="Q123" s="5">
        <v>0</v>
      </c>
      <c r="R123" s="5"/>
      <c r="S123" s="5"/>
      <c r="T123" s="5"/>
      <c r="U123" s="5">
        <v>0</v>
      </c>
      <c r="V123" s="5">
        <v>0</v>
      </c>
      <c r="W123" s="5" t="s">
        <v>16</v>
      </c>
      <c r="X123" s="5">
        <v>0</v>
      </c>
      <c r="Y123" s="5">
        <v>0</v>
      </c>
      <c r="Z123" s="5"/>
      <c r="AA123" s="5"/>
      <c r="AB123" s="5">
        <v>0</v>
      </c>
      <c r="AC123" s="5" t="s">
        <v>16</v>
      </c>
      <c r="AD123" s="5" t="s">
        <v>16</v>
      </c>
      <c r="AE123" s="5"/>
      <c r="AF123" s="5"/>
      <c r="AH123" s="5" t="str">
        <f t="shared" si="146"/>
        <v/>
      </c>
      <c r="AI123" s="5">
        <f t="shared" si="120"/>
        <v>5</v>
      </c>
      <c r="AJ123" s="5" t="str">
        <f t="shared" si="147"/>
        <v/>
      </c>
      <c r="AK123" s="5">
        <f t="shared" si="148"/>
        <v>10</v>
      </c>
      <c r="AL123" s="5" t="str">
        <f t="shared" si="149"/>
        <v/>
      </c>
      <c r="AM123" s="5" t="str">
        <f t="shared" si="150"/>
        <v/>
      </c>
      <c r="AN123" s="5" t="str">
        <f t="shared" si="151"/>
        <v/>
      </c>
      <c r="AO123" s="5" t="str">
        <f t="shared" si="152"/>
        <v/>
      </c>
      <c r="AP123" s="5" t="str">
        <f t="shared" si="153"/>
        <v/>
      </c>
      <c r="AQ123" s="5" t="str">
        <f t="shared" si="154"/>
        <v/>
      </c>
      <c r="AR123" s="5" t="str">
        <f t="shared" si="155"/>
        <v/>
      </c>
      <c r="AS123" s="5" t="str">
        <f t="shared" si="156"/>
        <v/>
      </c>
      <c r="AT123" s="5" t="str">
        <f t="shared" si="157"/>
        <v/>
      </c>
      <c r="AU123" s="28">
        <f t="shared" si="121"/>
        <v>12.5</v>
      </c>
    </row>
    <row r="124" spans="1:47" x14ac:dyDescent="0.2">
      <c r="A124" s="6" t="s">
        <v>134</v>
      </c>
      <c r="B124" s="5" t="s">
        <v>17</v>
      </c>
      <c r="C124" s="5" t="s">
        <v>17</v>
      </c>
      <c r="D124" s="5"/>
      <c r="E124" s="5"/>
      <c r="F124" s="5"/>
      <c r="G124" s="5"/>
      <c r="H124" s="5" t="s">
        <v>16</v>
      </c>
      <c r="I124" s="5" t="s">
        <v>15</v>
      </c>
      <c r="J124" s="5"/>
      <c r="K124" s="5" t="s">
        <v>17</v>
      </c>
      <c r="L124" s="5"/>
      <c r="M124" s="5"/>
      <c r="N124" s="5"/>
      <c r="O124" s="5" t="s">
        <v>16</v>
      </c>
      <c r="P124" s="5"/>
      <c r="Q124" s="5"/>
      <c r="R124" s="5"/>
      <c r="S124" s="5"/>
      <c r="T124" s="5"/>
      <c r="U124" s="5"/>
      <c r="V124" s="5"/>
      <c r="W124" s="5"/>
      <c r="X124" s="5"/>
      <c r="Y124" s="5" t="s">
        <v>16</v>
      </c>
      <c r="Z124" s="5"/>
      <c r="AA124" s="5"/>
      <c r="AB124" s="5"/>
      <c r="AC124" s="5" t="s">
        <v>16</v>
      </c>
      <c r="AD124" s="5"/>
      <c r="AE124" s="5"/>
      <c r="AF124" s="5"/>
      <c r="AH124" s="5">
        <f t="shared" si="146"/>
        <v>1</v>
      </c>
      <c r="AI124" s="5">
        <f t="shared" si="120"/>
        <v>4</v>
      </c>
      <c r="AJ124" s="5" t="str">
        <f t="shared" si="147"/>
        <v/>
      </c>
      <c r="AK124" s="5" t="str">
        <f t="shared" si="148"/>
        <v/>
      </c>
      <c r="AL124" s="5">
        <f t="shared" si="149"/>
        <v>3</v>
      </c>
      <c r="AM124" s="5" t="str">
        <f t="shared" si="150"/>
        <v/>
      </c>
      <c r="AN124" s="5" t="str">
        <f t="shared" si="151"/>
        <v/>
      </c>
      <c r="AO124" s="5" t="str">
        <f t="shared" si="152"/>
        <v/>
      </c>
      <c r="AP124" s="5" t="str">
        <f t="shared" si="153"/>
        <v/>
      </c>
      <c r="AQ124" s="5" t="str">
        <f t="shared" si="154"/>
        <v/>
      </c>
      <c r="AR124" s="5" t="str">
        <f t="shared" si="155"/>
        <v/>
      </c>
      <c r="AS124" s="5" t="str">
        <f t="shared" si="156"/>
        <v/>
      </c>
      <c r="AT124" s="5" t="str">
        <f t="shared" si="157"/>
        <v/>
      </c>
      <c r="AU124" s="28">
        <f t="shared" si="121"/>
        <v>5.5</v>
      </c>
    </row>
    <row r="125" spans="1:47" x14ac:dyDescent="0.2">
      <c r="A125" s="6"/>
      <c r="AD125" s="35" t="s">
        <v>45</v>
      </c>
      <c r="AE125" s="35"/>
      <c r="AF125" s="5">
        <f>COUNT(AU112:AU124)</f>
        <v>13</v>
      </c>
      <c r="AG125" s="5"/>
      <c r="AH125" s="5"/>
      <c r="AI125" s="5" t="str">
        <f t="shared" si="120"/>
        <v/>
      </c>
      <c r="AJ125" s="5"/>
      <c r="AK125" s="36" t="s">
        <v>46</v>
      </c>
      <c r="AL125" s="36"/>
      <c r="AM125" s="36"/>
      <c r="AN125" s="37">
        <f>(AF125*$AC$5-AU125)/(AF125*$AC$5)</f>
        <v>0.82234432234432231</v>
      </c>
      <c r="AO125" s="37"/>
      <c r="AP125" s="37"/>
      <c r="AQ125" s="23"/>
      <c r="AR125" s="35" t="s">
        <v>29</v>
      </c>
      <c r="AS125" s="35"/>
      <c r="AT125" s="35"/>
      <c r="AU125" s="28">
        <f>SUM(AU112:AU124)</f>
        <v>48.5</v>
      </c>
    </row>
    <row r="126" spans="1:47" x14ac:dyDescent="0.2">
      <c r="A126" s="7" t="s">
        <v>135</v>
      </c>
      <c r="AI126" s="5" t="str">
        <f t="shared" si="120"/>
        <v/>
      </c>
      <c r="AU126" s="28"/>
    </row>
    <row r="127" spans="1:47" x14ac:dyDescent="0.2">
      <c r="A127" s="6" t="s">
        <v>136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H127" s="5" t="str">
        <f t="shared" ref="AH127:AH132" si="158">IF(COUNTIF($B127:$AF127,AH$7)&gt;0,COUNTIF($B127:$AF127,AH$7),"")</f>
        <v/>
      </c>
      <c r="AI127" s="5" t="str">
        <f t="shared" si="120"/>
        <v/>
      </c>
      <c r="AJ127" s="5" t="str">
        <f t="shared" ref="AJ127:AJ132" si="159">IF(COUNTIF($B127:$AF127,AJ$7)&gt;0,COUNTIF($B127:$AF127,AJ$7),"")</f>
        <v/>
      </c>
      <c r="AK127" s="5" t="str">
        <f t="shared" ref="AK127:AK132" si="160">IF(COUNTIF($B127:$AF127,AK$7)&gt;0,COUNTIF($B127:$AF127,AK$7),"")</f>
        <v/>
      </c>
      <c r="AL127" s="5" t="str">
        <f t="shared" ref="AL127:AL132" si="161">IF(COUNTIF($B127:$AF127,AL$7)&gt;0,COUNTIF($B127:$AF127,AL$7),"")</f>
        <v/>
      </c>
      <c r="AM127" s="5" t="str">
        <f t="shared" ref="AM127:AM132" si="162">IF(COUNTIF($B127:$AF127,AM$7)&gt;0,COUNTIF($B127:$AF127,AM$7),"")</f>
        <v/>
      </c>
      <c r="AN127" s="5" t="str">
        <f t="shared" ref="AN127:AN132" si="163">IF(COUNTIF($B127:$AF127,AN$7)&gt;0,COUNTIF($B127:$AF127,AN$7),"")</f>
        <v/>
      </c>
      <c r="AO127" s="5" t="str">
        <f t="shared" ref="AO127:AO132" si="164">IF(COUNTIF($B127:$AF127,AO$7)&gt;0,COUNTIF($B127:$AF127,AO$7),"")</f>
        <v/>
      </c>
      <c r="AP127" s="5" t="str">
        <f t="shared" ref="AP127:AP132" si="165">IF(COUNTIF($B127:$AF127,AP$7)&gt;0,COUNTIF($B127:$AF127,AP$7),"")</f>
        <v/>
      </c>
      <c r="AQ127" s="5" t="str">
        <f t="shared" ref="AQ127:AQ132" si="166">IF(COUNTIF($B127:$AF127,AQ$7)&gt;0,COUNTIF($B127:$AF127,AQ$7),"")</f>
        <v/>
      </c>
      <c r="AR127" s="5" t="str">
        <f t="shared" ref="AR127:AR132" si="167">IF(COUNTIF($B127:$AF127,AR$7)&gt;0,COUNTIF($B127:$AF127,AR$7),"")</f>
        <v/>
      </c>
      <c r="AS127" s="5" t="str">
        <f t="shared" ref="AS127:AS132" si="168">IF(COUNTIF($B127:$AF127,AS$7)&gt;0,COUNTIF($B127:$AF127,AS$7),"")</f>
        <v/>
      </c>
      <c r="AT127" s="5" t="str">
        <f t="shared" ref="AT127:AT132" si="169">IF(COUNTIF($B127:$AF127,AT$7)&gt;0,COUNTIF($B127:$AF127,AT$7),"")</f>
        <v/>
      </c>
      <c r="AU127" s="28">
        <f t="shared" si="121"/>
        <v>0</v>
      </c>
    </row>
    <row r="128" spans="1:47" x14ac:dyDescent="0.2">
      <c r="A128" s="6" t="s">
        <v>137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>
        <v>1</v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>
        <v>1</v>
      </c>
      <c r="AE128" s="5"/>
      <c r="AF128" s="5"/>
      <c r="AH128" s="5" t="str">
        <f t="shared" si="158"/>
        <v/>
      </c>
      <c r="AI128" s="5" t="str">
        <f t="shared" si="120"/>
        <v/>
      </c>
      <c r="AJ128" s="5">
        <f t="shared" si="159"/>
        <v>2</v>
      </c>
      <c r="AK128" s="5" t="str">
        <f t="shared" si="160"/>
        <v/>
      </c>
      <c r="AL128" s="5" t="str">
        <f t="shared" si="161"/>
        <v/>
      </c>
      <c r="AM128" s="5" t="str">
        <f t="shared" si="162"/>
        <v/>
      </c>
      <c r="AN128" s="5" t="str">
        <f t="shared" si="163"/>
        <v/>
      </c>
      <c r="AO128" s="5" t="str">
        <f t="shared" si="164"/>
        <v/>
      </c>
      <c r="AP128" s="5" t="str">
        <f t="shared" si="165"/>
        <v/>
      </c>
      <c r="AQ128" s="5" t="str">
        <f t="shared" si="166"/>
        <v/>
      </c>
      <c r="AR128" s="5" t="str">
        <f t="shared" si="167"/>
        <v/>
      </c>
      <c r="AS128" s="5" t="str">
        <f t="shared" si="168"/>
        <v/>
      </c>
      <c r="AT128" s="5" t="str">
        <f t="shared" si="169"/>
        <v/>
      </c>
      <c r="AU128" s="28">
        <f t="shared" si="121"/>
        <v>2</v>
      </c>
    </row>
    <row r="129" spans="1:47" x14ac:dyDescent="0.2">
      <c r="A129" s="6" t="s">
        <v>138</v>
      </c>
      <c r="B129" s="5"/>
      <c r="C129" s="5"/>
      <c r="D129" s="5"/>
      <c r="E129" s="5"/>
      <c r="F129" s="5"/>
      <c r="G129" s="5"/>
      <c r="H129" s="5" t="s">
        <v>16</v>
      </c>
      <c r="I129" s="5"/>
      <c r="J129" s="5"/>
      <c r="K129" s="5">
        <v>1</v>
      </c>
      <c r="L129" s="5"/>
      <c r="M129" s="5"/>
      <c r="N129" s="5"/>
      <c r="O129" s="5" t="s">
        <v>15</v>
      </c>
      <c r="P129" s="5"/>
      <c r="Q129" s="5"/>
      <c r="R129" s="5">
        <v>1</v>
      </c>
      <c r="S129" s="5"/>
      <c r="T129" s="5"/>
      <c r="U129" s="5"/>
      <c r="V129" s="5"/>
      <c r="W129" s="5"/>
      <c r="X129" s="5"/>
      <c r="Y129" s="5">
        <v>1</v>
      </c>
      <c r="Z129" s="5"/>
      <c r="AA129" s="5"/>
      <c r="AB129" s="5"/>
      <c r="AC129" s="5"/>
      <c r="AD129" s="5"/>
      <c r="AE129" s="5"/>
      <c r="AF129" s="5"/>
      <c r="AH129" s="5">
        <f t="shared" si="158"/>
        <v>1</v>
      </c>
      <c r="AI129" s="5">
        <f t="shared" si="120"/>
        <v>1</v>
      </c>
      <c r="AJ129" s="5">
        <f t="shared" si="159"/>
        <v>3</v>
      </c>
      <c r="AK129" s="5" t="str">
        <f t="shared" si="160"/>
        <v/>
      </c>
      <c r="AL129" s="5" t="str">
        <f t="shared" si="161"/>
        <v/>
      </c>
      <c r="AM129" s="5" t="str">
        <f t="shared" si="162"/>
        <v/>
      </c>
      <c r="AN129" s="5" t="str">
        <f t="shared" si="163"/>
        <v/>
      </c>
      <c r="AO129" s="5" t="str">
        <f t="shared" si="164"/>
        <v/>
      </c>
      <c r="AP129" s="5" t="str">
        <f t="shared" si="165"/>
        <v/>
      </c>
      <c r="AQ129" s="5" t="str">
        <f t="shared" si="166"/>
        <v/>
      </c>
      <c r="AR129" s="5" t="str">
        <f t="shared" si="167"/>
        <v/>
      </c>
      <c r="AS129" s="5" t="str">
        <f t="shared" si="168"/>
        <v/>
      </c>
      <c r="AT129" s="5" t="str">
        <f t="shared" si="169"/>
        <v/>
      </c>
      <c r="AU129" s="28">
        <f t="shared" si="121"/>
        <v>4</v>
      </c>
    </row>
    <row r="130" spans="1:47" x14ac:dyDescent="0.2">
      <c r="A130" s="6" t="s">
        <v>139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 t="s">
        <v>15</v>
      </c>
      <c r="O130" s="5"/>
      <c r="P130" s="5"/>
      <c r="Q130" s="5"/>
      <c r="R130" s="5"/>
      <c r="S130" s="5"/>
      <c r="T130" s="5"/>
      <c r="U130" s="5"/>
      <c r="V130" s="5" t="s">
        <v>16</v>
      </c>
      <c r="W130" s="5"/>
      <c r="X130" s="5"/>
      <c r="Y130" s="5"/>
      <c r="Z130" s="5"/>
      <c r="AA130" s="5"/>
      <c r="AB130" s="5"/>
      <c r="AC130" s="5"/>
      <c r="AD130" s="5"/>
      <c r="AE130" s="5" t="s">
        <v>16</v>
      </c>
      <c r="AF130" s="5"/>
      <c r="AH130" s="5">
        <f t="shared" si="158"/>
        <v>1</v>
      </c>
      <c r="AI130" s="5">
        <f t="shared" si="120"/>
        <v>2</v>
      </c>
      <c r="AJ130" s="5" t="str">
        <f t="shared" si="159"/>
        <v/>
      </c>
      <c r="AK130" s="5" t="str">
        <f t="shared" si="160"/>
        <v/>
      </c>
      <c r="AL130" s="5" t="str">
        <f t="shared" si="161"/>
        <v/>
      </c>
      <c r="AM130" s="5" t="str">
        <f t="shared" si="162"/>
        <v/>
      </c>
      <c r="AN130" s="5" t="str">
        <f t="shared" si="163"/>
        <v/>
      </c>
      <c r="AO130" s="5" t="str">
        <f t="shared" si="164"/>
        <v/>
      </c>
      <c r="AP130" s="5" t="str">
        <f t="shared" si="165"/>
        <v/>
      </c>
      <c r="AQ130" s="5" t="str">
        <f t="shared" si="166"/>
        <v/>
      </c>
      <c r="AR130" s="5" t="str">
        <f t="shared" si="167"/>
        <v/>
      </c>
      <c r="AS130" s="5" t="str">
        <f t="shared" si="168"/>
        <v/>
      </c>
      <c r="AT130" s="5" t="str">
        <f t="shared" si="169"/>
        <v/>
      </c>
      <c r="AU130" s="28">
        <f t="shared" si="121"/>
        <v>1.5</v>
      </c>
    </row>
    <row r="131" spans="1:47" x14ac:dyDescent="0.2">
      <c r="A131" s="6" t="s">
        <v>140</v>
      </c>
      <c r="B131" s="5"/>
      <c r="C131" s="5"/>
      <c r="D131" s="5"/>
      <c r="E131" s="5"/>
      <c r="F131" s="5"/>
      <c r="G131" s="5"/>
      <c r="H131" s="5"/>
      <c r="I131" s="5"/>
      <c r="J131" s="5" t="s">
        <v>15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 t="s">
        <v>25</v>
      </c>
      <c r="X131" s="5"/>
      <c r="Y131" s="5"/>
      <c r="Z131" s="5"/>
      <c r="AA131" s="5"/>
      <c r="AB131" s="5"/>
      <c r="AC131" s="5"/>
      <c r="AD131" s="5"/>
      <c r="AE131" s="5"/>
      <c r="AF131" s="5"/>
      <c r="AH131" s="5">
        <f t="shared" si="158"/>
        <v>1</v>
      </c>
      <c r="AI131" s="5" t="str">
        <f t="shared" si="120"/>
        <v/>
      </c>
      <c r="AJ131" s="5" t="str">
        <f t="shared" si="159"/>
        <v/>
      </c>
      <c r="AK131" s="5" t="str">
        <f t="shared" si="160"/>
        <v/>
      </c>
      <c r="AL131" s="5" t="str">
        <f t="shared" si="161"/>
        <v/>
      </c>
      <c r="AM131" s="5" t="str">
        <f t="shared" si="162"/>
        <v/>
      </c>
      <c r="AN131" s="5" t="str">
        <f t="shared" si="163"/>
        <v/>
      </c>
      <c r="AO131" s="5" t="str">
        <f t="shared" si="164"/>
        <v/>
      </c>
      <c r="AP131" s="5" t="str">
        <f t="shared" si="165"/>
        <v/>
      </c>
      <c r="AQ131" s="5" t="str">
        <f t="shared" si="166"/>
        <v/>
      </c>
      <c r="AR131" s="5" t="str">
        <f t="shared" si="167"/>
        <v/>
      </c>
      <c r="AS131" s="5" t="str">
        <f t="shared" si="168"/>
        <v/>
      </c>
      <c r="AT131" s="5">
        <f t="shared" si="169"/>
        <v>1</v>
      </c>
      <c r="AU131" s="28">
        <f t="shared" si="121"/>
        <v>1.5</v>
      </c>
    </row>
    <row r="132" spans="1:47" x14ac:dyDescent="0.2">
      <c r="A132" s="6" t="s">
        <v>141</v>
      </c>
      <c r="B132" s="5"/>
      <c r="C132" s="5"/>
      <c r="D132" s="5"/>
      <c r="E132" s="5"/>
      <c r="F132" s="5"/>
      <c r="G132" s="5" t="s">
        <v>25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>
        <v>1</v>
      </c>
      <c r="X132" s="5"/>
      <c r="Y132" s="5"/>
      <c r="Z132" s="5"/>
      <c r="AA132" s="5"/>
      <c r="AB132" s="5"/>
      <c r="AC132" s="5"/>
      <c r="AD132" s="5"/>
      <c r="AE132" s="5">
        <v>1</v>
      </c>
      <c r="AF132" s="5"/>
      <c r="AH132" s="5" t="str">
        <f t="shared" si="158"/>
        <v/>
      </c>
      <c r="AI132" s="5" t="str">
        <f t="shared" si="120"/>
        <v/>
      </c>
      <c r="AJ132" s="5">
        <f t="shared" si="159"/>
        <v>2</v>
      </c>
      <c r="AK132" s="5" t="str">
        <f t="shared" si="160"/>
        <v/>
      </c>
      <c r="AL132" s="5" t="str">
        <f t="shared" si="161"/>
        <v/>
      </c>
      <c r="AM132" s="5" t="str">
        <f t="shared" si="162"/>
        <v/>
      </c>
      <c r="AN132" s="5" t="str">
        <f t="shared" si="163"/>
        <v/>
      </c>
      <c r="AO132" s="5" t="str">
        <f t="shared" si="164"/>
        <v/>
      </c>
      <c r="AP132" s="5" t="str">
        <f t="shared" si="165"/>
        <v/>
      </c>
      <c r="AQ132" s="5" t="str">
        <f t="shared" si="166"/>
        <v/>
      </c>
      <c r="AR132" s="5" t="str">
        <f t="shared" si="167"/>
        <v/>
      </c>
      <c r="AS132" s="5" t="str">
        <f t="shared" si="168"/>
        <v/>
      </c>
      <c r="AT132" s="5">
        <f t="shared" si="169"/>
        <v>1</v>
      </c>
      <c r="AU132" s="28">
        <f t="shared" si="121"/>
        <v>3</v>
      </c>
    </row>
    <row r="133" spans="1:47" x14ac:dyDescent="0.2">
      <c r="A133" s="6"/>
      <c r="AD133" s="35" t="s">
        <v>45</v>
      </c>
      <c r="AE133" s="35"/>
      <c r="AF133" s="5">
        <f>COUNT(AU127:AU132)</f>
        <v>6</v>
      </c>
      <c r="AG133" s="5"/>
      <c r="AH133" s="5"/>
      <c r="AI133" s="5" t="str">
        <f t="shared" si="120"/>
        <v/>
      </c>
      <c r="AJ133" s="5"/>
      <c r="AK133" s="36" t="s">
        <v>46</v>
      </c>
      <c r="AL133" s="36"/>
      <c r="AM133" s="36"/>
      <c r="AN133" s="37">
        <f>(AF133*$AC$5-AU133)/(AF133*$AC$5)</f>
        <v>0.90476190476190477</v>
      </c>
      <c r="AO133" s="37"/>
      <c r="AP133" s="37"/>
      <c r="AQ133" s="23"/>
      <c r="AR133" s="35" t="s">
        <v>29</v>
      </c>
      <c r="AS133" s="35"/>
      <c r="AT133" s="35"/>
      <c r="AU133" s="28">
        <f>SUM(AU127:AU132)</f>
        <v>12</v>
      </c>
    </row>
    <row r="134" spans="1:47" x14ac:dyDescent="0.2">
      <c r="A134" s="7" t="s">
        <v>142</v>
      </c>
      <c r="AI134" s="5" t="str">
        <f t="shared" si="120"/>
        <v/>
      </c>
      <c r="AU134" s="28"/>
    </row>
    <row r="135" spans="1:47" x14ac:dyDescent="0.2">
      <c r="A135" s="6" t="s">
        <v>143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22"/>
      <c r="AH135" s="5" t="str">
        <f>IF(COUNTIF($B135:$AF135,AH$7)&gt;0,COUNTIF($B135:$AF135,AH$7),"")</f>
        <v/>
      </c>
      <c r="AI135" s="5" t="str">
        <f t="shared" si="120"/>
        <v/>
      </c>
      <c r="AJ135" s="5" t="str">
        <f t="shared" ref="AJ135:AT135" si="170">IF(COUNTIF($B135:$AF135,AJ$7)&gt;0,COUNTIF($B135:$AF135,AJ$7),"")</f>
        <v/>
      </c>
      <c r="AK135" s="5" t="str">
        <f t="shared" si="170"/>
        <v/>
      </c>
      <c r="AL135" s="5" t="str">
        <f t="shared" si="170"/>
        <v/>
      </c>
      <c r="AM135" s="5" t="str">
        <f t="shared" si="170"/>
        <v/>
      </c>
      <c r="AN135" s="5" t="str">
        <f t="shared" si="170"/>
        <v/>
      </c>
      <c r="AO135" s="5" t="str">
        <f t="shared" si="170"/>
        <v/>
      </c>
      <c r="AP135" s="5" t="str">
        <f t="shared" si="170"/>
        <v/>
      </c>
      <c r="AQ135" s="5" t="str">
        <f t="shared" si="170"/>
        <v/>
      </c>
      <c r="AR135" s="5" t="str">
        <f t="shared" si="170"/>
        <v/>
      </c>
      <c r="AS135" s="5" t="str">
        <f t="shared" si="170"/>
        <v/>
      </c>
      <c r="AT135" s="5" t="str">
        <f t="shared" si="170"/>
        <v/>
      </c>
      <c r="AU135" s="28">
        <f t="shared" si="121"/>
        <v>0</v>
      </c>
    </row>
    <row r="136" spans="1:47" x14ac:dyDescent="0.2">
      <c r="A136" s="6" t="s">
        <v>144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>
        <v>1</v>
      </c>
      <c r="Y136" s="5"/>
      <c r="Z136" s="5"/>
      <c r="AA136" s="5"/>
      <c r="AB136" s="5"/>
      <c r="AC136" s="11" t="s">
        <v>25</v>
      </c>
      <c r="AD136" s="5"/>
      <c r="AE136" s="5"/>
      <c r="AF136" s="5"/>
      <c r="AH136" s="5" t="str">
        <f t="shared" ref="AH136:AH141" si="171">IF(COUNTIF($B136:$AF136,AH$7)&gt;0,COUNTIF($B136:$AF136,AH$7),"")</f>
        <v/>
      </c>
      <c r="AI136" s="5" t="str">
        <f t="shared" ref="AI136:AI162" si="172">IF(COUNTIF($B136:$AF136,AI$7)&gt;0,COUNTIF($B136:$AF136,AI$7),"")</f>
        <v/>
      </c>
      <c r="AJ136" s="5">
        <f t="shared" ref="AJ136:AJ141" si="173">IF(COUNTIF($B136:$AF136,AJ$7)&gt;0,COUNTIF($B136:$AF136,AJ$7),"")</f>
        <v>1</v>
      </c>
      <c r="AK136" s="5" t="str">
        <f t="shared" ref="AK136:AK141" si="174">IF(COUNTIF($B136:$AF136,AK$7)&gt;0,COUNTIF($B136:$AF136,AK$7),"")</f>
        <v/>
      </c>
      <c r="AL136" s="5" t="str">
        <f t="shared" ref="AL136:AL141" si="175">IF(COUNTIF($B136:$AF136,AL$7)&gt;0,COUNTIF($B136:$AF136,AL$7),"")</f>
        <v/>
      </c>
      <c r="AM136" s="5" t="str">
        <f t="shared" ref="AM136:AM141" si="176">IF(COUNTIF($B136:$AF136,AM$7)&gt;0,COUNTIF($B136:$AF136,AM$7),"")</f>
        <v/>
      </c>
      <c r="AN136" s="5" t="str">
        <f t="shared" ref="AN136:AN141" si="177">IF(COUNTIF($B136:$AF136,AN$7)&gt;0,COUNTIF($B136:$AF136,AN$7),"")</f>
        <v/>
      </c>
      <c r="AO136" s="5" t="str">
        <f t="shared" ref="AO136:AO141" si="178">IF(COUNTIF($B136:$AF136,AO$7)&gt;0,COUNTIF($B136:$AF136,AO$7),"")</f>
        <v/>
      </c>
      <c r="AP136" s="5" t="str">
        <f t="shared" ref="AP136:AP141" si="179">IF(COUNTIF($B136:$AF136,AP$7)&gt;0,COUNTIF($B136:$AF136,AP$7),"")</f>
        <v/>
      </c>
      <c r="AQ136" s="5" t="str">
        <f t="shared" ref="AQ136:AQ141" si="180">IF(COUNTIF($B136:$AF136,AQ$7)&gt;0,COUNTIF($B136:$AF136,AQ$7),"")</f>
        <v/>
      </c>
      <c r="AR136" s="5" t="str">
        <f t="shared" ref="AR136:AR141" si="181">IF(COUNTIF($B136:$AF136,AR$7)&gt;0,COUNTIF($B136:$AF136,AR$7),"")</f>
        <v/>
      </c>
      <c r="AS136" s="5" t="str">
        <f t="shared" ref="AS136:AS141" si="182">IF(COUNTIF($B136:$AF136,AS$7)&gt;0,COUNTIF($B136:$AF136,AS$7),"")</f>
        <v/>
      </c>
      <c r="AT136" s="5">
        <f t="shared" ref="AT136:AT141" si="183">IF(COUNTIF($B136:$AF136,AT$7)&gt;0,COUNTIF($B136:$AF136,AT$7),"")</f>
        <v>1</v>
      </c>
      <c r="AU136" s="28">
        <f t="shared" si="121"/>
        <v>2</v>
      </c>
    </row>
    <row r="137" spans="1:47" x14ac:dyDescent="0.2">
      <c r="A137" s="6" t="s">
        <v>145</v>
      </c>
      <c r="B137" s="5"/>
      <c r="C137" s="5"/>
      <c r="D137" s="5"/>
      <c r="E137" s="5"/>
      <c r="F137" s="5"/>
      <c r="G137" s="5"/>
      <c r="H137" s="5"/>
      <c r="I137" s="5" t="s">
        <v>15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>
        <v>1</v>
      </c>
      <c r="Z137" s="5"/>
      <c r="AA137" s="5"/>
      <c r="AB137" s="5"/>
      <c r="AC137" s="5"/>
      <c r="AD137" s="5"/>
      <c r="AE137" s="5" t="s">
        <v>15</v>
      </c>
      <c r="AF137" s="5"/>
      <c r="AH137" s="5">
        <f t="shared" si="171"/>
        <v>2</v>
      </c>
      <c r="AI137" s="5" t="str">
        <f t="shared" si="172"/>
        <v/>
      </c>
      <c r="AJ137" s="5">
        <f t="shared" si="173"/>
        <v>1</v>
      </c>
      <c r="AK137" s="5" t="str">
        <f t="shared" si="174"/>
        <v/>
      </c>
      <c r="AL137" s="5" t="str">
        <f t="shared" si="175"/>
        <v/>
      </c>
      <c r="AM137" s="5" t="str">
        <f t="shared" si="176"/>
        <v/>
      </c>
      <c r="AN137" s="5" t="str">
        <f t="shared" si="177"/>
        <v/>
      </c>
      <c r="AO137" s="5" t="str">
        <f t="shared" si="178"/>
        <v/>
      </c>
      <c r="AP137" s="5" t="str">
        <f t="shared" si="179"/>
        <v/>
      </c>
      <c r="AQ137" s="5" t="str">
        <f t="shared" si="180"/>
        <v/>
      </c>
      <c r="AR137" s="5" t="str">
        <f t="shared" si="181"/>
        <v/>
      </c>
      <c r="AS137" s="5" t="str">
        <f t="shared" si="182"/>
        <v/>
      </c>
      <c r="AT137" s="5" t="str">
        <f t="shared" si="183"/>
        <v/>
      </c>
      <c r="AU137" s="28">
        <f t="shared" si="121"/>
        <v>2</v>
      </c>
    </row>
    <row r="138" spans="1:47" x14ac:dyDescent="0.2">
      <c r="A138" s="6" t="s">
        <v>146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v>1</v>
      </c>
      <c r="X138" s="5">
        <v>1</v>
      </c>
      <c r="Y138" s="5"/>
      <c r="Z138" s="5"/>
      <c r="AA138" s="5"/>
      <c r="AB138" s="5"/>
      <c r="AC138" s="5"/>
      <c r="AD138" s="5"/>
      <c r="AE138" s="5"/>
      <c r="AF138" s="5"/>
      <c r="AH138" s="5" t="str">
        <f t="shared" si="171"/>
        <v/>
      </c>
      <c r="AI138" s="5" t="str">
        <f t="shared" si="172"/>
        <v/>
      </c>
      <c r="AJ138" s="5">
        <f t="shared" si="173"/>
        <v>2</v>
      </c>
      <c r="AK138" s="5" t="str">
        <f t="shared" si="174"/>
        <v/>
      </c>
      <c r="AL138" s="5" t="str">
        <f t="shared" si="175"/>
        <v/>
      </c>
      <c r="AM138" s="5" t="str">
        <f t="shared" si="176"/>
        <v/>
      </c>
      <c r="AN138" s="5" t="str">
        <f t="shared" si="177"/>
        <v/>
      </c>
      <c r="AO138" s="5" t="str">
        <f t="shared" si="178"/>
        <v/>
      </c>
      <c r="AP138" s="5" t="str">
        <f t="shared" si="179"/>
        <v/>
      </c>
      <c r="AQ138" s="5" t="str">
        <f t="shared" si="180"/>
        <v/>
      </c>
      <c r="AR138" s="5" t="str">
        <f t="shared" si="181"/>
        <v/>
      </c>
      <c r="AS138" s="5" t="str">
        <f t="shared" si="182"/>
        <v/>
      </c>
      <c r="AT138" s="5" t="str">
        <f t="shared" si="183"/>
        <v/>
      </c>
      <c r="AU138" s="28">
        <f t="shared" si="121"/>
        <v>2</v>
      </c>
    </row>
    <row r="139" spans="1:47" x14ac:dyDescent="0.2">
      <c r="A139" s="6" t="s">
        <v>147</v>
      </c>
      <c r="B139" s="5"/>
      <c r="C139" s="5"/>
      <c r="D139" s="5"/>
      <c r="E139" s="5"/>
      <c r="F139" s="5"/>
      <c r="G139" s="5">
        <v>1</v>
      </c>
      <c r="H139" s="5">
        <v>1</v>
      </c>
      <c r="I139" s="5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 t="s">
        <v>15</v>
      </c>
      <c r="AD139" s="5"/>
      <c r="AE139" s="5"/>
      <c r="AF139" s="5"/>
      <c r="AH139" s="5">
        <f t="shared" si="171"/>
        <v>1</v>
      </c>
      <c r="AI139" s="5" t="str">
        <f t="shared" si="172"/>
        <v/>
      </c>
      <c r="AJ139" s="5">
        <f t="shared" si="173"/>
        <v>3</v>
      </c>
      <c r="AK139" s="5" t="str">
        <f t="shared" si="174"/>
        <v/>
      </c>
      <c r="AL139" s="5" t="str">
        <f t="shared" si="175"/>
        <v/>
      </c>
      <c r="AM139" s="5" t="str">
        <f t="shared" si="176"/>
        <v/>
      </c>
      <c r="AN139" s="5" t="str">
        <f t="shared" si="177"/>
        <v/>
      </c>
      <c r="AO139" s="5" t="str">
        <f t="shared" si="178"/>
        <v/>
      </c>
      <c r="AP139" s="5" t="str">
        <f t="shared" si="179"/>
        <v/>
      </c>
      <c r="AQ139" s="5" t="str">
        <f t="shared" si="180"/>
        <v/>
      </c>
      <c r="AR139" s="5" t="str">
        <f t="shared" si="181"/>
        <v/>
      </c>
      <c r="AS139" s="5" t="str">
        <f t="shared" si="182"/>
        <v/>
      </c>
      <c r="AT139" s="5" t="str">
        <f t="shared" si="183"/>
        <v/>
      </c>
      <c r="AU139" s="28">
        <f t="shared" si="121"/>
        <v>3.5</v>
      </c>
    </row>
    <row r="140" spans="1:47" x14ac:dyDescent="0.2">
      <c r="A140" s="6" t="s">
        <v>148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>
        <v>1</v>
      </c>
      <c r="AD140" s="5">
        <v>1</v>
      </c>
      <c r="AE140" s="5"/>
      <c r="AF140" s="5"/>
      <c r="AH140" s="5" t="str">
        <f t="shared" si="171"/>
        <v/>
      </c>
      <c r="AI140" s="5" t="str">
        <f t="shared" si="172"/>
        <v/>
      </c>
      <c r="AJ140" s="5">
        <f t="shared" si="173"/>
        <v>2</v>
      </c>
      <c r="AK140" s="5" t="str">
        <f t="shared" si="174"/>
        <v/>
      </c>
      <c r="AL140" s="5" t="str">
        <f t="shared" si="175"/>
        <v/>
      </c>
      <c r="AM140" s="5" t="str">
        <f t="shared" si="176"/>
        <v/>
      </c>
      <c r="AN140" s="5" t="str">
        <f t="shared" si="177"/>
        <v/>
      </c>
      <c r="AO140" s="5" t="str">
        <f t="shared" si="178"/>
        <v/>
      </c>
      <c r="AP140" s="5" t="str">
        <f t="shared" si="179"/>
        <v/>
      </c>
      <c r="AQ140" s="5" t="str">
        <f t="shared" si="180"/>
        <v/>
      </c>
      <c r="AR140" s="5" t="str">
        <f t="shared" si="181"/>
        <v/>
      </c>
      <c r="AS140" s="5" t="str">
        <f t="shared" si="182"/>
        <v/>
      </c>
      <c r="AT140" s="5" t="str">
        <f t="shared" si="183"/>
        <v/>
      </c>
      <c r="AU140" s="28">
        <f t="shared" si="121"/>
        <v>2</v>
      </c>
    </row>
    <row r="141" spans="1:47" x14ac:dyDescent="0.2">
      <c r="A141" s="6" t="s">
        <v>149</v>
      </c>
      <c r="B141" s="5"/>
      <c r="C141" s="5" t="s">
        <v>16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 t="s">
        <v>16</v>
      </c>
      <c r="P141" s="5"/>
      <c r="Q141" s="5"/>
      <c r="R141" s="5"/>
      <c r="S141" s="5"/>
      <c r="T141" s="5"/>
      <c r="U141" s="5"/>
      <c r="V141" s="5" t="s">
        <v>16</v>
      </c>
      <c r="W141" s="5"/>
      <c r="X141" s="5"/>
      <c r="Y141" s="5"/>
      <c r="Z141" s="5"/>
      <c r="AA141" s="5"/>
      <c r="AB141" s="5"/>
      <c r="AC141" s="5" t="s">
        <v>16</v>
      </c>
      <c r="AD141" s="5"/>
      <c r="AE141" s="5" t="s">
        <v>15</v>
      </c>
      <c r="AF141" s="5"/>
      <c r="AH141" s="5">
        <f t="shared" si="171"/>
        <v>1</v>
      </c>
      <c r="AI141" s="5">
        <f t="shared" si="172"/>
        <v>4</v>
      </c>
      <c r="AJ141" s="5" t="str">
        <f t="shared" si="173"/>
        <v/>
      </c>
      <c r="AK141" s="5" t="str">
        <f t="shared" si="174"/>
        <v/>
      </c>
      <c r="AL141" s="5" t="str">
        <f t="shared" si="175"/>
        <v/>
      </c>
      <c r="AM141" s="5" t="str">
        <f t="shared" si="176"/>
        <v/>
      </c>
      <c r="AN141" s="5" t="str">
        <f t="shared" si="177"/>
        <v/>
      </c>
      <c r="AO141" s="5" t="str">
        <f t="shared" si="178"/>
        <v/>
      </c>
      <c r="AP141" s="5" t="str">
        <f t="shared" si="179"/>
        <v/>
      </c>
      <c r="AQ141" s="5" t="str">
        <f t="shared" si="180"/>
        <v/>
      </c>
      <c r="AR141" s="5" t="str">
        <f t="shared" si="181"/>
        <v/>
      </c>
      <c r="AS141" s="5" t="str">
        <f t="shared" si="182"/>
        <v/>
      </c>
      <c r="AT141" s="5" t="str">
        <f t="shared" si="183"/>
        <v/>
      </c>
      <c r="AU141" s="28">
        <f t="shared" si="121"/>
        <v>2.5</v>
      </c>
    </row>
    <row r="142" spans="1:47" x14ac:dyDescent="0.2">
      <c r="A142" s="6" t="s">
        <v>150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>
        <v>1</v>
      </c>
      <c r="Z142" s="5"/>
      <c r="AA142" s="5"/>
      <c r="AB142" s="5" t="s">
        <v>15</v>
      </c>
      <c r="AC142" s="5"/>
      <c r="AD142" s="5"/>
      <c r="AE142" s="5"/>
      <c r="AF142" s="5"/>
      <c r="AH142" s="5">
        <f t="shared" ref="AH142:AH162" si="184">IF(COUNTIF($B142:$AF142,AH$7)&gt;0,COUNTIF($B142:$AF142,AH$7),"")</f>
        <v>1</v>
      </c>
      <c r="AI142" s="5" t="str">
        <f t="shared" si="172"/>
        <v/>
      </c>
      <c r="AJ142" s="5">
        <f t="shared" ref="AJ142:AJ162" si="185">IF(COUNTIF($B142:$AF142,AJ$7)&gt;0,COUNTIF($B142:$AF142,AJ$7),"")</f>
        <v>1</v>
      </c>
      <c r="AK142" s="5" t="str">
        <f t="shared" ref="AK142:AK162" si="186">IF(COUNTIF($B142:$AF142,AK$7)&gt;0,COUNTIF($B142:$AF142,AK$7),"")</f>
        <v/>
      </c>
      <c r="AL142" s="5" t="str">
        <f t="shared" ref="AL142:AL162" si="187">IF(COUNTIF($B142:$AF142,AL$7)&gt;0,COUNTIF($B142:$AF142,AL$7),"")</f>
        <v/>
      </c>
      <c r="AM142" s="5" t="str">
        <f t="shared" ref="AM142:AM162" si="188">IF(COUNTIF($B142:$AF142,AM$7)&gt;0,COUNTIF($B142:$AF142,AM$7),"")</f>
        <v/>
      </c>
      <c r="AN142" s="5" t="str">
        <f t="shared" ref="AN142:AN162" si="189">IF(COUNTIF($B142:$AF142,AN$7)&gt;0,COUNTIF($B142:$AF142,AN$7),"")</f>
        <v/>
      </c>
      <c r="AO142" s="5" t="str">
        <f t="shared" ref="AO142:AO162" si="190">IF(COUNTIF($B142:$AF142,AO$7)&gt;0,COUNTIF($B142:$AF142,AO$7),"")</f>
        <v/>
      </c>
      <c r="AP142" s="5" t="str">
        <f t="shared" ref="AP142:AP162" si="191">IF(COUNTIF($B142:$AF142,AP$7)&gt;0,COUNTIF($B142:$AF142,AP$7),"")</f>
        <v/>
      </c>
      <c r="AQ142" s="5" t="str">
        <f t="shared" ref="AQ142:AQ162" si="192">IF(COUNTIF($B142:$AF142,AQ$7)&gt;0,COUNTIF($B142:$AF142,AQ$7),"")</f>
        <v/>
      </c>
      <c r="AR142" s="5" t="str">
        <f t="shared" ref="AR142:AR162" si="193">IF(COUNTIF($B142:$AF142,AR$7)&gt;0,COUNTIF($B142:$AF142,AR$7),"")</f>
        <v/>
      </c>
      <c r="AS142" s="5" t="str">
        <f t="shared" ref="AS142:AS162" si="194">IF(COUNTIF($B142:$AF142,AS$7)&gt;0,COUNTIF($B142:$AF142,AS$7),"")</f>
        <v/>
      </c>
      <c r="AT142" s="5" t="str">
        <f t="shared" ref="AT142:AT162" si="195">IF(COUNTIF($B142:$AF142,AT$7)&gt;0,COUNTIF($B142:$AF142,AT$7),"")</f>
        <v/>
      </c>
      <c r="AU142" s="28">
        <f t="shared" si="121"/>
        <v>1.5</v>
      </c>
    </row>
    <row r="143" spans="1:47" x14ac:dyDescent="0.2">
      <c r="A143" s="6" t="s">
        <v>151</v>
      </c>
      <c r="B143" s="5"/>
      <c r="C143" s="5"/>
      <c r="D143" s="5"/>
      <c r="E143" s="5"/>
      <c r="F143" s="5"/>
      <c r="G143" s="5"/>
      <c r="H143" s="5"/>
      <c r="I143" s="5"/>
      <c r="J143" s="5"/>
      <c r="K143" s="5">
        <v>1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 t="s">
        <v>16</v>
      </c>
      <c r="AD143" s="5"/>
      <c r="AE143" s="5"/>
      <c r="AF143" s="5"/>
      <c r="AH143" s="5" t="str">
        <f t="shared" si="184"/>
        <v/>
      </c>
      <c r="AI143" s="5">
        <f t="shared" si="172"/>
        <v>1</v>
      </c>
      <c r="AJ143" s="5">
        <f t="shared" si="185"/>
        <v>1</v>
      </c>
      <c r="AK143" s="5" t="str">
        <f t="shared" si="186"/>
        <v/>
      </c>
      <c r="AL143" s="5" t="str">
        <f t="shared" si="187"/>
        <v/>
      </c>
      <c r="AM143" s="5" t="str">
        <f t="shared" si="188"/>
        <v/>
      </c>
      <c r="AN143" s="5" t="str">
        <f t="shared" si="189"/>
        <v/>
      </c>
      <c r="AO143" s="5" t="str">
        <f t="shared" si="190"/>
        <v/>
      </c>
      <c r="AP143" s="5" t="str">
        <f t="shared" si="191"/>
        <v/>
      </c>
      <c r="AQ143" s="5" t="str">
        <f t="shared" si="192"/>
        <v/>
      </c>
      <c r="AR143" s="5" t="str">
        <f t="shared" si="193"/>
        <v/>
      </c>
      <c r="AS143" s="5" t="str">
        <f t="shared" si="194"/>
        <v/>
      </c>
      <c r="AT143" s="5" t="str">
        <f t="shared" si="195"/>
        <v/>
      </c>
      <c r="AU143" s="28">
        <f t="shared" si="121"/>
        <v>1.5</v>
      </c>
    </row>
    <row r="144" spans="1:47" x14ac:dyDescent="0.2">
      <c r="A144" s="6" t="s">
        <v>152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>
        <v>1</v>
      </c>
      <c r="S144" s="5"/>
      <c r="T144" s="5"/>
      <c r="U144" s="5"/>
      <c r="V144" s="5"/>
      <c r="W144" s="5"/>
      <c r="X144" s="5">
        <v>1</v>
      </c>
      <c r="Y144" s="5"/>
      <c r="Z144" s="5"/>
      <c r="AA144" s="5"/>
      <c r="AB144" s="5"/>
      <c r="AC144" s="5"/>
      <c r="AD144" s="5"/>
      <c r="AE144" s="5"/>
      <c r="AF144" s="5"/>
      <c r="AH144" s="5" t="str">
        <f t="shared" si="184"/>
        <v/>
      </c>
      <c r="AI144" s="5" t="str">
        <f t="shared" si="172"/>
        <v/>
      </c>
      <c r="AJ144" s="5">
        <f t="shared" si="185"/>
        <v>2</v>
      </c>
      <c r="AK144" s="5" t="str">
        <f t="shared" si="186"/>
        <v/>
      </c>
      <c r="AL144" s="5" t="str">
        <f t="shared" si="187"/>
        <v/>
      </c>
      <c r="AM144" s="5" t="str">
        <f t="shared" si="188"/>
        <v/>
      </c>
      <c r="AN144" s="5" t="str">
        <f t="shared" si="189"/>
        <v/>
      </c>
      <c r="AO144" s="5" t="str">
        <f t="shared" si="190"/>
        <v/>
      </c>
      <c r="AP144" s="5" t="str">
        <f t="shared" si="191"/>
        <v/>
      </c>
      <c r="AQ144" s="5" t="str">
        <f t="shared" si="192"/>
        <v/>
      </c>
      <c r="AR144" s="5" t="str">
        <f t="shared" si="193"/>
        <v/>
      </c>
      <c r="AS144" s="5" t="str">
        <f t="shared" si="194"/>
        <v/>
      </c>
      <c r="AT144" s="5" t="str">
        <f t="shared" si="195"/>
        <v/>
      </c>
      <c r="AU144" s="28">
        <f t="shared" si="121"/>
        <v>2</v>
      </c>
    </row>
    <row r="145" spans="1:47" x14ac:dyDescent="0.2">
      <c r="A145" s="6" t="s">
        <v>153</v>
      </c>
      <c r="B145" s="5"/>
      <c r="C145" s="5">
        <v>1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 t="s">
        <v>15</v>
      </c>
      <c r="S145" s="5"/>
      <c r="T145" s="5"/>
      <c r="U145" s="5"/>
      <c r="V145" s="5"/>
      <c r="W145" s="5"/>
      <c r="X145" s="5"/>
      <c r="Y145" s="5" t="s">
        <v>15</v>
      </c>
      <c r="Z145" s="5"/>
      <c r="AA145" s="5"/>
      <c r="AB145" s="5"/>
      <c r="AC145" s="5"/>
      <c r="AD145" s="5"/>
      <c r="AE145" s="5">
        <v>1</v>
      </c>
      <c r="AF145" s="5"/>
      <c r="AG145" s="22"/>
      <c r="AH145" s="5">
        <f t="shared" si="184"/>
        <v>2</v>
      </c>
      <c r="AI145" s="5" t="str">
        <f t="shared" si="172"/>
        <v/>
      </c>
      <c r="AJ145" s="5">
        <f t="shared" si="185"/>
        <v>2</v>
      </c>
      <c r="AK145" s="5" t="str">
        <f t="shared" si="186"/>
        <v/>
      </c>
      <c r="AL145" s="5" t="str">
        <f t="shared" si="187"/>
        <v/>
      </c>
      <c r="AM145" s="5" t="str">
        <f t="shared" si="188"/>
        <v/>
      </c>
      <c r="AN145" s="5" t="str">
        <f t="shared" si="189"/>
        <v/>
      </c>
      <c r="AO145" s="5" t="str">
        <f t="shared" si="190"/>
        <v/>
      </c>
      <c r="AP145" s="5" t="str">
        <f t="shared" si="191"/>
        <v/>
      </c>
      <c r="AQ145" s="5" t="str">
        <f t="shared" si="192"/>
        <v/>
      </c>
      <c r="AR145" s="5" t="str">
        <f t="shared" si="193"/>
        <v/>
      </c>
      <c r="AS145" s="5" t="str">
        <f t="shared" si="194"/>
        <v/>
      </c>
      <c r="AT145" s="5" t="str">
        <f t="shared" si="195"/>
        <v/>
      </c>
      <c r="AU145" s="28">
        <f t="shared" si="121"/>
        <v>3</v>
      </c>
    </row>
    <row r="146" spans="1:47" x14ac:dyDescent="0.2">
      <c r="A146" s="6" t="s">
        <v>154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>
        <v>1</v>
      </c>
      <c r="AD146" s="5"/>
      <c r="AE146" s="5"/>
      <c r="AF146" s="5"/>
      <c r="AH146" s="11" t="str">
        <f t="shared" si="184"/>
        <v/>
      </c>
      <c r="AI146" s="5" t="str">
        <f t="shared" si="172"/>
        <v/>
      </c>
      <c r="AJ146" s="11">
        <f t="shared" si="185"/>
        <v>1</v>
      </c>
      <c r="AK146" s="11" t="str">
        <f t="shared" si="186"/>
        <v/>
      </c>
      <c r="AL146" s="11" t="str">
        <f t="shared" si="187"/>
        <v/>
      </c>
      <c r="AM146" s="11" t="str">
        <f t="shared" si="188"/>
        <v/>
      </c>
      <c r="AN146" s="11" t="str">
        <f t="shared" si="189"/>
        <v/>
      </c>
      <c r="AO146" s="11" t="str">
        <f t="shared" si="190"/>
        <v/>
      </c>
      <c r="AP146" s="11" t="str">
        <f t="shared" si="191"/>
        <v/>
      </c>
      <c r="AQ146" s="11" t="str">
        <f t="shared" si="192"/>
        <v/>
      </c>
      <c r="AR146" s="11" t="str">
        <f t="shared" si="193"/>
        <v/>
      </c>
      <c r="AS146" s="11" t="str">
        <f t="shared" si="194"/>
        <v/>
      </c>
      <c r="AT146" s="11" t="str">
        <f t="shared" si="195"/>
        <v/>
      </c>
      <c r="AU146" s="28">
        <f t="shared" si="121"/>
        <v>1</v>
      </c>
    </row>
    <row r="147" spans="1:47" x14ac:dyDescent="0.2">
      <c r="A147" s="6" t="s">
        <v>155</v>
      </c>
      <c r="B147" s="5"/>
      <c r="C147" s="5"/>
      <c r="D147" s="5"/>
      <c r="E147" s="5"/>
      <c r="F147" s="5"/>
      <c r="G147" s="5"/>
      <c r="H147" s="5">
        <v>1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 t="s">
        <v>16</v>
      </c>
      <c r="V147" s="5" t="s">
        <v>25</v>
      </c>
      <c r="W147" s="5"/>
      <c r="X147" s="5"/>
      <c r="Y147" s="5"/>
      <c r="Z147" s="5"/>
      <c r="AA147" s="5"/>
      <c r="AB147" s="5"/>
      <c r="AC147" s="5"/>
      <c r="AD147" s="5"/>
      <c r="AE147" s="5" t="s">
        <v>16</v>
      </c>
      <c r="AF147" s="5"/>
      <c r="AH147" s="5" t="str">
        <f t="shared" si="184"/>
        <v/>
      </c>
      <c r="AI147" s="5">
        <f t="shared" si="172"/>
        <v>2</v>
      </c>
      <c r="AJ147" s="5">
        <f t="shared" si="185"/>
        <v>1</v>
      </c>
      <c r="AK147" s="5" t="str">
        <f t="shared" si="186"/>
        <v/>
      </c>
      <c r="AL147" s="5" t="str">
        <f t="shared" si="187"/>
        <v/>
      </c>
      <c r="AM147" s="5" t="str">
        <f t="shared" si="188"/>
        <v/>
      </c>
      <c r="AN147" s="5" t="str">
        <f t="shared" si="189"/>
        <v/>
      </c>
      <c r="AO147" s="5" t="str">
        <f t="shared" si="190"/>
        <v/>
      </c>
      <c r="AP147" s="5" t="str">
        <f t="shared" si="191"/>
        <v/>
      </c>
      <c r="AQ147" s="5" t="str">
        <f t="shared" si="192"/>
        <v/>
      </c>
      <c r="AR147" s="5" t="str">
        <f t="shared" si="193"/>
        <v/>
      </c>
      <c r="AS147" s="5" t="str">
        <f t="shared" si="194"/>
        <v/>
      </c>
      <c r="AT147" s="5">
        <f t="shared" si="195"/>
        <v>1</v>
      </c>
      <c r="AU147" s="28">
        <f t="shared" si="121"/>
        <v>3</v>
      </c>
    </row>
    <row r="148" spans="1:47" x14ac:dyDescent="0.2">
      <c r="A148" s="6" t="s">
        <v>156</v>
      </c>
      <c r="B148" s="5">
        <v>1</v>
      </c>
      <c r="C148" s="5" t="s">
        <v>15</v>
      </c>
      <c r="D148" s="5"/>
      <c r="E148" s="5"/>
      <c r="F148" s="5"/>
      <c r="G148" s="5" t="s">
        <v>25</v>
      </c>
      <c r="H148" s="5"/>
      <c r="I148" s="5"/>
      <c r="J148" s="5"/>
      <c r="K148" s="5"/>
      <c r="L148" s="5"/>
      <c r="M148" s="5"/>
      <c r="N148" s="5" t="s">
        <v>15</v>
      </c>
      <c r="O148" s="5" t="s">
        <v>25</v>
      </c>
      <c r="P148" s="5"/>
      <c r="Q148" s="5" t="s">
        <v>25</v>
      </c>
      <c r="R148" s="5" t="s">
        <v>25</v>
      </c>
      <c r="S148" s="5"/>
      <c r="T148" s="5"/>
      <c r="U148" s="5" t="s">
        <v>16</v>
      </c>
      <c r="V148" s="5"/>
      <c r="W148" s="5" t="s">
        <v>25</v>
      </c>
      <c r="X148" s="5"/>
      <c r="Y148" s="5"/>
      <c r="Z148" s="5"/>
      <c r="AA148" s="5"/>
      <c r="AB148" s="5"/>
      <c r="AC148" s="11" t="s">
        <v>25</v>
      </c>
      <c r="AD148" s="5">
        <v>1</v>
      </c>
      <c r="AE148" s="5" t="s">
        <v>16</v>
      </c>
      <c r="AF148" s="5"/>
      <c r="AH148" s="5">
        <f t="shared" si="184"/>
        <v>2</v>
      </c>
      <c r="AI148" s="5">
        <f t="shared" si="172"/>
        <v>2</v>
      </c>
      <c r="AJ148" s="5">
        <f t="shared" si="185"/>
        <v>2</v>
      </c>
      <c r="AK148" s="5" t="str">
        <f t="shared" si="186"/>
        <v/>
      </c>
      <c r="AL148" s="5" t="str">
        <f t="shared" si="187"/>
        <v/>
      </c>
      <c r="AM148" s="5" t="str">
        <f t="shared" si="188"/>
        <v/>
      </c>
      <c r="AN148" s="5" t="str">
        <f t="shared" si="189"/>
        <v/>
      </c>
      <c r="AO148" s="5" t="str">
        <f t="shared" si="190"/>
        <v/>
      </c>
      <c r="AP148" s="5" t="str">
        <f t="shared" si="191"/>
        <v/>
      </c>
      <c r="AQ148" s="5" t="str">
        <f t="shared" si="192"/>
        <v/>
      </c>
      <c r="AR148" s="5" t="str">
        <f t="shared" si="193"/>
        <v/>
      </c>
      <c r="AS148" s="5" t="str">
        <f t="shared" si="194"/>
        <v/>
      </c>
      <c r="AT148" s="5">
        <f t="shared" si="195"/>
        <v>6</v>
      </c>
      <c r="AU148" s="28">
        <f t="shared" si="121"/>
        <v>10</v>
      </c>
    </row>
    <row r="149" spans="1:47" x14ac:dyDescent="0.2">
      <c r="A149" s="6" t="s">
        <v>157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 t="s">
        <v>25</v>
      </c>
      <c r="AC149" s="11"/>
      <c r="AD149" s="5"/>
      <c r="AE149" s="5"/>
      <c r="AF149" s="5"/>
      <c r="AH149" s="5" t="str">
        <f t="shared" si="184"/>
        <v/>
      </c>
      <c r="AI149" s="5" t="str">
        <f t="shared" si="172"/>
        <v/>
      </c>
      <c r="AJ149" s="5" t="str">
        <f t="shared" si="185"/>
        <v/>
      </c>
      <c r="AK149" s="5" t="str">
        <f t="shared" si="186"/>
        <v/>
      </c>
      <c r="AL149" s="5" t="str">
        <f t="shared" si="187"/>
        <v/>
      </c>
      <c r="AM149" s="5" t="str">
        <f t="shared" si="188"/>
        <v/>
      </c>
      <c r="AN149" s="5" t="str">
        <f t="shared" si="189"/>
        <v/>
      </c>
      <c r="AO149" s="5" t="str">
        <f t="shared" si="190"/>
        <v/>
      </c>
      <c r="AP149" s="5" t="str">
        <f t="shared" si="191"/>
        <v/>
      </c>
      <c r="AQ149" s="5" t="str">
        <f t="shared" si="192"/>
        <v/>
      </c>
      <c r="AR149" s="5" t="str">
        <f t="shared" si="193"/>
        <v/>
      </c>
      <c r="AS149" s="5" t="str">
        <f t="shared" si="194"/>
        <v/>
      </c>
      <c r="AT149" s="5">
        <f t="shared" si="195"/>
        <v>1</v>
      </c>
      <c r="AU149" s="28">
        <f t="shared" ref="AU149:AU163" si="196">IF(AH149="",IF(AI149="",SUM(AJ149:AT149),SUM(AJ149:AT149)+0.5*AI149),IF(AI149="",SUM(AJ149:AT149)+0.5*AH149,SUM(AJ149:AT149)+0.5*AH149+0.5*AI149))</f>
        <v>1</v>
      </c>
    </row>
    <row r="150" spans="1:47" x14ac:dyDescent="0.2">
      <c r="A150" s="6" t="s">
        <v>158</v>
      </c>
      <c r="B150" s="5"/>
      <c r="C150" s="5"/>
      <c r="D150" s="5"/>
      <c r="E150" s="5"/>
      <c r="F150" s="5"/>
      <c r="G150" s="5"/>
      <c r="H150" s="5">
        <v>1</v>
      </c>
      <c r="I150" s="5">
        <v>1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H150" s="5" t="str">
        <f t="shared" si="184"/>
        <v/>
      </c>
      <c r="AI150" s="5" t="str">
        <f t="shared" si="172"/>
        <v/>
      </c>
      <c r="AJ150" s="5">
        <f t="shared" si="185"/>
        <v>2</v>
      </c>
      <c r="AK150" s="5" t="str">
        <f t="shared" si="186"/>
        <v/>
      </c>
      <c r="AL150" s="5" t="str">
        <f t="shared" si="187"/>
        <v/>
      </c>
      <c r="AM150" s="5" t="str">
        <f t="shared" si="188"/>
        <v/>
      </c>
      <c r="AN150" s="5" t="str">
        <f t="shared" si="189"/>
        <v/>
      </c>
      <c r="AO150" s="5" t="str">
        <f t="shared" si="190"/>
        <v/>
      </c>
      <c r="AP150" s="5" t="str">
        <f t="shared" si="191"/>
        <v/>
      </c>
      <c r="AQ150" s="5" t="str">
        <f t="shared" si="192"/>
        <v/>
      </c>
      <c r="AR150" s="5" t="str">
        <f t="shared" si="193"/>
        <v/>
      </c>
      <c r="AS150" s="5" t="str">
        <f t="shared" si="194"/>
        <v/>
      </c>
      <c r="AT150" s="5" t="str">
        <f t="shared" si="195"/>
        <v/>
      </c>
      <c r="AU150" s="28">
        <f t="shared" si="196"/>
        <v>2</v>
      </c>
    </row>
    <row r="151" spans="1:47" x14ac:dyDescent="0.2">
      <c r="A151" s="6" t="s">
        <v>159</v>
      </c>
      <c r="B151" s="5"/>
      <c r="C151" s="5" t="s">
        <v>16</v>
      </c>
      <c r="D151" s="5"/>
      <c r="E151" s="5"/>
      <c r="F151" s="5"/>
      <c r="G151" s="5" t="s">
        <v>17</v>
      </c>
      <c r="H151" s="5" t="s">
        <v>17</v>
      </c>
      <c r="I151" s="5" t="s">
        <v>17</v>
      </c>
      <c r="J151" s="5" t="s">
        <v>17</v>
      </c>
      <c r="K151" s="5" t="s">
        <v>17</v>
      </c>
      <c r="L151" s="5"/>
      <c r="M151" s="5"/>
      <c r="N151" s="5"/>
      <c r="O151" s="5"/>
      <c r="P151" s="5"/>
      <c r="Q151" s="5"/>
      <c r="R151" s="5"/>
      <c r="S151" s="5"/>
      <c r="T151" s="5"/>
      <c r="U151" s="5" t="s">
        <v>16</v>
      </c>
      <c r="V151" s="5"/>
      <c r="W151" s="5"/>
      <c r="X151" s="5"/>
      <c r="Y151" s="5"/>
      <c r="Z151" s="5"/>
      <c r="AA151" s="5"/>
      <c r="AB151" s="5"/>
      <c r="AC151" s="5"/>
      <c r="AD151" s="11" t="s">
        <v>25</v>
      </c>
      <c r="AE151" s="11" t="s">
        <v>25</v>
      </c>
      <c r="AF151" s="5"/>
      <c r="AH151" s="5" t="str">
        <f t="shared" si="184"/>
        <v/>
      </c>
      <c r="AI151" s="5">
        <f t="shared" si="172"/>
        <v>2</v>
      </c>
      <c r="AJ151" s="5" t="str">
        <f t="shared" si="185"/>
        <v/>
      </c>
      <c r="AK151" s="5" t="str">
        <f t="shared" si="186"/>
        <v/>
      </c>
      <c r="AL151" s="5">
        <f t="shared" si="187"/>
        <v>5</v>
      </c>
      <c r="AM151" s="5" t="str">
        <f t="shared" si="188"/>
        <v/>
      </c>
      <c r="AN151" s="5" t="str">
        <f t="shared" si="189"/>
        <v/>
      </c>
      <c r="AO151" s="5" t="str">
        <f t="shared" si="190"/>
        <v/>
      </c>
      <c r="AP151" s="5" t="str">
        <f t="shared" si="191"/>
        <v/>
      </c>
      <c r="AQ151" s="5" t="str">
        <f t="shared" si="192"/>
        <v/>
      </c>
      <c r="AR151" s="5" t="str">
        <f t="shared" si="193"/>
        <v/>
      </c>
      <c r="AS151" s="5" t="str">
        <f t="shared" si="194"/>
        <v/>
      </c>
      <c r="AT151" s="5">
        <f t="shared" si="195"/>
        <v>2</v>
      </c>
      <c r="AU151" s="28">
        <f t="shared" si="196"/>
        <v>8</v>
      </c>
    </row>
    <row r="152" spans="1:47" x14ac:dyDescent="0.2">
      <c r="A152" s="6" t="s">
        <v>160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H152" s="5" t="str">
        <f t="shared" si="184"/>
        <v/>
      </c>
      <c r="AI152" s="5" t="str">
        <f t="shared" si="172"/>
        <v/>
      </c>
      <c r="AJ152" s="5" t="str">
        <f t="shared" si="185"/>
        <v/>
      </c>
      <c r="AK152" s="5" t="str">
        <f t="shared" si="186"/>
        <v/>
      </c>
      <c r="AL152" s="5" t="str">
        <f t="shared" si="187"/>
        <v/>
      </c>
      <c r="AM152" s="5" t="str">
        <f t="shared" si="188"/>
        <v/>
      </c>
      <c r="AN152" s="5" t="str">
        <f t="shared" si="189"/>
        <v/>
      </c>
      <c r="AO152" s="5" t="str">
        <f t="shared" si="190"/>
        <v/>
      </c>
      <c r="AP152" s="5" t="str">
        <f t="shared" si="191"/>
        <v/>
      </c>
      <c r="AQ152" s="5" t="str">
        <f t="shared" si="192"/>
        <v/>
      </c>
      <c r="AR152" s="5" t="str">
        <f t="shared" si="193"/>
        <v/>
      </c>
      <c r="AS152" s="5" t="str">
        <f t="shared" si="194"/>
        <v/>
      </c>
      <c r="AT152" s="5" t="str">
        <f t="shared" si="195"/>
        <v/>
      </c>
      <c r="AU152" s="28">
        <f t="shared" si="196"/>
        <v>0</v>
      </c>
    </row>
    <row r="153" spans="1:47" x14ac:dyDescent="0.2">
      <c r="A153" s="6" t="s">
        <v>161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v>1</v>
      </c>
      <c r="X153" s="5"/>
      <c r="Y153" s="5"/>
      <c r="Z153" s="5"/>
      <c r="AA153" s="5"/>
      <c r="AB153" s="5"/>
      <c r="AC153" s="5"/>
      <c r="AD153" s="5"/>
      <c r="AE153" s="5">
        <v>1</v>
      </c>
      <c r="AF153" s="5"/>
      <c r="AH153" s="5" t="str">
        <f t="shared" si="184"/>
        <v/>
      </c>
      <c r="AI153" s="5" t="str">
        <f t="shared" si="172"/>
        <v/>
      </c>
      <c r="AJ153" s="5">
        <f t="shared" si="185"/>
        <v>2</v>
      </c>
      <c r="AK153" s="5" t="str">
        <f t="shared" si="186"/>
        <v/>
      </c>
      <c r="AL153" s="5" t="str">
        <f t="shared" si="187"/>
        <v/>
      </c>
      <c r="AM153" s="5" t="str">
        <f t="shared" si="188"/>
        <v/>
      </c>
      <c r="AN153" s="5" t="str">
        <f t="shared" si="189"/>
        <v/>
      </c>
      <c r="AO153" s="5" t="str">
        <f t="shared" si="190"/>
        <v/>
      </c>
      <c r="AP153" s="5" t="str">
        <f t="shared" si="191"/>
        <v/>
      </c>
      <c r="AQ153" s="5" t="str">
        <f t="shared" si="192"/>
        <v/>
      </c>
      <c r="AR153" s="5" t="str">
        <f t="shared" si="193"/>
        <v/>
      </c>
      <c r="AS153" s="5" t="str">
        <f t="shared" si="194"/>
        <v/>
      </c>
      <c r="AT153" s="5" t="str">
        <f t="shared" si="195"/>
        <v/>
      </c>
      <c r="AU153" s="28">
        <f t="shared" si="196"/>
        <v>2</v>
      </c>
    </row>
    <row r="154" spans="1:47" x14ac:dyDescent="0.2">
      <c r="A154" s="6" t="s">
        <v>162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H154" s="5" t="str">
        <f t="shared" si="184"/>
        <v/>
      </c>
      <c r="AI154" s="5" t="str">
        <f t="shared" si="172"/>
        <v/>
      </c>
      <c r="AJ154" s="5" t="str">
        <f t="shared" si="185"/>
        <v/>
      </c>
      <c r="AK154" s="5" t="str">
        <f t="shared" si="186"/>
        <v/>
      </c>
      <c r="AL154" s="5" t="str">
        <f t="shared" si="187"/>
        <v/>
      </c>
      <c r="AM154" s="5" t="str">
        <f t="shared" si="188"/>
        <v/>
      </c>
      <c r="AN154" s="5" t="str">
        <f t="shared" si="189"/>
        <v/>
      </c>
      <c r="AO154" s="5" t="str">
        <f t="shared" si="190"/>
        <v/>
      </c>
      <c r="AP154" s="5" t="str">
        <f t="shared" si="191"/>
        <v/>
      </c>
      <c r="AQ154" s="5" t="str">
        <f t="shared" si="192"/>
        <v/>
      </c>
      <c r="AR154" s="5" t="str">
        <f t="shared" si="193"/>
        <v/>
      </c>
      <c r="AS154" s="5" t="str">
        <f t="shared" si="194"/>
        <v/>
      </c>
      <c r="AT154" s="5" t="str">
        <f t="shared" si="195"/>
        <v/>
      </c>
      <c r="AU154" s="28">
        <f t="shared" si="196"/>
        <v>0</v>
      </c>
    </row>
    <row r="155" spans="1:47" x14ac:dyDescent="0.2">
      <c r="A155" s="6" t="s">
        <v>163</v>
      </c>
      <c r="B155" s="5">
        <v>0</v>
      </c>
      <c r="C155" s="5">
        <v>0</v>
      </c>
      <c r="D155" s="5"/>
      <c r="E155" s="5"/>
      <c r="F155" s="5"/>
      <c r="G155" s="5" t="s">
        <v>16</v>
      </c>
      <c r="H155" s="5" t="s">
        <v>17</v>
      </c>
      <c r="I155" s="5" t="s">
        <v>16</v>
      </c>
      <c r="J155" s="5"/>
      <c r="K155" s="5" t="s">
        <v>17</v>
      </c>
      <c r="L155" s="5"/>
      <c r="M155" s="5"/>
      <c r="N155" s="5" t="s">
        <v>17</v>
      </c>
      <c r="O155" s="5" t="s">
        <v>17</v>
      </c>
      <c r="P155" s="5" t="s">
        <v>17</v>
      </c>
      <c r="Q155" s="5" t="s">
        <v>17</v>
      </c>
      <c r="R155" s="5" t="s">
        <v>17</v>
      </c>
      <c r="S155" s="5"/>
      <c r="T155" s="5"/>
      <c r="U155" s="5" t="s">
        <v>17</v>
      </c>
      <c r="V155" s="5" t="s">
        <v>17</v>
      </c>
      <c r="W155" s="5" t="s">
        <v>17</v>
      </c>
      <c r="X155" s="5" t="s">
        <v>17</v>
      </c>
      <c r="Y155" s="5" t="s">
        <v>17</v>
      </c>
      <c r="Z155" s="5"/>
      <c r="AA155" s="5"/>
      <c r="AB155" s="5"/>
      <c r="AC155" s="5" t="s">
        <v>16</v>
      </c>
      <c r="AD155" s="5" t="s">
        <v>15</v>
      </c>
      <c r="AE155" s="5" t="s">
        <v>16</v>
      </c>
      <c r="AF155" s="5"/>
      <c r="AH155" s="5">
        <f t="shared" si="184"/>
        <v>1</v>
      </c>
      <c r="AI155" s="5">
        <f t="shared" si="172"/>
        <v>4</v>
      </c>
      <c r="AJ155" s="5" t="str">
        <f t="shared" si="185"/>
        <v/>
      </c>
      <c r="AK155" s="5">
        <f t="shared" si="186"/>
        <v>2</v>
      </c>
      <c r="AL155" s="5">
        <f t="shared" si="187"/>
        <v>12</v>
      </c>
      <c r="AM155" s="5" t="str">
        <f t="shared" si="188"/>
        <v/>
      </c>
      <c r="AN155" s="5" t="str">
        <f t="shared" si="189"/>
        <v/>
      </c>
      <c r="AO155" s="5" t="str">
        <f t="shared" si="190"/>
        <v/>
      </c>
      <c r="AP155" s="5" t="str">
        <f t="shared" si="191"/>
        <v/>
      </c>
      <c r="AQ155" s="5" t="str">
        <f t="shared" si="192"/>
        <v/>
      </c>
      <c r="AR155" s="5" t="str">
        <f t="shared" si="193"/>
        <v/>
      </c>
      <c r="AS155" s="5" t="str">
        <f t="shared" si="194"/>
        <v/>
      </c>
      <c r="AT155" s="5" t="str">
        <f t="shared" si="195"/>
        <v/>
      </c>
      <c r="AU155" s="28">
        <f t="shared" si="196"/>
        <v>16.5</v>
      </c>
    </row>
    <row r="156" spans="1:47" x14ac:dyDescent="0.2">
      <c r="A156" s="6" t="s">
        <v>164</v>
      </c>
      <c r="B156" s="5"/>
      <c r="C156" s="5">
        <v>1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 t="s">
        <v>15</v>
      </c>
      <c r="Q156" s="5"/>
      <c r="R156" s="5"/>
      <c r="S156" s="5"/>
      <c r="T156" s="5"/>
      <c r="U156" s="5" t="s">
        <v>15</v>
      </c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H156" s="5">
        <f t="shared" si="184"/>
        <v>2</v>
      </c>
      <c r="AI156" s="5" t="str">
        <f t="shared" si="172"/>
        <v/>
      </c>
      <c r="AJ156" s="5">
        <f t="shared" si="185"/>
        <v>1</v>
      </c>
      <c r="AK156" s="5" t="str">
        <f t="shared" si="186"/>
        <v/>
      </c>
      <c r="AL156" s="5" t="str">
        <f t="shared" si="187"/>
        <v/>
      </c>
      <c r="AM156" s="5" t="str">
        <f t="shared" si="188"/>
        <v/>
      </c>
      <c r="AN156" s="5" t="str">
        <f t="shared" si="189"/>
        <v/>
      </c>
      <c r="AO156" s="5" t="str">
        <f t="shared" si="190"/>
        <v/>
      </c>
      <c r="AP156" s="5" t="str">
        <f t="shared" si="191"/>
        <v/>
      </c>
      <c r="AQ156" s="5" t="str">
        <f t="shared" si="192"/>
        <v/>
      </c>
      <c r="AR156" s="5" t="str">
        <f t="shared" si="193"/>
        <v/>
      </c>
      <c r="AS156" s="5" t="str">
        <f t="shared" si="194"/>
        <v/>
      </c>
      <c r="AT156" s="5" t="str">
        <f t="shared" si="195"/>
        <v/>
      </c>
      <c r="AU156" s="28">
        <f t="shared" si="196"/>
        <v>2</v>
      </c>
    </row>
    <row r="157" spans="1:47" x14ac:dyDescent="0.2">
      <c r="A157" s="6" t="s">
        <v>165</v>
      </c>
      <c r="B157" s="5" t="s">
        <v>19</v>
      </c>
      <c r="C157" s="5" t="s">
        <v>19</v>
      </c>
      <c r="D157" s="5"/>
      <c r="E157" s="5"/>
      <c r="F157" s="5"/>
      <c r="G157" s="5" t="s">
        <v>19</v>
      </c>
      <c r="H157" s="5" t="s">
        <v>19</v>
      </c>
      <c r="I157" s="5" t="s">
        <v>19</v>
      </c>
      <c r="J157" s="5" t="s">
        <v>19</v>
      </c>
      <c r="K157" s="5" t="s">
        <v>19</v>
      </c>
      <c r="L157" s="5"/>
      <c r="M157" s="5"/>
      <c r="N157" s="5" t="s">
        <v>19</v>
      </c>
      <c r="O157" s="5" t="s">
        <v>19</v>
      </c>
      <c r="P157" s="5" t="s">
        <v>19</v>
      </c>
      <c r="Q157" s="5" t="s">
        <v>19</v>
      </c>
      <c r="R157" s="5" t="s">
        <v>19</v>
      </c>
      <c r="S157" s="5"/>
      <c r="T157" s="5"/>
      <c r="U157" s="5" t="s">
        <v>19</v>
      </c>
      <c r="V157" s="5" t="s">
        <v>19</v>
      </c>
      <c r="W157" s="5" t="s">
        <v>19</v>
      </c>
      <c r="X157" s="5" t="s">
        <v>19</v>
      </c>
      <c r="Y157" s="5" t="s">
        <v>19</v>
      </c>
      <c r="Z157" s="5"/>
      <c r="AA157" s="5"/>
      <c r="AB157" s="5" t="s">
        <v>19</v>
      </c>
      <c r="AC157" s="5" t="s">
        <v>19</v>
      </c>
      <c r="AD157" s="5" t="s">
        <v>19</v>
      </c>
      <c r="AE157" s="5" t="s">
        <v>19</v>
      </c>
      <c r="AF157" s="5"/>
      <c r="AH157" s="5" t="str">
        <f t="shared" si="184"/>
        <v/>
      </c>
      <c r="AI157" s="5" t="str">
        <f t="shared" si="172"/>
        <v/>
      </c>
      <c r="AJ157" s="5" t="str">
        <f t="shared" si="185"/>
        <v/>
      </c>
      <c r="AK157" s="5" t="str">
        <f t="shared" si="186"/>
        <v/>
      </c>
      <c r="AL157" s="5" t="str">
        <f t="shared" si="187"/>
        <v/>
      </c>
      <c r="AM157" s="5" t="str">
        <f t="shared" si="188"/>
        <v/>
      </c>
      <c r="AN157" s="5">
        <f t="shared" si="189"/>
        <v>21</v>
      </c>
      <c r="AO157" s="5" t="str">
        <f t="shared" si="190"/>
        <v/>
      </c>
      <c r="AP157" s="5" t="str">
        <f t="shared" si="191"/>
        <v/>
      </c>
      <c r="AQ157" s="5" t="str">
        <f t="shared" si="192"/>
        <v/>
      </c>
      <c r="AR157" s="5" t="str">
        <f t="shared" si="193"/>
        <v/>
      </c>
      <c r="AS157" s="5" t="str">
        <f t="shared" si="194"/>
        <v/>
      </c>
      <c r="AT157" s="5" t="str">
        <f t="shared" si="195"/>
        <v/>
      </c>
      <c r="AU157" s="28">
        <f t="shared" si="196"/>
        <v>21</v>
      </c>
    </row>
    <row r="158" spans="1:47" x14ac:dyDescent="0.2">
      <c r="A158" s="6" t="s">
        <v>166</v>
      </c>
      <c r="B158" s="5"/>
      <c r="C158" s="5" t="s">
        <v>15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H158" s="5">
        <f t="shared" si="184"/>
        <v>1</v>
      </c>
      <c r="AI158" s="5" t="str">
        <f t="shared" si="172"/>
        <v/>
      </c>
      <c r="AJ158" s="5" t="str">
        <f t="shared" si="185"/>
        <v/>
      </c>
      <c r="AK158" s="5" t="str">
        <f t="shared" si="186"/>
        <v/>
      </c>
      <c r="AL158" s="5" t="str">
        <f t="shared" si="187"/>
        <v/>
      </c>
      <c r="AM158" s="5" t="str">
        <f t="shared" si="188"/>
        <v/>
      </c>
      <c r="AN158" s="5" t="str">
        <f t="shared" si="189"/>
        <v/>
      </c>
      <c r="AO158" s="5" t="str">
        <f t="shared" si="190"/>
        <v/>
      </c>
      <c r="AP158" s="5" t="str">
        <f t="shared" si="191"/>
        <v/>
      </c>
      <c r="AQ158" s="5" t="str">
        <f t="shared" si="192"/>
        <v/>
      </c>
      <c r="AR158" s="5" t="str">
        <f t="shared" si="193"/>
        <v/>
      </c>
      <c r="AS158" s="5" t="str">
        <f t="shared" si="194"/>
        <v/>
      </c>
      <c r="AT158" s="5" t="str">
        <f t="shared" si="195"/>
        <v/>
      </c>
      <c r="AU158" s="28">
        <f t="shared" si="196"/>
        <v>0.5</v>
      </c>
    </row>
    <row r="159" spans="1:47" x14ac:dyDescent="0.2">
      <c r="A159" s="6" t="s">
        <v>167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>
        <v>1</v>
      </c>
      <c r="AE159" s="5">
        <v>1</v>
      </c>
      <c r="AF159" s="5"/>
      <c r="AG159" s="22"/>
      <c r="AH159" s="5" t="str">
        <f t="shared" si="184"/>
        <v/>
      </c>
      <c r="AI159" s="5" t="str">
        <f t="shared" si="172"/>
        <v/>
      </c>
      <c r="AJ159" s="5">
        <f t="shared" si="185"/>
        <v>2</v>
      </c>
      <c r="AK159" s="5" t="str">
        <f t="shared" si="186"/>
        <v/>
      </c>
      <c r="AL159" s="5" t="str">
        <f t="shared" si="187"/>
        <v/>
      </c>
      <c r="AM159" s="5" t="str">
        <f t="shared" si="188"/>
        <v/>
      </c>
      <c r="AN159" s="5" t="str">
        <f t="shared" si="189"/>
        <v/>
      </c>
      <c r="AO159" s="5" t="str">
        <f t="shared" si="190"/>
        <v/>
      </c>
      <c r="AP159" s="5" t="str">
        <f t="shared" si="191"/>
        <v/>
      </c>
      <c r="AQ159" s="5" t="str">
        <f t="shared" si="192"/>
        <v/>
      </c>
      <c r="AR159" s="5" t="str">
        <f t="shared" si="193"/>
        <v/>
      </c>
      <c r="AS159" s="5" t="str">
        <f t="shared" si="194"/>
        <v/>
      </c>
      <c r="AT159" s="5" t="str">
        <f t="shared" si="195"/>
        <v/>
      </c>
      <c r="AU159" s="28">
        <f t="shared" si="196"/>
        <v>2</v>
      </c>
    </row>
    <row r="160" spans="1:47" x14ac:dyDescent="0.2">
      <c r="A160" s="6" t="s">
        <v>168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H160" s="11" t="str">
        <f t="shared" si="184"/>
        <v/>
      </c>
      <c r="AI160" s="5" t="str">
        <f t="shared" si="172"/>
        <v/>
      </c>
      <c r="AJ160" s="11" t="str">
        <f t="shared" si="185"/>
        <v/>
      </c>
      <c r="AK160" s="11" t="str">
        <f t="shared" si="186"/>
        <v/>
      </c>
      <c r="AL160" s="11" t="str">
        <f t="shared" si="187"/>
        <v/>
      </c>
      <c r="AM160" s="11" t="str">
        <f t="shared" si="188"/>
        <v/>
      </c>
      <c r="AN160" s="11" t="str">
        <f t="shared" si="189"/>
        <v/>
      </c>
      <c r="AO160" s="11" t="str">
        <f t="shared" si="190"/>
        <v/>
      </c>
      <c r="AP160" s="11" t="str">
        <f t="shared" si="191"/>
        <v/>
      </c>
      <c r="AQ160" s="11" t="str">
        <f t="shared" si="192"/>
        <v/>
      </c>
      <c r="AR160" s="11" t="str">
        <f t="shared" si="193"/>
        <v/>
      </c>
      <c r="AS160" s="11" t="str">
        <f t="shared" si="194"/>
        <v/>
      </c>
      <c r="AT160" s="11" t="str">
        <f t="shared" si="195"/>
        <v/>
      </c>
      <c r="AU160" s="28">
        <f t="shared" si="196"/>
        <v>0</v>
      </c>
    </row>
    <row r="161" spans="1:47" x14ac:dyDescent="0.2">
      <c r="A161" s="6" t="s">
        <v>169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>
        <v>1</v>
      </c>
      <c r="AD161" s="5">
        <v>1</v>
      </c>
      <c r="AE161" s="5"/>
      <c r="AF161" s="5"/>
      <c r="AH161" s="5" t="str">
        <f t="shared" si="184"/>
        <v/>
      </c>
      <c r="AI161" s="5" t="str">
        <f t="shared" si="172"/>
        <v/>
      </c>
      <c r="AJ161" s="5">
        <f t="shared" si="185"/>
        <v>2</v>
      </c>
      <c r="AK161" s="5" t="str">
        <f t="shared" si="186"/>
        <v/>
      </c>
      <c r="AL161" s="5" t="str">
        <f t="shared" si="187"/>
        <v/>
      </c>
      <c r="AM161" s="5" t="str">
        <f t="shared" si="188"/>
        <v/>
      </c>
      <c r="AN161" s="5" t="str">
        <f t="shared" si="189"/>
        <v/>
      </c>
      <c r="AO161" s="5" t="str">
        <f t="shared" si="190"/>
        <v/>
      </c>
      <c r="AP161" s="5" t="str">
        <f t="shared" si="191"/>
        <v/>
      </c>
      <c r="AQ161" s="5" t="str">
        <f t="shared" si="192"/>
        <v/>
      </c>
      <c r="AR161" s="5" t="str">
        <f t="shared" si="193"/>
        <v/>
      </c>
      <c r="AS161" s="5" t="str">
        <f t="shared" si="194"/>
        <v/>
      </c>
      <c r="AT161" s="5" t="str">
        <f t="shared" si="195"/>
        <v/>
      </c>
      <c r="AU161" s="28">
        <f t="shared" si="196"/>
        <v>2</v>
      </c>
    </row>
    <row r="162" spans="1:47" x14ac:dyDescent="0.2">
      <c r="A162" s="6" t="s">
        <v>170</v>
      </c>
      <c r="B162" s="5"/>
      <c r="C162" s="5"/>
      <c r="D162" s="5"/>
      <c r="E162" s="5"/>
      <c r="F162" s="5"/>
      <c r="G162" s="5"/>
      <c r="H162" s="5"/>
      <c r="I162" s="5"/>
      <c r="J162" s="5"/>
      <c r="K162" s="5">
        <v>1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>
        <v>1</v>
      </c>
      <c r="Z162" s="5"/>
      <c r="AA162" s="5"/>
      <c r="AB162" s="5"/>
      <c r="AC162" s="5"/>
      <c r="AD162" s="5"/>
      <c r="AE162" s="5"/>
      <c r="AF162" s="5"/>
      <c r="AH162" s="5" t="str">
        <f t="shared" si="184"/>
        <v/>
      </c>
      <c r="AI162" s="5" t="str">
        <f t="shared" si="172"/>
        <v/>
      </c>
      <c r="AJ162" s="5">
        <f t="shared" si="185"/>
        <v>2</v>
      </c>
      <c r="AK162" s="5" t="str">
        <f t="shared" si="186"/>
        <v/>
      </c>
      <c r="AL162" s="5" t="str">
        <f t="shared" si="187"/>
        <v/>
      </c>
      <c r="AM162" s="5" t="str">
        <f t="shared" si="188"/>
        <v/>
      </c>
      <c r="AN162" s="5" t="str">
        <f t="shared" si="189"/>
        <v/>
      </c>
      <c r="AO162" s="5" t="str">
        <f t="shared" si="190"/>
        <v/>
      </c>
      <c r="AP162" s="5" t="str">
        <f t="shared" si="191"/>
        <v/>
      </c>
      <c r="AQ162" s="5" t="str">
        <f t="shared" si="192"/>
        <v/>
      </c>
      <c r="AR162" s="5" t="str">
        <f t="shared" si="193"/>
        <v/>
      </c>
      <c r="AS162" s="5" t="str">
        <f t="shared" si="194"/>
        <v/>
      </c>
      <c r="AT162" s="5" t="str">
        <f t="shared" si="195"/>
        <v/>
      </c>
      <c r="AU162" s="28">
        <f t="shared" si="196"/>
        <v>2</v>
      </c>
    </row>
    <row r="163" spans="1:47" x14ac:dyDescent="0.2">
      <c r="A163" s="6" t="s">
        <v>171</v>
      </c>
      <c r="B163" s="5" t="s">
        <v>23</v>
      </c>
      <c r="C163" s="5" t="s">
        <v>23</v>
      </c>
      <c r="D163" s="5"/>
      <c r="E163" s="5"/>
      <c r="F163" s="5"/>
      <c r="G163" s="5" t="s">
        <v>23</v>
      </c>
      <c r="H163" s="5" t="s">
        <v>23</v>
      </c>
      <c r="I163" s="5" t="s">
        <v>23</v>
      </c>
      <c r="J163" s="5" t="s">
        <v>23</v>
      </c>
      <c r="K163" s="5" t="s">
        <v>23</v>
      </c>
      <c r="L163" s="5"/>
      <c r="M163" s="5"/>
      <c r="N163" s="5" t="s">
        <v>23</v>
      </c>
      <c r="O163" s="5" t="s">
        <v>23</v>
      </c>
      <c r="P163" s="5" t="s">
        <v>23</v>
      </c>
      <c r="Q163" s="5" t="s">
        <v>23</v>
      </c>
      <c r="R163" s="5" t="s">
        <v>23</v>
      </c>
      <c r="S163" s="5"/>
      <c r="T163" s="5"/>
      <c r="U163" s="5" t="s">
        <v>23</v>
      </c>
      <c r="V163" s="5" t="s">
        <v>23</v>
      </c>
      <c r="W163" s="5" t="s">
        <v>23</v>
      </c>
      <c r="X163" s="5" t="s">
        <v>23</v>
      </c>
      <c r="Y163" s="5" t="s">
        <v>23</v>
      </c>
      <c r="Z163" s="5"/>
      <c r="AA163" s="5"/>
      <c r="AB163" s="5" t="s">
        <v>23</v>
      </c>
      <c r="AC163" s="5" t="s">
        <v>23</v>
      </c>
      <c r="AD163" s="5" t="s">
        <v>23</v>
      </c>
      <c r="AE163" s="5" t="s">
        <v>23</v>
      </c>
      <c r="AF163" s="5"/>
      <c r="AH163" s="5" t="str">
        <f t="shared" ref="AH163:AH181" si="197">IF(COUNTIF($B163:$AF163,AH$7)&gt;0,COUNTIF($B163:$AF163,AH$7),"")</f>
        <v/>
      </c>
      <c r="AI163" s="5" t="str">
        <f t="shared" ref="AI163:AT163" si="198">IF(COUNTIF($B163:$AF163,AI$7)&gt;0,COUNTIF($B163:$AF163,AI$7),"")</f>
        <v/>
      </c>
      <c r="AJ163" s="5" t="str">
        <f t="shared" si="198"/>
        <v/>
      </c>
      <c r="AK163" s="5" t="str">
        <f t="shared" si="198"/>
        <v/>
      </c>
      <c r="AL163" s="5" t="str">
        <f t="shared" si="198"/>
        <v/>
      </c>
      <c r="AM163" s="5" t="str">
        <f t="shared" si="198"/>
        <v/>
      </c>
      <c r="AN163" s="5" t="str">
        <f t="shared" si="198"/>
        <v/>
      </c>
      <c r="AO163" s="5" t="str">
        <f t="shared" si="198"/>
        <v/>
      </c>
      <c r="AP163" s="5" t="str">
        <f t="shared" si="198"/>
        <v/>
      </c>
      <c r="AQ163" s="5" t="str">
        <f t="shared" si="198"/>
        <v/>
      </c>
      <c r="AR163" s="5">
        <f t="shared" si="198"/>
        <v>21</v>
      </c>
      <c r="AS163" s="5" t="str">
        <f t="shared" si="198"/>
        <v/>
      </c>
      <c r="AT163" s="5" t="str">
        <f t="shared" si="198"/>
        <v/>
      </c>
      <c r="AU163" s="28">
        <f t="shared" si="196"/>
        <v>21</v>
      </c>
    </row>
    <row r="164" spans="1:47" x14ac:dyDescent="0.2">
      <c r="A164" s="6" t="s">
        <v>172</v>
      </c>
      <c r="B164" s="5"/>
      <c r="C164" s="5"/>
      <c r="D164" s="5"/>
      <c r="E164" s="5"/>
      <c r="F164" s="5"/>
      <c r="G164" s="5"/>
      <c r="H164" s="5"/>
      <c r="I164" s="5"/>
      <c r="J164" s="5" t="s">
        <v>25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v>1</v>
      </c>
      <c r="X164" s="5"/>
      <c r="Y164" s="5"/>
      <c r="Z164" s="5"/>
      <c r="AA164" s="5"/>
      <c r="AB164" s="5"/>
      <c r="AC164" s="5"/>
      <c r="AD164" s="5"/>
      <c r="AE164" s="5" t="s">
        <v>17</v>
      </c>
      <c r="AF164" s="5"/>
      <c r="AH164" s="5" t="str">
        <f t="shared" si="197"/>
        <v/>
      </c>
      <c r="AI164" s="5" t="str">
        <f t="shared" ref="AI164:AI194" si="199">IF(COUNTIF($B164:$AF164,AI$7)&gt;0,COUNTIF($B164:$AF164,AI$7),"")</f>
        <v/>
      </c>
      <c r="AJ164" s="5">
        <f t="shared" ref="AJ164:AT173" si="200">IF(COUNTIF($B164:$AF164,AJ$7)&gt;0,COUNTIF($B164:$AF164,AJ$7),"")</f>
        <v>1</v>
      </c>
      <c r="AK164" s="5" t="str">
        <f t="shared" si="200"/>
        <v/>
      </c>
      <c r="AL164" s="5">
        <f t="shared" si="200"/>
        <v>1</v>
      </c>
      <c r="AM164" s="5" t="str">
        <f t="shared" si="200"/>
        <v/>
      </c>
      <c r="AN164" s="5" t="str">
        <f t="shared" si="200"/>
        <v/>
      </c>
      <c r="AO164" s="5" t="str">
        <f t="shared" si="200"/>
        <v/>
      </c>
      <c r="AP164" s="5" t="str">
        <f t="shared" si="200"/>
        <v/>
      </c>
      <c r="AQ164" s="5" t="str">
        <f t="shared" si="200"/>
        <v/>
      </c>
      <c r="AR164" s="5" t="str">
        <f t="shared" si="200"/>
        <v/>
      </c>
      <c r="AS164" s="5" t="str">
        <f t="shared" si="200"/>
        <v/>
      </c>
      <c r="AT164" s="5">
        <f t="shared" si="200"/>
        <v>1</v>
      </c>
      <c r="AU164" s="28">
        <f t="shared" ref="AU164:AU207" si="201">IF(AH164="",IF(AI164="",SUM(AJ164:AT164),SUM(AJ164:AT164)+0.5*AI164),IF(AI164="",SUM(AJ164:AT164)+0.5*AH164,SUM(AJ164:AT164)+0.5*AH164+0.5*AI164))</f>
        <v>3</v>
      </c>
    </row>
    <row r="165" spans="1:47" x14ac:dyDescent="0.2">
      <c r="A165" s="6" t="s">
        <v>173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>
        <v>1</v>
      </c>
      <c r="V165" s="5"/>
      <c r="W165" s="5"/>
      <c r="X165" s="5"/>
      <c r="Y165" s="5"/>
      <c r="Z165" s="5"/>
      <c r="AA165" s="5"/>
      <c r="AB165" s="5"/>
      <c r="AC165" s="5"/>
      <c r="AD165" s="5"/>
      <c r="AE165" s="5">
        <v>1</v>
      </c>
      <c r="AF165" s="5"/>
      <c r="AH165" s="5" t="str">
        <f t="shared" si="197"/>
        <v/>
      </c>
      <c r="AI165" s="5" t="str">
        <f t="shared" si="199"/>
        <v/>
      </c>
      <c r="AJ165" s="5">
        <f t="shared" si="200"/>
        <v>2</v>
      </c>
      <c r="AK165" s="5" t="str">
        <f t="shared" si="200"/>
        <v/>
      </c>
      <c r="AL165" s="5" t="str">
        <f t="shared" si="200"/>
        <v/>
      </c>
      <c r="AM165" s="5" t="str">
        <f t="shared" si="200"/>
        <v/>
      </c>
      <c r="AN165" s="5" t="str">
        <f t="shared" si="200"/>
        <v/>
      </c>
      <c r="AO165" s="5" t="str">
        <f t="shared" si="200"/>
        <v/>
      </c>
      <c r="AP165" s="5" t="str">
        <f t="shared" si="200"/>
        <v/>
      </c>
      <c r="AQ165" s="5" t="str">
        <f t="shared" si="200"/>
        <v/>
      </c>
      <c r="AR165" s="5" t="str">
        <f t="shared" si="200"/>
        <v/>
      </c>
      <c r="AS165" s="5" t="str">
        <f t="shared" si="200"/>
        <v/>
      </c>
      <c r="AT165" s="5" t="str">
        <f t="shared" si="200"/>
        <v/>
      </c>
      <c r="AU165" s="28">
        <f t="shared" si="201"/>
        <v>2</v>
      </c>
    </row>
    <row r="166" spans="1:47" x14ac:dyDescent="0.2">
      <c r="A166" s="6" t="s">
        <v>174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 t="s">
        <v>15</v>
      </c>
      <c r="P166" s="5"/>
      <c r="Q166" s="5"/>
      <c r="R166" s="5" t="s">
        <v>25</v>
      </c>
      <c r="S166" s="5"/>
      <c r="T166" s="5"/>
      <c r="U166" s="5"/>
      <c r="V166" s="5"/>
      <c r="W166" s="5"/>
      <c r="X166" s="5"/>
      <c r="Y166" s="5"/>
      <c r="Z166" s="5"/>
      <c r="AA166" s="5"/>
      <c r="AB166" s="5" t="s">
        <v>15</v>
      </c>
      <c r="AC166" s="5"/>
      <c r="AD166" s="5" t="s">
        <v>17</v>
      </c>
      <c r="AE166" s="5"/>
      <c r="AF166" s="5"/>
      <c r="AH166" s="5">
        <f t="shared" si="197"/>
        <v>2</v>
      </c>
      <c r="AI166" s="5" t="str">
        <f t="shared" si="199"/>
        <v/>
      </c>
      <c r="AJ166" s="5" t="str">
        <f t="shared" si="200"/>
        <v/>
      </c>
      <c r="AK166" s="5" t="str">
        <f t="shared" si="200"/>
        <v/>
      </c>
      <c r="AL166" s="5">
        <f t="shared" si="200"/>
        <v>1</v>
      </c>
      <c r="AM166" s="5" t="str">
        <f t="shared" si="200"/>
        <v/>
      </c>
      <c r="AN166" s="5" t="str">
        <f t="shared" si="200"/>
        <v/>
      </c>
      <c r="AO166" s="5" t="str">
        <f t="shared" si="200"/>
        <v/>
      </c>
      <c r="AP166" s="5" t="str">
        <f t="shared" si="200"/>
        <v/>
      </c>
      <c r="AQ166" s="5" t="str">
        <f t="shared" si="200"/>
        <v/>
      </c>
      <c r="AR166" s="5" t="str">
        <f t="shared" si="200"/>
        <v/>
      </c>
      <c r="AS166" s="5" t="str">
        <f t="shared" si="200"/>
        <v/>
      </c>
      <c r="AT166" s="5">
        <f t="shared" si="200"/>
        <v>1</v>
      </c>
      <c r="AU166" s="28">
        <f t="shared" si="201"/>
        <v>3</v>
      </c>
    </row>
    <row r="167" spans="1:47" x14ac:dyDescent="0.2">
      <c r="A167" s="6" t="s">
        <v>175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H167" s="5" t="str">
        <f t="shared" si="197"/>
        <v/>
      </c>
      <c r="AI167" s="5" t="str">
        <f t="shared" si="199"/>
        <v/>
      </c>
      <c r="AJ167" s="5" t="str">
        <f t="shared" si="200"/>
        <v/>
      </c>
      <c r="AK167" s="5" t="str">
        <f t="shared" si="200"/>
        <v/>
      </c>
      <c r="AL167" s="5" t="str">
        <f t="shared" si="200"/>
        <v/>
      </c>
      <c r="AM167" s="5" t="str">
        <f t="shared" si="200"/>
        <v/>
      </c>
      <c r="AN167" s="5" t="str">
        <f t="shared" si="200"/>
        <v/>
      </c>
      <c r="AO167" s="5" t="str">
        <f t="shared" si="200"/>
        <v/>
      </c>
      <c r="AP167" s="5" t="str">
        <f t="shared" si="200"/>
        <v/>
      </c>
      <c r="AQ167" s="5" t="str">
        <f t="shared" si="200"/>
        <v/>
      </c>
      <c r="AR167" s="5" t="str">
        <f t="shared" si="200"/>
        <v/>
      </c>
      <c r="AS167" s="5" t="str">
        <f t="shared" si="200"/>
        <v/>
      </c>
      <c r="AT167" s="5" t="str">
        <f t="shared" si="200"/>
        <v/>
      </c>
      <c r="AU167" s="28">
        <f t="shared" si="201"/>
        <v>0</v>
      </c>
    </row>
    <row r="168" spans="1:47" x14ac:dyDescent="0.2">
      <c r="A168" s="6" t="s">
        <v>176</v>
      </c>
      <c r="B168" s="5">
        <v>0</v>
      </c>
      <c r="C168" s="5">
        <v>0</v>
      </c>
      <c r="D168" s="5"/>
      <c r="E168" s="5"/>
      <c r="F168" s="5"/>
      <c r="G168" s="5" t="s">
        <v>17</v>
      </c>
      <c r="H168" s="5"/>
      <c r="I168" s="5"/>
      <c r="J168" s="5">
        <v>0</v>
      </c>
      <c r="K168" s="5" t="s">
        <v>15</v>
      </c>
      <c r="L168" s="5"/>
      <c r="M168" s="5"/>
      <c r="N168" s="5"/>
      <c r="O168" s="5"/>
      <c r="P168" s="5"/>
      <c r="Q168" s="5">
        <v>0</v>
      </c>
      <c r="R168" s="5"/>
      <c r="S168" s="5"/>
      <c r="T168" s="5"/>
      <c r="U168" s="5"/>
      <c r="V168" s="5"/>
      <c r="W168" s="5"/>
      <c r="X168" s="5">
        <v>0</v>
      </c>
      <c r="Y168" s="5"/>
      <c r="Z168" s="5"/>
      <c r="AA168" s="5"/>
      <c r="AB168" s="5"/>
      <c r="AC168" s="5"/>
      <c r="AD168" s="5"/>
      <c r="AE168" s="5">
        <v>0</v>
      </c>
      <c r="AF168" s="5"/>
      <c r="AH168" s="5">
        <f t="shared" si="197"/>
        <v>1</v>
      </c>
      <c r="AI168" s="5" t="str">
        <f t="shared" si="199"/>
        <v/>
      </c>
      <c r="AJ168" s="5" t="str">
        <f t="shared" si="200"/>
        <v/>
      </c>
      <c r="AK168" s="5">
        <f t="shared" si="200"/>
        <v>6</v>
      </c>
      <c r="AL168" s="5">
        <f t="shared" si="200"/>
        <v>1</v>
      </c>
      <c r="AM168" s="5" t="str">
        <f t="shared" si="200"/>
        <v/>
      </c>
      <c r="AN168" s="5" t="str">
        <f t="shared" si="200"/>
        <v/>
      </c>
      <c r="AO168" s="5" t="str">
        <f t="shared" si="200"/>
        <v/>
      </c>
      <c r="AP168" s="5" t="str">
        <f t="shared" si="200"/>
        <v/>
      </c>
      <c r="AQ168" s="5" t="str">
        <f t="shared" si="200"/>
        <v/>
      </c>
      <c r="AR168" s="5" t="str">
        <f t="shared" si="200"/>
        <v/>
      </c>
      <c r="AS168" s="5" t="str">
        <f t="shared" si="200"/>
        <v/>
      </c>
      <c r="AT168" s="5" t="str">
        <f t="shared" si="200"/>
        <v/>
      </c>
      <c r="AU168" s="28">
        <f t="shared" si="201"/>
        <v>7.5</v>
      </c>
    </row>
    <row r="169" spans="1:47" x14ac:dyDescent="0.2">
      <c r="A169" s="6" t="s">
        <v>177</v>
      </c>
      <c r="B169" s="5" t="s">
        <v>17</v>
      </c>
      <c r="C169" s="5" t="s">
        <v>17</v>
      </c>
      <c r="D169" s="5"/>
      <c r="E169" s="5"/>
      <c r="F169" s="5"/>
      <c r="G169" s="5" t="s">
        <v>17</v>
      </c>
      <c r="H169" s="5" t="s">
        <v>17</v>
      </c>
      <c r="I169" s="5" t="s">
        <v>17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 t="s">
        <v>15</v>
      </c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H169" s="5">
        <f t="shared" si="197"/>
        <v>1</v>
      </c>
      <c r="AI169" s="5" t="str">
        <f t="shared" si="199"/>
        <v/>
      </c>
      <c r="AJ169" s="5" t="str">
        <f t="shared" si="200"/>
        <v/>
      </c>
      <c r="AK169" s="5" t="str">
        <f t="shared" si="200"/>
        <v/>
      </c>
      <c r="AL169" s="5">
        <f t="shared" si="200"/>
        <v>5</v>
      </c>
      <c r="AM169" s="5" t="str">
        <f t="shared" si="200"/>
        <v/>
      </c>
      <c r="AN169" s="5" t="str">
        <f t="shared" si="200"/>
        <v/>
      </c>
      <c r="AO169" s="5" t="str">
        <f t="shared" si="200"/>
        <v/>
      </c>
      <c r="AP169" s="5" t="str">
        <f t="shared" si="200"/>
        <v/>
      </c>
      <c r="AQ169" s="5" t="str">
        <f t="shared" si="200"/>
        <v/>
      </c>
      <c r="AR169" s="5" t="str">
        <f t="shared" si="200"/>
        <v/>
      </c>
      <c r="AS169" s="5" t="str">
        <f t="shared" si="200"/>
        <v/>
      </c>
      <c r="AT169" s="5" t="str">
        <f t="shared" si="200"/>
        <v/>
      </c>
      <c r="AU169" s="28">
        <f t="shared" si="201"/>
        <v>5.5</v>
      </c>
    </row>
    <row r="170" spans="1:47" x14ac:dyDescent="0.2">
      <c r="A170" s="6" t="s">
        <v>178</v>
      </c>
      <c r="B170" s="5"/>
      <c r="C170" s="5"/>
      <c r="D170" s="5"/>
      <c r="E170" s="5"/>
      <c r="F170" s="5"/>
      <c r="G170" s="5"/>
      <c r="H170" s="5">
        <v>1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>
        <v>0</v>
      </c>
      <c r="W170" s="5"/>
      <c r="X170" s="5"/>
      <c r="Y170" s="5">
        <v>1</v>
      </c>
      <c r="Z170" s="5"/>
      <c r="AA170" s="5"/>
      <c r="AB170" s="5"/>
      <c r="AC170" s="5"/>
      <c r="AD170" s="5"/>
      <c r="AE170" s="5"/>
      <c r="AF170" s="5"/>
      <c r="AH170" s="5" t="str">
        <f t="shared" si="197"/>
        <v/>
      </c>
      <c r="AI170" s="5" t="str">
        <f t="shared" si="199"/>
        <v/>
      </c>
      <c r="AJ170" s="5">
        <f t="shared" si="200"/>
        <v>2</v>
      </c>
      <c r="AK170" s="5">
        <f t="shared" si="200"/>
        <v>1</v>
      </c>
      <c r="AL170" s="5" t="str">
        <f t="shared" si="200"/>
        <v/>
      </c>
      <c r="AM170" s="5" t="str">
        <f t="shared" si="200"/>
        <v/>
      </c>
      <c r="AN170" s="5" t="str">
        <f t="shared" si="200"/>
        <v/>
      </c>
      <c r="AO170" s="5" t="str">
        <f t="shared" si="200"/>
        <v/>
      </c>
      <c r="AP170" s="5" t="str">
        <f t="shared" si="200"/>
        <v/>
      </c>
      <c r="AQ170" s="5" t="str">
        <f t="shared" si="200"/>
        <v/>
      </c>
      <c r="AR170" s="5" t="str">
        <f t="shared" si="200"/>
        <v/>
      </c>
      <c r="AS170" s="5" t="str">
        <f t="shared" si="200"/>
        <v/>
      </c>
      <c r="AT170" s="5" t="str">
        <f t="shared" si="200"/>
        <v/>
      </c>
      <c r="AU170" s="28">
        <f t="shared" si="201"/>
        <v>3</v>
      </c>
    </row>
    <row r="171" spans="1:47" x14ac:dyDescent="0.2">
      <c r="A171" s="6" t="s">
        <v>179</v>
      </c>
      <c r="B171" s="5"/>
      <c r="C171" s="5"/>
      <c r="D171" s="5"/>
      <c r="E171" s="5"/>
      <c r="F171" s="5"/>
      <c r="G171" s="5"/>
      <c r="H171" s="5" t="s">
        <v>15</v>
      </c>
      <c r="I171" s="5"/>
      <c r="J171" s="5"/>
      <c r="K171" s="5"/>
      <c r="L171" s="5"/>
      <c r="M171" s="5"/>
      <c r="N171" s="5"/>
      <c r="O171" s="5"/>
      <c r="P171" s="5"/>
      <c r="Q171" s="5"/>
      <c r="R171" s="5" t="s">
        <v>17</v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 t="s">
        <v>17</v>
      </c>
      <c r="AF171" s="5"/>
      <c r="AH171" s="5">
        <f t="shared" si="197"/>
        <v>1</v>
      </c>
      <c r="AI171" s="5" t="str">
        <f t="shared" si="199"/>
        <v/>
      </c>
      <c r="AJ171" s="5" t="str">
        <f t="shared" si="200"/>
        <v/>
      </c>
      <c r="AK171" s="5" t="str">
        <f t="shared" si="200"/>
        <v/>
      </c>
      <c r="AL171" s="5">
        <f t="shared" si="200"/>
        <v>2</v>
      </c>
      <c r="AM171" s="5" t="str">
        <f t="shared" si="200"/>
        <v/>
      </c>
      <c r="AN171" s="5" t="str">
        <f t="shared" si="200"/>
        <v/>
      </c>
      <c r="AO171" s="5" t="str">
        <f t="shared" si="200"/>
        <v/>
      </c>
      <c r="AP171" s="5" t="str">
        <f t="shared" si="200"/>
        <v/>
      </c>
      <c r="AQ171" s="5" t="str">
        <f t="shared" si="200"/>
        <v/>
      </c>
      <c r="AR171" s="5" t="str">
        <f t="shared" si="200"/>
        <v/>
      </c>
      <c r="AS171" s="5" t="str">
        <f t="shared" si="200"/>
        <v/>
      </c>
      <c r="AT171" s="5" t="str">
        <f t="shared" si="200"/>
        <v/>
      </c>
      <c r="AU171" s="28">
        <f t="shared" si="201"/>
        <v>2.5</v>
      </c>
    </row>
    <row r="172" spans="1:47" x14ac:dyDescent="0.2">
      <c r="A172" s="6" t="s">
        <v>180</v>
      </c>
      <c r="B172" s="5" t="s">
        <v>16</v>
      </c>
      <c r="C172" s="5">
        <v>0</v>
      </c>
      <c r="D172" s="5"/>
      <c r="E172" s="5"/>
      <c r="F172" s="5"/>
      <c r="G172" s="5"/>
      <c r="H172" s="5"/>
      <c r="I172" s="5"/>
      <c r="J172" s="5">
        <v>0</v>
      </c>
      <c r="K172" s="5"/>
      <c r="L172" s="5"/>
      <c r="M172" s="5"/>
      <c r="N172" s="5"/>
      <c r="O172" s="5"/>
      <c r="P172" s="5"/>
      <c r="Q172" s="5">
        <v>0</v>
      </c>
      <c r="R172" s="5"/>
      <c r="S172" s="5"/>
      <c r="T172" s="5"/>
      <c r="U172" s="5"/>
      <c r="V172" s="5"/>
      <c r="W172" s="5"/>
      <c r="X172" s="5">
        <v>0</v>
      </c>
      <c r="Y172" s="5">
        <v>0</v>
      </c>
      <c r="Z172" s="5"/>
      <c r="AA172" s="5"/>
      <c r="AB172" s="5" t="s">
        <v>15</v>
      </c>
      <c r="AC172" s="5"/>
      <c r="AD172" s="5"/>
      <c r="AE172" s="5">
        <v>0</v>
      </c>
      <c r="AF172" s="5"/>
      <c r="AH172" s="5">
        <f t="shared" si="197"/>
        <v>1</v>
      </c>
      <c r="AI172" s="5">
        <f t="shared" si="199"/>
        <v>1</v>
      </c>
      <c r="AJ172" s="5" t="str">
        <f t="shared" si="200"/>
        <v/>
      </c>
      <c r="AK172" s="5">
        <f t="shared" si="200"/>
        <v>6</v>
      </c>
      <c r="AL172" s="5" t="str">
        <f t="shared" si="200"/>
        <v/>
      </c>
      <c r="AM172" s="5" t="str">
        <f t="shared" si="200"/>
        <v/>
      </c>
      <c r="AN172" s="5" t="str">
        <f t="shared" si="200"/>
        <v/>
      </c>
      <c r="AO172" s="5" t="str">
        <f t="shared" si="200"/>
        <v/>
      </c>
      <c r="AP172" s="5" t="str">
        <f t="shared" si="200"/>
        <v/>
      </c>
      <c r="AQ172" s="5" t="str">
        <f t="shared" si="200"/>
        <v/>
      </c>
      <c r="AR172" s="5" t="str">
        <f t="shared" si="200"/>
        <v/>
      </c>
      <c r="AS172" s="5" t="str">
        <f t="shared" si="200"/>
        <v/>
      </c>
      <c r="AT172" s="5" t="str">
        <f t="shared" si="200"/>
        <v/>
      </c>
      <c r="AU172" s="28">
        <f t="shared" si="201"/>
        <v>7</v>
      </c>
    </row>
    <row r="173" spans="1:47" x14ac:dyDescent="0.2">
      <c r="A173" s="6" t="s">
        <v>181</v>
      </c>
      <c r="B173" s="5"/>
      <c r="C173" s="5"/>
      <c r="D173" s="5"/>
      <c r="E173" s="5"/>
      <c r="F173" s="5"/>
      <c r="G173" s="5"/>
      <c r="H173" s="5"/>
      <c r="I173" s="5"/>
      <c r="J173" s="5"/>
      <c r="K173" s="5">
        <v>1</v>
      </c>
      <c r="L173" s="5"/>
      <c r="M173" s="5"/>
      <c r="N173" s="5"/>
      <c r="O173" s="5"/>
      <c r="P173" s="5"/>
      <c r="Q173" s="5"/>
      <c r="R173" s="5"/>
      <c r="S173" s="5"/>
      <c r="T173" s="5"/>
      <c r="U173" s="5" t="s">
        <v>25</v>
      </c>
      <c r="V173" s="5"/>
      <c r="W173" s="5"/>
      <c r="X173" s="5"/>
      <c r="Y173" s="5"/>
      <c r="Z173" s="5"/>
      <c r="AA173" s="5"/>
      <c r="AB173" s="5"/>
      <c r="AC173" s="5"/>
      <c r="AD173" s="11" t="s">
        <v>25</v>
      </c>
      <c r="AE173" s="5"/>
      <c r="AF173" s="5"/>
      <c r="AH173" s="5" t="str">
        <f t="shared" si="197"/>
        <v/>
      </c>
      <c r="AI173" s="5" t="str">
        <f t="shared" si="199"/>
        <v/>
      </c>
      <c r="AJ173" s="5">
        <f t="shared" si="200"/>
        <v>1</v>
      </c>
      <c r="AK173" s="5" t="str">
        <f t="shared" si="200"/>
        <v/>
      </c>
      <c r="AL173" s="5" t="str">
        <f t="shared" si="200"/>
        <v/>
      </c>
      <c r="AM173" s="5" t="str">
        <f t="shared" si="200"/>
        <v/>
      </c>
      <c r="AN173" s="5" t="str">
        <f t="shared" si="200"/>
        <v/>
      </c>
      <c r="AO173" s="5" t="str">
        <f t="shared" si="200"/>
        <v/>
      </c>
      <c r="AP173" s="5" t="str">
        <f t="shared" si="200"/>
        <v/>
      </c>
      <c r="AQ173" s="5" t="str">
        <f t="shared" si="200"/>
        <v/>
      </c>
      <c r="AR173" s="5" t="str">
        <f t="shared" si="200"/>
        <v/>
      </c>
      <c r="AS173" s="5" t="str">
        <f t="shared" si="200"/>
        <v/>
      </c>
      <c r="AT173" s="5">
        <f t="shared" si="200"/>
        <v>2</v>
      </c>
      <c r="AU173" s="28">
        <f t="shared" si="201"/>
        <v>3</v>
      </c>
    </row>
    <row r="174" spans="1:47" x14ac:dyDescent="0.2">
      <c r="A174" s="6" t="s">
        <v>182</v>
      </c>
      <c r="B174" s="5"/>
      <c r="C174" s="5" t="s">
        <v>15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>
        <v>1</v>
      </c>
      <c r="P174" s="5"/>
      <c r="Q174" s="5"/>
      <c r="R174" s="5"/>
      <c r="S174" s="5"/>
      <c r="T174" s="5"/>
      <c r="U174" s="5"/>
      <c r="V174" s="5"/>
      <c r="W174" s="5"/>
      <c r="X174" s="5"/>
      <c r="Y174" s="5">
        <v>1</v>
      </c>
      <c r="Z174" s="5"/>
      <c r="AA174" s="5"/>
      <c r="AB174" s="5"/>
      <c r="AC174" s="5"/>
      <c r="AD174" s="5"/>
      <c r="AE174" s="5"/>
      <c r="AF174" s="5"/>
      <c r="AH174" s="5">
        <f t="shared" si="197"/>
        <v>1</v>
      </c>
      <c r="AI174" s="5" t="str">
        <f t="shared" si="199"/>
        <v/>
      </c>
      <c r="AJ174" s="5">
        <f t="shared" ref="AJ174:AT181" si="202">IF(COUNTIF($B174:$AF174,AJ$7)&gt;0,COUNTIF($B174:$AF174,AJ$7),"")</f>
        <v>2</v>
      </c>
      <c r="AK174" s="5" t="str">
        <f t="shared" si="202"/>
        <v/>
      </c>
      <c r="AL174" s="5" t="str">
        <f t="shared" si="202"/>
        <v/>
      </c>
      <c r="AM174" s="5" t="str">
        <f t="shared" si="202"/>
        <v/>
      </c>
      <c r="AN174" s="5" t="str">
        <f t="shared" si="202"/>
        <v/>
      </c>
      <c r="AO174" s="5" t="str">
        <f t="shared" si="202"/>
        <v/>
      </c>
      <c r="AP174" s="5" t="str">
        <f t="shared" si="202"/>
        <v/>
      </c>
      <c r="AQ174" s="5" t="str">
        <f t="shared" si="202"/>
        <v/>
      </c>
      <c r="AR174" s="5" t="str">
        <f t="shared" si="202"/>
        <v/>
      </c>
      <c r="AS174" s="5" t="str">
        <f t="shared" si="202"/>
        <v/>
      </c>
      <c r="AT174" s="5" t="str">
        <f t="shared" si="202"/>
        <v/>
      </c>
      <c r="AU174" s="28">
        <f t="shared" si="201"/>
        <v>2.5</v>
      </c>
    </row>
    <row r="175" spans="1:47" x14ac:dyDescent="0.2">
      <c r="A175" s="6" t="s">
        <v>183</v>
      </c>
      <c r="B175" s="5"/>
      <c r="C175" s="5" t="s">
        <v>15</v>
      </c>
      <c r="D175" s="5"/>
      <c r="E175" s="5"/>
      <c r="F175" s="5"/>
      <c r="G175" s="5"/>
      <c r="H175" s="5" t="s">
        <v>16</v>
      </c>
      <c r="I175" s="5"/>
      <c r="J175" s="5"/>
      <c r="K175" s="5">
        <v>0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v>1</v>
      </c>
      <c r="X175" s="5"/>
      <c r="Y175" s="5">
        <v>0</v>
      </c>
      <c r="Z175" s="5"/>
      <c r="AA175" s="5"/>
      <c r="AB175" s="5" t="s">
        <v>17</v>
      </c>
      <c r="AC175" s="5"/>
      <c r="AD175" s="5"/>
      <c r="AE175" s="5"/>
      <c r="AF175" s="5"/>
      <c r="AH175" s="5">
        <f t="shared" si="197"/>
        <v>1</v>
      </c>
      <c r="AI175" s="5">
        <f t="shared" si="199"/>
        <v>1</v>
      </c>
      <c r="AJ175" s="5">
        <f t="shared" si="202"/>
        <v>1</v>
      </c>
      <c r="AK175" s="5">
        <f t="shared" si="202"/>
        <v>2</v>
      </c>
      <c r="AL175" s="5">
        <f t="shared" si="202"/>
        <v>1</v>
      </c>
      <c r="AM175" s="5" t="str">
        <f t="shared" si="202"/>
        <v/>
      </c>
      <c r="AN175" s="5" t="str">
        <f t="shared" si="202"/>
        <v/>
      </c>
      <c r="AO175" s="5" t="str">
        <f t="shared" si="202"/>
        <v/>
      </c>
      <c r="AP175" s="5" t="str">
        <f t="shared" si="202"/>
        <v/>
      </c>
      <c r="AQ175" s="5" t="str">
        <f t="shared" si="202"/>
        <v/>
      </c>
      <c r="AR175" s="5" t="str">
        <f t="shared" si="202"/>
        <v/>
      </c>
      <c r="AS175" s="5" t="str">
        <f t="shared" si="202"/>
        <v/>
      </c>
      <c r="AT175" s="5" t="str">
        <f t="shared" si="202"/>
        <v/>
      </c>
      <c r="AU175" s="28">
        <f t="shared" si="201"/>
        <v>5</v>
      </c>
    </row>
    <row r="176" spans="1:47" x14ac:dyDescent="0.2">
      <c r="A176" s="6" t="s">
        <v>184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H176" s="5" t="str">
        <f t="shared" si="197"/>
        <v/>
      </c>
      <c r="AI176" s="5" t="str">
        <f t="shared" si="199"/>
        <v/>
      </c>
      <c r="AJ176" s="5" t="str">
        <f t="shared" si="202"/>
        <v/>
      </c>
      <c r="AK176" s="5" t="str">
        <f t="shared" si="202"/>
        <v/>
      </c>
      <c r="AL176" s="5" t="str">
        <f t="shared" si="202"/>
        <v/>
      </c>
      <c r="AM176" s="5" t="str">
        <f t="shared" si="202"/>
        <v/>
      </c>
      <c r="AN176" s="5" t="str">
        <f t="shared" si="202"/>
        <v/>
      </c>
      <c r="AO176" s="5" t="str">
        <f t="shared" si="202"/>
        <v/>
      </c>
      <c r="AP176" s="5" t="str">
        <f t="shared" si="202"/>
        <v/>
      </c>
      <c r="AQ176" s="5" t="str">
        <f t="shared" si="202"/>
        <v/>
      </c>
      <c r="AR176" s="5" t="str">
        <f t="shared" si="202"/>
        <v/>
      </c>
      <c r="AS176" s="5" t="str">
        <f t="shared" si="202"/>
        <v/>
      </c>
      <c r="AT176" s="5" t="str">
        <f t="shared" si="202"/>
        <v/>
      </c>
      <c r="AU176" s="28">
        <f t="shared" si="201"/>
        <v>0</v>
      </c>
    </row>
    <row r="177" spans="1:47" x14ac:dyDescent="0.2">
      <c r="A177" s="6" t="s">
        <v>185</v>
      </c>
      <c r="B177" s="5" t="s">
        <v>15</v>
      </c>
      <c r="C177" s="5"/>
      <c r="D177" s="5"/>
      <c r="E177" s="5"/>
      <c r="F177" s="5"/>
      <c r="G177" s="5"/>
      <c r="H177" s="5"/>
      <c r="I177" s="5" t="s">
        <v>15</v>
      </c>
      <c r="J177" s="5"/>
      <c r="K177" s="5"/>
      <c r="L177" s="5"/>
      <c r="M177" s="5"/>
      <c r="N177" s="5"/>
      <c r="O177" s="5"/>
      <c r="P177" s="5"/>
      <c r="Q177" s="5">
        <v>1</v>
      </c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H177" s="5">
        <f t="shared" si="197"/>
        <v>2</v>
      </c>
      <c r="AI177" s="5" t="str">
        <f t="shared" si="199"/>
        <v/>
      </c>
      <c r="AJ177" s="5">
        <f t="shared" si="202"/>
        <v>1</v>
      </c>
      <c r="AK177" s="5" t="str">
        <f t="shared" si="202"/>
        <v/>
      </c>
      <c r="AL177" s="5" t="str">
        <f t="shared" si="202"/>
        <v/>
      </c>
      <c r="AM177" s="5" t="str">
        <f t="shared" si="202"/>
        <v/>
      </c>
      <c r="AN177" s="5" t="str">
        <f t="shared" si="202"/>
        <v/>
      </c>
      <c r="AO177" s="5" t="str">
        <f t="shared" si="202"/>
        <v/>
      </c>
      <c r="AP177" s="5" t="str">
        <f t="shared" si="202"/>
        <v/>
      </c>
      <c r="AQ177" s="5" t="str">
        <f t="shared" si="202"/>
        <v/>
      </c>
      <c r="AR177" s="5" t="str">
        <f t="shared" si="202"/>
        <v/>
      </c>
      <c r="AS177" s="5" t="str">
        <f t="shared" si="202"/>
        <v/>
      </c>
      <c r="AT177" s="5" t="str">
        <f t="shared" si="202"/>
        <v/>
      </c>
      <c r="AU177" s="28">
        <f t="shared" si="201"/>
        <v>2</v>
      </c>
    </row>
    <row r="178" spans="1:47" x14ac:dyDescent="0.2">
      <c r="A178" s="6" t="s">
        <v>186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>
        <v>1</v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>
        <v>1</v>
      </c>
      <c r="AE178" s="5"/>
      <c r="AF178" s="5"/>
      <c r="AH178" s="5" t="str">
        <f t="shared" si="197"/>
        <v/>
      </c>
      <c r="AI178" s="5" t="str">
        <f t="shared" si="199"/>
        <v/>
      </c>
      <c r="AJ178" s="5">
        <f t="shared" si="202"/>
        <v>2</v>
      </c>
      <c r="AK178" s="5" t="str">
        <f t="shared" si="202"/>
        <v/>
      </c>
      <c r="AL178" s="5" t="str">
        <f t="shared" si="202"/>
        <v/>
      </c>
      <c r="AM178" s="5" t="str">
        <f t="shared" si="202"/>
        <v/>
      </c>
      <c r="AN178" s="5" t="str">
        <f t="shared" si="202"/>
        <v/>
      </c>
      <c r="AO178" s="5" t="str">
        <f t="shared" si="202"/>
        <v/>
      </c>
      <c r="AP178" s="5" t="str">
        <f t="shared" si="202"/>
        <v/>
      </c>
      <c r="AQ178" s="5" t="str">
        <f t="shared" si="202"/>
        <v/>
      </c>
      <c r="AR178" s="5" t="str">
        <f t="shared" si="202"/>
        <v/>
      </c>
      <c r="AS178" s="5" t="str">
        <f t="shared" si="202"/>
        <v/>
      </c>
      <c r="AT178" s="5" t="str">
        <f t="shared" si="202"/>
        <v/>
      </c>
      <c r="AU178" s="28">
        <f t="shared" si="201"/>
        <v>2</v>
      </c>
    </row>
    <row r="179" spans="1:47" x14ac:dyDescent="0.2">
      <c r="A179" s="6" t="s">
        <v>187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 t="s">
        <v>25</v>
      </c>
      <c r="S179" s="5"/>
      <c r="T179" s="5"/>
      <c r="U179" s="5"/>
      <c r="V179" s="5"/>
      <c r="W179" s="5"/>
      <c r="X179" s="5"/>
      <c r="Y179" s="5">
        <v>1</v>
      </c>
      <c r="Z179" s="5"/>
      <c r="AA179" s="5"/>
      <c r="AB179" s="5"/>
      <c r="AC179" s="5"/>
      <c r="AD179" s="5"/>
      <c r="AE179" s="5"/>
      <c r="AF179" s="5"/>
      <c r="AH179" s="5" t="str">
        <f t="shared" si="197"/>
        <v/>
      </c>
      <c r="AI179" s="5" t="str">
        <f t="shared" si="199"/>
        <v/>
      </c>
      <c r="AJ179" s="5">
        <f t="shared" si="202"/>
        <v>1</v>
      </c>
      <c r="AK179" s="5" t="str">
        <f t="shared" si="202"/>
        <v/>
      </c>
      <c r="AL179" s="5" t="str">
        <f t="shared" si="202"/>
        <v/>
      </c>
      <c r="AM179" s="5" t="str">
        <f t="shared" si="202"/>
        <v/>
      </c>
      <c r="AN179" s="5" t="str">
        <f t="shared" si="202"/>
        <v/>
      </c>
      <c r="AO179" s="5" t="str">
        <f t="shared" si="202"/>
        <v/>
      </c>
      <c r="AP179" s="5" t="str">
        <f t="shared" si="202"/>
        <v/>
      </c>
      <c r="AQ179" s="5" t="str">
        <f t="shared" si="202"/>
        <v/>
      </c>
      <c r="AR179" s="5" t="str">
        <f t="shared" si="202"/>
        <v/>
      </c>
      <c r="AS179" s="5" t="str">
        <f t="shared" si="202"/>
        <v/>
      </c>
      <c r="AT179" s="5">
        <f t="shared" si="202"/>
        <v>1</v>
      </c>
      <c r="AU179" s="28">
        <f t="shared" si="201"/>
        <v>2</v>
      </c>
    </row>
    <row r="180" spans="1:47" x14ac:dyDescent="0.2">
      <c r="A180" s="6" t="s">
        <v>188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 t="s">
        <v>16</v>
      </c>
      <c r="AD180" s="5"/>
      <c r="AE180" s="5" t="s">
        <v>16</v>
      </c>
      <c r="AF180" s="5"/>
      <c r="AH180" s="5" t="str">
        <f t="shared" si="197"/>
        <v/>
      </c>
      <c r="AI180" s="5">
        <f t="shared" si="199"/>
        <v>2</v>
      </c>
      <c r="AJ180" s="5" t="str">
        <f t="shared" si="202"/>
        <v/>
      </c>
      <c r="AK180" s="5" t="str">
        <f t="shared" si="202"/>
        <v/>
      </c>
      <c r="AL180" s="5" t="str">
        <f t="shared" si="202"/>
        <v/>
      </c>
      <c r="AM180" s="5" t="str">
        <f t="shared" si="202"/>
        <v/>
      </c>
      <c r="AN180" s="5" t="str">
        <f t="shared" si="202"/>
        <v/>
      </c>
      <c r="AO180" s="5" t="str">
        <f t="shared" si="202"/>
        <v/>
      </c>
      <c r="AP180" s="5" t="str">
        <f t="shared" si="202"/>
        <v/>
      </c>
      <c r="AQ180" s="5" t="str">
        <f t="shared" si="202"/>
        <v/>
      </c>
      <c r="AR180" s="5" t="str">
        <f t="shared" si="202"/>
        <v/>
      </c>
      <c r="AS180" s="5" t="str">
        <f t="shared" si="202"/>
        <v/>
      </c>
      <c r="AT180" s="5" t="str">
        <f t="shared" si="202"/>
        <v/>
      </c>
      <c r="AU180" s="28">
        <f t="shared" si="201"/>
        <v>1</v>
      </c>
    </row>
    <row r="181" spans="1:47" x14ac:dyDescent="0.2">
      <c r="A181" s="6" t="s">
        <v>189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>
        <v>1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>
        <v>1</v>
      </c>
      <c r="AF181" s="5"/>
      <c r="AH181" s="5" t="str">
        <f t="shared" si="197"/>
        <v/>
      </c>
      <c r="AI181" s="5" t="str">
        <f t="shared" si="199"/>
        <v/>
      </c>
      <c r="AJ181" s="5">
        <f t="shared" si="202"/>
        <v>2</v>
      </c>
      <c r="AK181" s="5" t="str">
        <f t="shared" si="202"/>
        <v/>
      </c>
      <c r="AL181" s="5" t="str">
        <f t="shared" si="202"/>
        <v/>
      </c>
      <c r="AM181" s="5" t="str">
        <f t="shared" si="202"/>
        <v/>
      </c>
      <c r="AN181" s="5" t="str">
        <f t="shared" si="202"/>
        <v/>
      </c>
      <c r="AO181" s="5" t="str">
        <f t="shared" si="202"/>
        <v/>
      </c>
      <c r="AP181" s="5" t="str">
        <f t="shared" si="202"/>
        <v/>
      </c>
      <c r="AQ181" s="5" t="str">
        <f t="shared" si="202"/>
        <v/>
      </c>
      <c r="AR181" s="5" t="str">
        <f t="shared" si="202"/>
        <v/>
      </c>
      <c r="AS181" s="5" t="str">
        <f t="shared" si="202"/>
        <v/>
      </c>
      <c r="AT181" s="5" t="str">
        <f t="shared" si="202"/>
        <v/>
      </c>
      <c r="AU181" s="28">
        <f t="shared" si="201"/>
        <v>2</v>
      </c>
    </row>
    <row r="182" spans="1:47" x14ac:dyDescent="0.2">
      <c r="A182" s="6"/>
      <c r="AD182" s="35" t="s">
        <v>45</v>
      </c>
      <c r="AE182" s="35"/>
      <c r="AF182" s="5">
        <f>COUNT(AU135:AU181)</f>
        <v>47</v>
      </c>
      <c r="AG182" s="5"/>
      <c r="AH182" s="5"/>
      <c r="AI182" s="5" t="str">
        <f t="shared" si="199"/>
        <v/>
      </c>
      <c r="AJ182" s="5"/>
      <c r="AK182" s="36" t="s">
        <v>46</v>
      </c>
      <c r="AL182" s="36"/>
      <c r="AM182" s="36"/>
      <c r="AN182" s="37">
        <f>(AF182*$AC$5-AU182)/(AF182*$AC$5)</f>
        <v>0.82877406281661603</v>
      </c>
      <c r="AO182" s="37"/>
      <c r="AP182" s="37"/>
      <c r="AQ182" s="23"/>
      <c r="AR182" s="35" t="s">
        <v>29</v>
      </c>
      <c r="AS182" s="35"/>
      <c r="AT182" s="35"/>
      <c r="AU182" s="28">
        <f>SUM(AU135:AU181)</f>
        <v>169</v>
      </c>
    </row>
    <row r="183" spans="1:47" x14ac:dyDescent="0.2">
      <c r="A183" s="7" t="s">
        <v>190</v>
      </c>
      <c r="AD183" s="3"/>
      <c r="AE183" s="3"/>
      <c r="AF183" s="3"/>
      <c r="AI183" s="5" t="str">
        <f t="shared" si="199"/>
        <v/>
      </c>
      <c r="AK183" s="24"/>
      <c r="AL183" s="24"/>
      <c r="AM183" s="24"/>
      <c r="AN183" s="25"/>
      <c r="AO183" s="25"/>
      <c r="AP183" s="25"/>
      <c r="AQ183" s="25"/>
      <c r="AU183" s="28"/>
    </row>
    <row r="184" spans="1:47" x14ac:dyDescent="0.2">
      <c r="A184" s="6" t="s">
        <v>191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>
        <v>1</v>
      </c>
      <c r="AE184" s="5">
        <v>1</v>
      </c>
      <c r="AF184" s="5"/>
      <c r="AH184" s="5" t="str">
        <f t="shared" ref="AH184:AH186" si="203">IF(COUNTIF($B184:$AF184,AH$7)&gt;0,COUNTIF($B184:$AF184,AH$7),"")</f>
        <v/>
      </c>
      <c r="AI184" s="5" t="str">
        <f t="shared" si="199"/>
        <v/>
      </c>
      <c r="AJ184" s="5">
        <f t="shared" ref="AJ184:AJ186" si="204">IF(COUNTIF($B184:$AF184,AJ$7)&gt;0,COUNTIF($B184:$AF184,AJ$7),"")</f>
        <v>2</v>
      </c>
      <c r="AK184" s="5" t="str">
        <f t="shared" ref="AK184:AK186" si="205">IF(COUNTIF($B184:$AF184,AK$7)&gt;0,COUNTIF($B184:$AF184,AK$7),"")</f>
        <v/>
      </c>
      <c r="AL184" s="5" t="str">
        <f t="shared" ref="AL184:AL186" si="206">IF(COUNTIF($B184:$AF184,AL$7)&gt;0,COUNTIF($B184:$AF184,AL$7),"")</f>
        <v/>
      </c>
      <c r="AM184" s="5" t="str">
        <f t="shared" ref="AM184:AM186" si="207">IF(COUNTIF($B184:$AF184,AM$7)&gt;0,COUNTIF($B184:$AF184,AM$7),"")</f>
        <v/>
      </c>
      <c r="AN184" s="5" t="str">
        <f t="shared" ref="AN184:AN186" si="208">IF(COUNTIF($B184:$AF184,AN$7)&gt;0,COUNTIF($B184:$AF184,AN$7),"")</f>
        <v/>
      </c>
      <c r="AO184" s="5" t="str">
        <f t="shared" ref="AO184:AO186" si="209">IF(COUNTIF($B184:$AF184,AO$7)&gt;0,COUNTIF($B184:$AF184,AO$7),"")</f>
        <v/>
      </c>
      <c r="AP184" s="5" t="str">
        <f t="shared" ref="AP184:AP186" si="210">IF(COUNTIF($B184:$AF184,AP$7)&gt;0,COUNTIF($B184:$AF184,AP$7),"")</f>
        <v/>
      </c>
      <c r="AQ184" s="5" t="str">
        <f t="shared" ref="AQ184:AQ186" si="211">IF(COUNTIF($B184:$AF184,AQ$7)&gt;0,COUNTIF($B184:$AF184,AQ$7),"")</f>
        <v/>
      </c>
      <c r="AR184" s="5" t="str">
        <f t="shared" ref="AR184:AR186" si="212">IF(COUNTIF($B184:$AF184,AR$7)&gt;0,COUNTIF($B184:$AF184,AR$7),"")</f>
        <v/>
      </c>
      <c r="AS184" s="5" t="str">
        <f t="shared" ref="AS184:AS186" si="213">IF(COUNTIF($B184:$AF184,AS$7)&gt;0,COUNTIF($B184:$AF184,AS$7),"")</f>
        <v/>
      </c>
      <c r="AT184" s="5" t="str">
        <f t="shared" ref="AT184:AT186" si="214">IF(COUNTIF($B184:$AF184,AT$7)&gt;0,COUNTIF($B184:$AF184,AT$7),"")</f>
        <v/>
      </c>
      <c r="AU184" s="28">
        <f t="shared" si="201"/>
        <v>2</v>
      </c>
    </row>
    <row r="185" spans="1:47" x14ac:dyDescent="0.2">
      <c r="A185" s="6" t="s">
        <v>192</v>
      </c>
      <c r="B185" s="5" t="s">
        <v>25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v>0</v>
      </c>
      <c r="X185" s="5">
        <v>0</v>
      </c>
      <c r="Y185" s="5">
        <v>0</v>
      </c>
      <c r="Z185" s="5"/>
      <c r="AA185" s="5"/>
      <c r="AB185" s="5">
        <v>0</v>
      </c>
      <c r="AC185" s="5">
        <v>0</v>
      </c>
      <c r="AD185" s="5">
        <v>0</v>
      </c>
      <c r="AE185" s="5">
        <v>0</v>
      </c>
      <c r="AF185" s="5"/>
      <c r="AH185" s="5" t="str">
        <f t="shared" si="203"/>
        <v/>
      </c>
      <c r="AI185" s="5" t="str">
        <f t="shared" si="199"/>
        <v/>
      </c>
      <c r="AJ185" s="5" t="str">
        <f t="shared" si="204"/>
        <v/>
      </c>
      <c r="AK185" s="5">
        <f t="shared" si="205"/>
        <v>7</v>
      </c>
      <c r="AL185" s="5" t="str">
        <f t="shared" si="206"/>
        <v/>
      </c>
      <c r="AM185" s="5" t="str">
        <f t="shared" si="207"/>
        <v/>
      </c>
      <c r="AN185" s="5" t="str">
        <f t="shared" si="208"/>
        <v/>
      </c>
      <c r="AO185" s="5" t="str">
        <f t="shared" si="209"/>
        <v/>
      </c>
      <c r="AP185" s="5" t="str">
        <f t="shared" si="210"/>
        <v/>
      </c>
      <c r="AQ185" s="5" t="str">
        <f t="shared" si="211"/>
        <v/>
      </c>
      <c r="AR185" s="5" t="str">
        <f t="shared" si="212"/>
        <v/>
      </c>
      <c r="AS185" s="5" t="str">
        <f t="shared" si="213"/>
        <v/>
      </c>
      <c r="AT185" s="5">
        <f t="shared" si="214"/>
        <v>1</v>
      </c>
      <c r="AU185" s="28">
        <f t="shared" si="201"/>
        <v>8</v>
      </c>
    </row>
    <row r="186" spans="1:47" x14ac:dyDescent="0.2">
      <c r="A186" s="6" t="s">
        <v>193</v>
      </c>
      <c r="B186" s="5" t="s">
        <v>23</v>
      </c>
      <c r="C186" s="5" t="s">
        <v>23</v>
      </c>
      <c r="D186" s="5"/>
      <c r="E186" s="5"/>
      <c r="F186" s="5"/>
      <c r="G186" s="5" t="s">
        <v>23</v>
      </c>
      <c r="H186" s="5" t="s">
        <v>23</v>
      </c>
      <c r="I186" s="5" t="s">
        <v>23</v>
      </c>
      <c r="J186" s="5" t="s">
        <v>23</v>
      </c>
      <c r="K186" s="5" t="s">
        <v>23</v>
      </c>
      <c r="L186" s="5"/>
      <c r="M186" s="5"/>
      <c r="N186" s="5" t="s">
        <v>23</v>
      </c>
      <c r="O186" s="5" t="s">
        <v>23</v>
      </c>
      <c r="P186" s="5" t="s">
        <v>23</v>
      </c>
      <c r="Q186" s="5" t="s">
        <v>23</v>
      </c>
      <c r="R186" s="5" t="s">
        <v>23</v>
      </c>
      <c r="S186" s="5"/>
      <c r="T186" s="5"/>
      <c r="U186" s="5" t="s">
        <v>23</v>
      </c>
      <c r="V186" s="5" t="s">
        <v>23</v>
      </c>
      <c r="W186" s="5" t="s">
        <v>23</v>
      </c>
      <c r="X186" s="5" t="s">
        <v>23</v>
      </c>
      <c r="Y186" s="5" t="s">
        <v>23</v>
      </c>
      <c r="Z186" s="5"/>
      <c r="AA186" s="5"/>
      <c r="AB186" s="5" t="s">
        <v>23</v>
      </c>
      <c r="AC186" s="5" t="s">
        <v>23</v>
      </c>
      <c r="AD186" s="5" t="s">
        <v>23</v>
      </c>
      <c r="AE186" s="5" t="s">
        <v>23</v>
      </c>
      <c r="AF186" s="5"/>
      <c r="AH186" s="5" t="str">
        <f t="shared" si="203"/>
        <v/>
      </c>
      <c r="AI186" s="5" t="str">
        <f t="shared" si="199"/>
        <v/>
      </c>
      <c r="AJ186" s="5" t="str">
        <f t="shared" si="204"/>
        <v/>
      </c>
      <c r="AK186" s="5" t="str">
        <f t="shared" si="205"/>
        <v/>
      </c>
      <c r="AL186" s="5" t="str">
        <f t="shared" si="206"/>
        <v/>
      </c>
      <c r="AM186" s="5" t="str">
        <f t="shared" si="207"/>
        <v/>
      </c>
      <c r="AN186" s="5" t="str">
        <f t="shared" si="208"/>
        <v/>
      </c>
      <c r="AO186" s="5" t="str">
        <f t="shared" si="209"/>
        <v/>
      </c>
      <c r="AP186" s="5" t="str">
        <f t="shared" si="210"/>
        <v/>
      </c>
      <c r="AQ186" s="5" t="str">
        <f t="shared" si="211"/>
        <v/>
      </c>
      <c r="AR186" s="5">
        <f t="shared" si="212"/>
        <v>21</v>
      </c>
      <c r="AS186" s="5" t="str">
        <f t="shared" si="213"/>
        <v/>
      </c>
      <c r="AT186" s="5" t="str">
        <f t="shared" si="214"/>
        <v/>
      </c>
      <c r="AU186" s="28">
        <f t="shared" si="201"/>
        <v>21</v>
      </c>
    </row>
    <row r="187" spans="1:47" x14ac:dyDescent="0.2">
      <c r="A187" s="6"/>
      <c r="AD187" s="35" t="s">
        <v>45</v>
      </c>
      <c r="AE187" s="35"/>
      <c r="AF187" s="5">
        <f>COUNT(AU184:AU186)</f>
        <v>3</v>
      </c>
      <c r="AG187" s="5"/>
      <c r="AH187" s="5"/>
      <c r="AI187" s="5" t="str">
        <f t="shared" si="199"/>
        <v/>
      </c>
      <c r="AJ187" s="5"/>
      <c r="AK187" s="36" t="s">
        <v>46</v>
      </c>
      <c r="AL187" s="36"/>
      <c r="AM187" s="36"/>
      <c r="AN187" s="37">
        <f>(AF187*$AC$5-AU187)/(AF187*$AC$5)</f>
        <v>0.50793650793650791</v>
      </c>
      <c r="AO187" s="37"/>
      <c r="AP187" s="37"/>
      <c r="AQ187" s="23"/>
      <c r="AR187" s="35" t="s">
        <v>29</v>
      </c>
      <c r="AS187" s="35"/>
      <c r="AT187" s="35"/>
      <c r="AU187" s="28">
        <f>SUM(AU184:AU186)</f>
        <v>31</v>
      </c>
    </row>
    <row r="188" spans="1:47" x14ac:dyDescent="0.2">
      <c r="A188" s="7" t="s">
        <v>194</v>
      </c>
      <c r="AI188" s="5" t="str">
        <f t="shared" si="199"/>
        <v/>
      </c>
      <c r="AU188" s="28"/>
    </row>
    <row r="189" spans="1:47" x14ac:dyDescent="0.2">
      <c r="A189" s="6" t="s">
        <v>195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 t="s">
        <v>25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H189" s="5" t="str">
        <f>IF(COUNTIF($B189:$AF189,AH$7)&gt;0,COUNTIF($B189:$AF189,AH$7),"")</f>
        <v/>
      </c>
      <c r="AI189" s="5" t="str">
        <f t="shared" si="199"/>
        <v/>
      </c>
      <c r="AJ189" s="5" t="str">
        <f t="shared" ref="AJ189:AT189" si="215">IF(COUNTIF($B189:$AF189,AJ$7)&gt;0,COUNTIF($B189:$AF189,AJ$7),"")</f>
        <v/>
      </c>
      <c r="AK189" s="5" t="str">
        <f t="shared" si="215"/>
        <v/>
      </c>
      <c r="AL189" s="5" t="str">
        <f t="shared" si="215"/>
        <v/>
      </c>
      <c r="AM189" s="5" t="str">
        <f t="shared" si="215"/>
        <v/>
      </c>
      <c r="AN189" s="5" t="str">
        <f t="shared" si="215"/>
        <v/>
      </c>
      <c r="AO189" s="5" t="str">
        <f t="shared" si="215"/>
        <v/>
      </c>
      <c r="AP189" s="5" t="str">
        <f t="shared" si="215"/>
        <v/>
      </c>
      <c r="AQ189" s="5" t="str">
        <f t="shared" si="215"/>
        <v/>
      </c>
      <c r="AR189" s="5" t="str">
        <f t="shared" si="215"/>
        <v/>
      </c>
      <c r="AS189" s="5" t="str">
        <f t="shared" si="215"/>
        <v/>
      </c>
      <c r="AT189" s="5">
        <f t="shared" si="215"/>
        <v>1</v>
      </c>
      <c r="AU189" s="28">
        <f t="shared" si="201"/>
        <v>1</v>
      </c>
    </row>
    <row r="190" spans="1:47" x14ac:dyDescent="0.2">
      <c r="A190" s="6"/>
      <c r="AD190" s="35" t="s">
        <v>45</v>
      </c>
      <c r="AE190" s="35"/>
      <c r="AF190" s="5">
        <f>COUNT(AU189)</f>
        <v>1</v>
      </c>
      <c r="AG190" s="5"/>
      <c r="AH190" s="5"/>
      <c r="AI190" s="5" t="str">
        <f t="shared" si="199"/>
        <v/>
      </c>
      <c r="AJ190" s="5"/>
      <c r="AK190" s="36" t="s">
        <v>46</v>
      </c>
      <c r="AL190" s="36"/>
      <c r="AM190" s="36"/>
      <c r="AN190" s="37">
        <f>(AF190*$AC$5-AU190)/(AF190*$AC$5)</f>
        <v>0.95238095238095233</v>
      </c>
      <c r="AO190" s="37"/>
      <c r="AP190" s="37"/>
      <c r="AQ190" s="23"/>
      <c r="AR190" s="35" t="s">
        <v>29</v>
      </c>
      <c r="AS190" s="35"/>
      <c r="AT190" s="35"/>
      <c r="AU190" s="28">
        <f>SUM(AU189)</f>
        <v>1</v>
      </c>
    </row>
    <row r="191" spans="1:47" x14ac:dyDescent="0.2">
      <c r="A191" s="7" t="s">
        <v>196</v>
      </c>
      <c r="AI191" s="5" t="str">
        <f t="shared" si="199"/>
        <v/>
      </c>
      <c r="AU191" s="28"/>
    </row>
    <row r="192" spans="1:47" x14ac:dyDescent="0.2">
      <c r="A192" s="6" t="s">
        <v>197</v>
      </c>
      <c r="B192" s="5"/>
      <c r="C192" s="5"/>
      <c r="D192" s="5"/>
      <c r="E192" s="5"/>
      <c r="F192" s="5"/>
      <c r="G192" s="5" t="s">
        <v>16</v>
      </c>
      <c r="H192" s="5"/>
      <c r="I192" s="5"/>
      <c r="J192" s="5" t="s">
        <v>25</v>
      </c>
      <c r="K192" s="5" t="s">
        <v>16</v>
      </c>
      <c r="L192" s="5"/>
      <c r="M192" s="5"/>
      <c r="N192" s="5">
        <v>0</v>
      </c>
      <c r="O192" s="5" t="s">
        <v>16</v>
      </c>
      <c r="P192" s="5">
        <v>0</v>
      </c>
      <c r="Q192" s="5"/>
      <c r="R192" s="5" t="s">
        <v>16</v>
      </c>
      <c r="S192" s="5"/>
      <c r="T192" s="5"/>
      <c r="U192" s="5"/>
      <c r="V192" s="5" t="s">
        <v>16</v>
      </c>
      <c r="W192" s="5"/>
      <c r="X192" s="5"/>
      <c r="Y192" s="5" t="s">
        <v>16</v>
      </c>
      <c r="Z192" s="5"/>
      <c r="AA192" s="5"/>
      <c r="AB192" s="5"/>
      <c r="AC192" s="5" t="s">
        <v>16</v>
      </c>
      <c r="AD192" s="5"/>
      <c r="AE192" s="11" t="s">
        <v>25</v>
      </c>
      <c r="AF192" s="5"/>
      <c r="AH192" s="5" t="str">
        <f>IF(COUNTIF($B192:$AF192,AH$7)&gt;0,COUNTIF($B192:$AF192,AH$7),"")</f>
        <v/>
      </c>
      <c r="AI192" s="5">
        <f t="shared" si="199"/>
        <v>7</v>
      </c>
      <c r="AJ192" s="5" t="str">
        <f t="shared" ref="AJ192:AT194" si="216">IF(COUNTIF($B192:$AF192,AJ$7)&gt;0,COUNTIF($B192:$AF192,AJ$7),"")</f>
        <v/>
      </c>
      <c r="AK192" s="5">
        <f t="shared" si="216"/>
        <v>2</v>
      </c>
      <c r="AL192" s="5" t="str">
        <f t="shared" si="216"/>
        <v/>
      </c>
      <c r="AM192" s="5" t="str">
        <f t="shared" si="216"/>
        <v/>
      </c>
      <c r="AN192" s="5" t="str">
        <f t="shared" si="216"/>
        <v/>
      </c>
      <c r="AO192" s="5" t="str">
        <f t="shared" si="216"/>
        <v/>
      </c>
      <c r="AP192" s="5" t="str">
        <f t="shared" si="216"/>
        <v/>
      </c>
      <c r="AQ192" s="5" t="str">
        <f t="shared" si="216"/>
        <v/>
      </c>
      <c r="AR192" s="5" t="str">
        <f t="shared" si="216"/>
        <v/>
      </c>
      <c r="AS192" s="5" t="str">
        <f t="shared" si="216"/>
        <v/>
      </c>
      <c r="AT192" s="5">
        <f t="shared" si="216"/>
        <v>2</v>
      </c>
      <c r="AU192" s="28">
        <f t="shared" si="201"/>
        <v>7.5</v>
      </c>
    </row>
    <row r="193" spans="1:47" x14ac:dyDescent="0.2">
      <c r="A193" s="6" t="s">
        <v>198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 t="s">
        <v>25</v>
      </c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H193" s="5" t="str">
        <f>IF(COUNTIF($B193:$AF193,AH$7)&gt;0,COUNTIF($B193:$AF193,AH$7),"")</f>
        <v/>
      </c>
      <c r="AI193" s="5" t="str">
        <f t="shared" si="199"/>
        <v/>
      </c>
      <c r="AJ193" s="5" t="str">
        <f t="shared" si="216"/>
        <v/>
      </c>
      <c r="AK193" s="5" t="str">
        <f t="shared" si="216"/>
        <v/>
      </c>
      <c r="AL193" s="5" t="str">
        <f t="shared" si="216"/>
        <v/>
      </c>
      <c r="AM193" s="5" t="str">
        <f t="shared" si="216"/>
        <v/>
      </c>
      <c r="AN193" s="5" t="str">
        <f t="shared" si="216"/>
        <v/>
      </c>
      <c r="AO193" s="5" t="str">
        <f t="shared" si="216"/>
        <v/>
      </c>
      <c r="AP193" s="5" t="str">
        <f t="shared" si="216"/>
        <v/>
      </c>
      <c r="AQ193" s="5" t="str">
        <f t="shared" si="216"/>
        <v/>
      </c>
      <c r="AR193" s="5" t="str">
        <f t="shared" si="216"/>
        <v/>
      </c>
      <c r="AS193" s="5" t="str">
        <f t="shared" si="216"/>
        <v/>
      </c>
      <c r="AT193" s="5">
        <f t="shared" si="216"/>
        <v>1</v>
      </c>
      <c r="AU193" s="28">
        <f t="shared" si="201"/>
        <v>1</v>
      </c>
    </row>
    <row r="194" spans="1:47" x14ac:dyDescent="0.2">
      <c r="A194" s="6" t="s">
        <v>199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 t="s">
        <v>15</v>
      </c>
      <c r="W194" s="5">
        <v>1</v>
      </c>
      <c r="X194" s="5">
        <v>1</v>
      </c>
      <c r="Y194" s="5"/>
      <c r="Z194" s="5"/>
      <c r="AA194" s="5"/>
      <c r="AB194" s="5"/>
      <c r="AC194" s="5"/>
      <c r="AD194" s="5"/>
      <c r="AE194" s="5"/>
      <c r="AF194" s="5"/>
      <c r="AH194" s="5">
        <f>IF(COUNTIF($B194:$AF194,AH$7)&gt;0,COUNTIF($B194:$AF194,AH$7),"")</f>
        <v>1</v>
      </c>
      <c r="AI194" s="5" t="str">
        <f t="shared" si="199"/>
        <v/>
      </c>
      <c r="AJ194" s="5">
        <f t="shared" si="216"/>
        <v>2</v>
      </c>
      <c r="AK194" s="5" t="str">
        <f t="shared" si="216"/>
        <v/>
      </c>
      <c r="AL194" s="5" t="str">
        <f t="shared" si="216"/>
        <v/>
      </c>
      <c r="AM194" s="5" t="str">
        <f t="shared" si="216"/>
        <v/>
      </c>
      <c r="AN194" s="5" t="str">
        <f t="shared" si="216"/>
        <v/>
      </c>
      <c r="AO194" s="5" t="str">
        <f t="shared" si="216"/>
        <v/>
      </c>
      <c r="AP194" s="5" t="str">
        <f t="shared" si="216"/>
        <v/>
      </c>
      <c r="AQ194" s="5" t="str">
        <f t="shared" si="216"/>
        <v/>
      </c>
      <c r="AR194" s="5" t="str">
        <f t="shared" si="216"/>
        <v/>
      </c>
      <c r="AS194" s="5" t="str">
        <f t="shared" si="216"/>
        <v/>
      </c>
      <c r="AT194" s="5" t="str">
        <f t="shared" si="216"/>
        <v/>
      </c>
      <c r="AU194" s="28">
        <f t="shared" si="201"/>
        <v>2.5</v>
      </c>
    </row>
    <row r="195" spans="1:47" x14ac:dyDescent="0.2">
      <c r="A195" s="6" t="s">
        <v>200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H195" s="5" t="str">
        <f>IF(COUNTIF($B195:$AF195,AH$7)&gt;0,COUNTIF($B195:$AF195,AH$7),"")</f>
        <v/>
      </c>
      <c r="AI195" s="5" t="str">
        <f t="shared" ref="AI195:AT195" si="217">IF(COUNTIF($B195:$AF195,AI$7)&gt;0,COUNTIF($B195:$AF195,AI$7),"")</f>
        <v/>
      </c>
      <c r="AJ195" s="5" t="str">
        <f t="shared" si="217"/>
        <v/>
      </c>
      <c r="AK195" s="5" t="str">
        <f t="shared" si="217"/>
        <v/>
      </c>
      <c r="AL195" s="5" t="str">
        <f t="shared" si="217"/>
        <v/>
      </c>
      <c r="AM195" s="5" t="str">
        <f t="shared" si="217"/>
        <v/>
      </c>
      <c r="AN195" s="5" t="str">
        <f t="shared" si="217"/>
        <v/>
      </c>
      <c r="AO195" s="5" t="str">
        <f t="shared" si="217"/>
        <v/>
      </c>
      <c r="AP195" s="5" t="str">
        <f t="shared" si="217"/>
        <v/>
      </c>
      <c r="AQ195" s="5" t="str">
        <f t="shared" si="217"/>
        <v/>
      </c>
      <c r="AR195" s="5" t="str">
        <f t="shared" si="217"/>
        <v/>
      </c>
      <c r="AS195" s="5" t="str">
        <f t="shared" si="217"/>
        <v/>
      </c>
      <c r="AT195" s="5" t="str">
        <f t="shared" si="217"/>
        <v/>
      </c>
      <c r="AU195" s="28">
        <f t="shared" si="201"/>
        <v>0</v>
      </c>
    </row>
    <row r="196" spans="1:47" x14ac:dyDescent="0.2">
      <c r="A196" s="6" t="s">
        <v>201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H196" s="5" t="str">
        <f t="shared" ref="AH196:AH207" si="218">IF(COUNTIF($B196:$AF196,AH$7)&gt;0,COUNTIF($B196:$AF196,AH$7),"")</f>
        <v/>
      </c>
      <c r="AI196" s="5" t="str">
        <f t="shared" ref="AI196:AI204" si="219">IF(COUNTIF($B196:$AF196,AI$7)&gt;0,COUNTIF($B196:$AF196,AI$7),"")</f>
        <v/>
      </c>
      <c r="AJ196" s="5" t="str">
        <f t="shared" ref="AJ196:AJ204" si="220">IF(COUNTIF($B196:$AF196,AJ$7)&gt;0,COUNTIF($B196:$AF196,AJ$7),"")</f>
        <v/>
      </c>
      <c r="AK196" s="5" t="str">
        <f t="shared" ref="AK196:AK204" si="221">IF(COUNTIF($B196:$AF196,AK$7)&gt;0,COUNTIF($B196:$AF196,AK$7),"")</f>
        <v/>
      </c>
      <c r="AL196" s="5" t="str">
        <f t="shared" ref="AL196:AL204" si="222">IF(COUNTIF($B196:$AF196,AL$7)&gt;0,COUNTIF($B196:$AF196,AL$7),"")</f>
        <v/>
      </c>
      <c r="AM196" s="5" t="str">
        <f t="shared" ref="AM196:AM204" si="223">IF(COUNTIF($B196:$AF196,AM$7)&gt;0,COUNTIF($B196:$AF196,AM$7),"")</f>
        <v/>
      </c>
      <c r="AN196" s="5" t="str">
        <f t="shared" ref="AN196:AN204" si="224">IF(COUNTIF($B196:$AF196,AN$7)&gt;0,COUNTIF($B196:$AF196,AN$7),"")</f>
        <v/>
      </c>
      <c r="AO196" s="5" t="str">
        <f t="shared" ref="AO196:AO204" si="225">IF(COUNTIF($B196:$AF196,AO$7)&gt;0,COUNTIF($B196:$AF196,AO$7),"")</f>
        <v/>
      </c>
      <c r="AP196" s="5" t="str">
        <f t="shared" ref="AP196:AP204" si="226">IF(COUNTIF($B196:$AF196,AP$7)&gt;0,COUNTIF($B196:$AF196,AP$7),"")</f>
        <v/>
      </c>
      <c r="AQ196" s="5" t="str">
        <f t="shared" ref="AQ196:AQ204" si="227">IF(COUNTIF($B196:$AF196,AQ$7)&gt;0,COUNTIF($B196:$AF196,AQ$7),"")</f>
        <v/>
      </c>
      <c r="AR196" s="5" t="str">
        <f t="shared" ref="AR196:AR204" si="228">IF(COUNTIF($B196:$AF196,AR$7)&gt;0,COUNTIF($B196:$AF196,AR$7),"")</f>
        <v/>
      </c>
      <c r="AS196" s="5" t="str">
        <f t="shared" ref="AS196:AS204" si="229">IF(COUNTIF($B196:$AF196,AS$7)&gt;0,COUNTIF($B196:$AF196,AS$7),"")</f>
        <v/>
      </c>
      <c r="AT196" s="5" t="str">
        <f t="shared" ref="AT196:AT204" si="230">IF(COUNTIF($B196:$AF196,AT$7)&gt;0,COUNTIF($B196:$AF196,AT$7),"")</f>
        <v/>
      </c>
      <c r="AU196" s="28">
        <f t="shared" si="201"/>
        <v>0</v>
      </c>
    </row>
    <row r="197" spans="1:47" x14ac:dyDescent="0.2">
      <c r="A197" s="6" t="s">
        <v>202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H197" s="5" t="str">
        <f t="shared" si="218"/>
        <v/>
      </c>
      <c r="AI197" s="5" t="str">
        <f t="shared" si="219"/>
        <v/>
      </c>
      <c r="AJ197" s="5" t="str">
        <f t="shared" si="220"/>
        <v/>
      </c>
      <c r="AK197" s="5" t="str">
        <f t="shared" si="221"/>
        <v/>
      </c>
      <c r="AL197" s="5" t="str">
        <f t="shared" si="222"/>
        <v/>
      </c>
      <c r="AM197" s="5" t="str">
        <f t="shared" si="223"/>
        <v/>
      </c>
      <c r="AN197" s="5" t="str">
        <f t="shared" si="224"/>
        <v/>
      </c>
      <c r="AO197" s="5" t="str">
        <f t="shared" si="225"/>
        <v/>
      </c>
      <c r="AP197" s="5" t="str">
        <f t="shared" si="226"/>
        <v/>
      </c>
      <c r="AQ197" s="5" t="str">
        <f t="shared" si="227"/>
        <v/>
      </c>
      <c r="AR197" s="5" t="str">
        <f t="shared" si="228"/>
        <v/>
      </c>
      <c r="AS197" s="5" t="str">
        <f t="shared" si="229"/>
        <v/>
      </c>
      <c r="AT197" s="5" t="str">
        <f t="shared" si="230"/>
        <v/>
      </c>
      <c r="AU197" s="28">
        <f t="shared" si="201"/>
        <v>0</v>
      </c>
    </row>
    <row r="198" spans="1:47" x14ac:dyDescent="0.2">
      <c r="A198" s="6" t="s">
        <v>203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 t="s">
        <v>15</v>
      </c>
      <c r="Z198" s="5"/>
      <c r="AA198" s="5"/>
      <c r="AB198" s="5"/>
      <c r="AC198" s="5"/>
      <c r="AD198" s="5"/>
      <c r="AE198" s="5"/>
      <c r="AF198" s="5"/>
      <c r="AH198" s="5">
        <f t="shared" si="218"/>
        <v>1</v>
      </c>
      <c r="AI198" s="5" t="str">
        <f t="shared" si="219"/>
        <v/>
      </c>
      <c r="AJ198" s="5" t="str">
        <f t="shared" si="220"/>
        <v/>
      </c>
      <c r="AK198" s="5" t="str">
        <f t="shared" si="221"/>
        <v/>
      </c>
      <c r="AL198" s="5" t="str">
        <f t="shared" si="222"/>
        <v/>
      </c>
      <c r="AM198" s="5" t="str">
        <f t="shared" si="223"/>
        <v/>
      </c>
      <c r="AN198" s="5" t="str">
        <f t="shared" si="224"/>
        <v/>
      </c>
      <c r="AO198" s="5" t="str">
        <f t="shared" si="225"/>
        <v/>
      </c>
      <c r="AP198" s="5" t="str">
        <f t="shared" si="226"/>
        <v/>
      </c>
      <c r="AQ198" s="5" t="str">
        <f t="shared" si="227"/>
        <v/>
      </c>
      <c r="AR198" s="5" t="str">
        <f t="shared" si="228"/>
        <v/>
      </c>
      <c r="AS198" s="5" t="str">
        <f t="shared" si="229"/>
        <v/>
      </c>
      <c r="AT198" s="5" t="str">
        <f t="shared" si="230"/>
        <v/>
      </c>
      <c r="AU198" s="28">
        <f t="shared" si="201"/>
        <v>0.5</v>
      </c>
    </row>
    <row r="199" spans="1:47" x14ac:dyDescent="0.2">
      <c r="A199" s="6" t="s">
        <v>204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H199" s="5" t="str">
        <f t="shared" si="218"/>
        <v/>
      </c>
      <c r="AI199" s="5" t="str">
        <f t="shared" si="219"/>
        <v/>
      </c>
      <c r="AJ199" s="5" t="str">
        <f t="shared" si="220"/>
        <v/>
      </c>
      <c r="AK199" s="5" t="str">
        <f t="shared" si="221"/>
        <v/>
      </c>
      <c r="AL199" s="5" t="str">
        <f t="shared" si="222"/>
        <v/>
      </c>
      <c r="AM199" s="5" t="str">
        <f t="shared" si="223"/>
        <v/>
      </c>
      <c r="AN199" s="5" t="str">
        <f t="shared" si="224"/>
        <v/>
      </c>
      <c r="AO199" s="5" t="str">
        <f t="shared" si="225"/>
        <v/>
      </c>
      <c r="AP199" s="5" t="str">
        <f t="shared" si="226"/>
        <v/>
      </c>
      <c r="AQ199" s="5" t="str">
        <f t="shared" si="227"/>
        <v/>
      </c>
      <c r="AR199" s="5" t="str">
        <f t="shared" si="228"/>
        <v/>
      </c>
      <c r="AS199" s="5" t="str">
        <f t="shared" si="229"/>
        <v/>
      </c>
      <c r="AT199" s="5" t="str">
        <f t="shared" si="230"/>
        <v/>
      </c>
      <c r="AU199" s="28">
        <f t="shared" si="201"/>
        <v>0</v>
      </c>
    </row>
    <row r="200" spans="1:47" x14ac:dyDescent="0.2">
      <c r="A200" s="6" t="s">
        <v>205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 t="s">
        <v>17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H200" s="5" t="str">
        <f t="shared" si="218"/>
        <v/>
      </c>
      <c r="AI200" s="5" t="str">
        <f t="shared" si="219"/>
        <v/>
      </c>
      <c r="AJ200" s="5" t="str">
        <f t="shared" si="220"/>
        <v/>
      </c>
      <c r="AK200" s="5" t="str">
        <f t="shared" si="221"/>
        <v/>
      </c>
      <c r="AL200" s="5">
        <f t="shared" si="222"/>
        <v>1</v>
      </c>
      <c r="AM200" s="5" t="str">
        <f t="shared" si="223"/>
        <v/>
      </c>
      <c r="AN200" s="5" t="str">
        <f t="shared" si="224"/>
        <v/>
      </c>
      <c r="AO200" s="5" t="str">
        <f t="shared" si="225"/>
        <v/>
      </c>
      <c r="AP200" s="5" t="str">
        <f t="shared" si="226"/>
        <v/>
      </c>
      <c r="AQ200" s="5" t="str">
        <f t="shared" si="227"/>
        <v/>
      </c>
      <c r="AR200" s="5" t="str">
        <f t="shared" si="228"/>
        <v/>
      </c>
      <c r="AS200" s="5" t="str">
        <f t="shared" si="229"/>
        <v/>
      </c>
      <c r="AT200" s="5" t="str">
        <f t="shared" si="230"/>
        <v/>
      </c>
      <c r="AU200" s="28">
        <f t="shared" si="201"/>
        <v>1</v>
      </c>
    </row>
    <row r="201" spans="1:47" x14ac:dyDescent="0.2">
      <c r="A201" s="6" t="s">
        <v>206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>
        <v>1</v>
      </c>
      <c r="Z201" s="5"/>
      <c r="AA201" s="5"/>
      <c r="AB201" s="5"/>
      <c r="AC201" s="5"/>
      <c r="AD201" s="5"/>
      <c r="AE201" s="5"/>
      <c r="AF201" s="5"/>
      <c r="AH201" s="5" t="str">
        <f t="shared" si="218"/>
        <v/>
      </c>
      <c r="AI201" s="5" t="str">
        <f t="shared" si="219"/>
        <v/>
      </c>
      <c r="AJ201" s="5">
        <f t="shared" si="220"/>
        <v>1</v>
      </c>
      <c r="AK201" s="5" t="str">
        <f t="shared" si="221"/>
        <v/>
      </c>
      <c r="AL201" s="5" t="str">
        <f t="shared" si="222"/>
        <v/>
      </c>
      <c r="AM201" s="5" t="str">
        <f t="shared" si="223"/>
        <v/>
      </c>
      <c r="AN201" s="5" t="str">
        <f t="shared" si="224"/>
        <v/>
      </c>
      <c r="AO201" s="5" t="str">
        <f t="shared" si="225"/>
        <v/>
      </c>
      <c r="AP201" s="5" t="str">
        <f t="shared" si="226"/>
        <v/>
      </c>
      <c r="AQ201" s="5" t="str">
        <f t="shared" si="227"/>
        <v/>
      </c>
      <c r="AR201" s="5" t="str">
        <f t="shared" si="228"/>
        <v/>
      </c>
      <c r="AS201" s="5" t="str">
        <f t="shared" si="229"/>
        <v/>
      </c>
      <c r="AT201" s="5" t="str">
        <f t="shared" si="230"/>
        <v/>
      </c>
      <c r="AU201" s="28">
        <f t="shared" si="201"/>
        <v>1</v>
      </c>
    </row>
    <row r="202" spans="1:47" x14ac:dyDescent="0.2">
      <c r="A202" s="6" t="s">
        <v>207</v>
      </c>
      <c r="B202" s="5"/>
      <c r="C202" s="5"/>
      <c r="D202" s="5"/>
      <c r="E202" s="5"/>
      <c r="F202" s="5"/>
      <c r="G202" s="5" t="s">
        <v>25</v>
      </c>
      <c r="H202" s="5"/>
      <c r="I202" s="5"/>
      <c r="J202" s="5"/>
      <c r="K202" s="5"/>
      <c r="L202" s="5"/>
      <c r="M202" s="5"/>
      <c r="N202" s="5" t="s">
        <v>17</v>
      </c>
      <c r="O202" s="5" t="s">
        <v>17</v>
      </c>
      <c r="P202" s="5" t="s">
        <v>17</v>
      </c>
      <c r="Q202" s="5" t="s">
        <v>17</v>
      </c>
      <c r="R202" s="5" t="s">
        <v>17</v>
      </c>
      <c r="S202" s="5"/>
      <c r="T202" s="5"/>
      <c r="U202" s="5" t="s">
        <v>17</v>
      </c>
      <c r="V202" s="5" t="s">
        <v>17</v>
      </c>
      <c r="W202" s="5"/>
      <c r="X202" s="5"/>
      <c r="Y202" s="5"/>
      <c r="Z202" s="5"/>
      <c r="AA202" s="5"/>
      <c r="AB202" s="5"/>
      <c r="AC202" s="5">
        <v>1</v>
      </c>
      <c r="AD202" s="5"/>
      <c r="AE202" s="5"/>
      <c r="AF202" s="5"/>
      <c r="AH202" s="5" t="str">
        <f t="shared" si="218"/>
        <v/>
      </c>
      <c r="AI202" s="5" t="str">
        <f t="shared" si="219"/>
        <v/>
      </c>
      <c r="AJ202" s="5">
        <f t="shared" si="220"/>
        <v>1</v>
      </c>
      <c r="AK202" s="5" t="str">
        <f t="shared" si="221"/>
        <v/>
      </c>
      <c r="AL202" s="5">
        <f t="shared" si="222"/>
        <v>7</v>
      </c>
      <c r="AM202" s="5" t="str">
        <f t="shared" si="223"/>
        <v/>
      </c>
      <c r="AN202" s="5" t="str">
        <f t="shared" si="224"/>
        <v/>
      </c>
      <c r="AO202" s="5" t="str">
        <f t="shared" si="225"/>
        <v/>
      </c>
      <c r="AP202" s="5" t="str">
        <f t="shared" si="226"/>
        <v/>
      </c>
      <c r="AQ202" s="5" t="str">
        <f t="shared" si="227"/>
        <v/>
      </c>
      <c r="AR202" s="5" t="str">
        <f t="shared" si="228"/>
        <v/>
      </c>
      <c r="AS202" s="5" t="str">
        <f t="shared" si="229"/>
        <v/>
      </c>
      <c r="AT202" s="5">
        <f t="shared" si="230"/>
        <v>1</v>
      </c>
      <c r="AU202" s="28">
        <f t="shared" si="201"/>
        <v>9</v>
      </c>
    </row>
    <row r="203" spans="1:47" x14ac:dyDescent="0.2">
      <c r="A203" s="6" t="s">
        <v>208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H203" s="5" t="str">
        <f t="shared" si="218"/>
        <v/>
      </c>
      <c r="AI203" s="5" t="str">
        <f t="shared" si="219"/>
        <v/>
      </c>
      <c r="AJ203" s="5" t="str">
        <f t="shared" si="220"/>
        <v/>
      </c>
      <c r="AK203" s="5" t="str">
        <f t="shared" si="221"/>
        <v/>
      </c>
      <c r="AL203" s="5" t="str">
        <f t="shared" si="222"/>
        <v/>
      </c>
      <c r="AM203" s="5" t="str">
        <f t="shared" si="223"/>
        <v/>
      </c>
      <c r="AN203" s="5" t="str">
        <f t="shared" si="224"/>
        <v/>
      </c>
      <c r="AO203" s="5" t="str">
        <f t="shared" si="225"/>
        <v/>
      </c>
      <c r="AP203" s="5" t="str">
        <f t="shared" si="226"/>
        <v/>
      </c>
      <c r="AQ203" s="5" t="str">
        <f t="shared" si="227"/>
        <v/>
      </c>
      <c r="AR203" s="5" t="str">
        <f t="shared" si="228"/>
        <v/>
      </c>
      <c r="AS203" s="5" t="str">
        <f t="shared" si="229"/>
        <v/>
      </c>
      <c r="AT203" s="5" t="str">
        <f t="shared" si="230"/>
        <v/>
      </c>
      <c r="AU203" s="28">
        <f t="shared" si="201"/>
        <v>0</v>
      </c>
    </row>
    <row r="204" spans="1:47" x14ac:dyDescent="0.2">
      <c r="A204" s="6" t="s">
        <v>209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 t="s">
        <v>25</v>
      </c>
      <c r="P204" s="5"/>
      <c r="Q204" s="5"/>
      <c r="R204" s="5" t="s">
        <v>25</v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H204" s="5" t="str">
        <f t="shared" si="218"/>
        <v/>
      </c>
      <c r="AI204" s="5" t="str">
        <f t="shared" si="219"/>
        <v/>
      </c>
      <c r="AJ204" s="5" t="str">
        <f t="shared" si="220"/>
        <v/>
      </c>
      <c r="AK204" s="5" t="str">
        <f t="shared" si="221"/>
        <v/>
      </c>
      <c r="AL204" s="5" t="str">
        <f t="shared" si="222"/>
        <v/>
      </c>
      <c r="AM204" s="5" t="str">
        <f t="shared" si="223"/>
        <v/>
      </c>
      <c r="AN204" s="5" t="str">
        <f t="shared" si="224"/>
        <v/>
      </c>
      <c r="AO204" s="5" t="str">
        <f t="shared" si="225"/>
        <v/>
      </c>
      <c r="AP204" s="5" t="str">
        <f t="shared" si="226"/>
        <v/>
      </c>
      <c r="AQ204" s="5" t="str">
        <f t="shared" si="227"/>
        <v/>
      </c>
      <c r="AR204" s="5" t="str">
        <f t="shared" si="228"/>
        <v/>
      </c>
      <c r="AS204" s="5" t="str">
        <f t="shared" si="229"/>
        <v/>
      </c>
      <c r="AT204" s="5">
        <f t="shared" si="230"/>
        <v>2</v>
      </c>
      <c r="AU204" s="28">
        <f t="shared" si="201"/>
        <v>2</v>
      </c>
    </row>
    <row r="205" spans="1:47" x14ac:dyDescent="0.2">
      <c r="A205" s="6" t="s">
        <v>210</v>
      </c>
      <c r="B205" s="5"/>
      <c r="C205" s="5"/>
      <c r="D205" s="5"/>
      <c r="E205" s="5"/>
      <c r="F205" s="5"/>
      <c r="G205" s="5" t="s">
        <v>25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H205" s="5" t="str">
        <f t="shared" si="218"/>
        <v/>
      </c>
      <c r="AI205" s="5" t="str">
        <f t="shared" ref="AI205:AT205" si="231">IF(COUNTIF($B205:$AF205,AI$7)&gt;0,COUNTIF($B205:$AF205,AI$7),"")</f>
        <v/>
      </c>
      <c r="AJ205" s="5" t="str">
        <f t="shared" si="231"/>
        <v/>
      </c>
      <c r="AK205" s="5" t="str">
        <f t="shared" si="231"/>
        <v/>
      </c>
      <c r="AL205" s="5" t="str">
        <f t="shared" si="231"/>
        <v/>
      </c>
      <c r="AM205" s="5" t="str">
        <f t="shared" si="231"/>
        <v/>
      </c>
      <c r="AN205" s="5" t="str">
        <f t="shared" si="231"/>
        <v/>
      </c>
      <c r="AO205" s="5" t="str">
        <f t="shared" si="231"/>
        <v/>
      </c>
      <c r="AP205" s="5" t="str">
        <f t="shared" si="231"/>
        <v/>
      </c>
      <c r="AQ205" s="5" t="str">
        <f t="shared" si="231"/>
        <v/>
      </c>
      <c r="AR205" s="5" t="str">
        <f t="shared" si="231"/>
        <v/>
      </c>
      <c r="AS205" s="5" t="str">
        <f t="shared" si="231"/>
        <v/>
      </c>
      <c r="AT205" s="5">
        <f t="shared" si="231"/>
        <v>1</v>
      </c>
      <c r="AU205" s="28">
        <f t="shared" si="201"/>
        <v>1</v>
      </c>
    </row>
    <row r="206" spans="1:47" x14ac:dyDescent="0.2">
      <c r="A206" s="6" t="s">
        <v>211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 t="s">
        <v>16</v>
      </c>
      <c r="S206" s="5"/>
      <c r="T206" s="5"/>
      <c r="U206" s="5"/>
      <c r="V206" s="5"/>
      <c r="W206" s="5"/>
      <c r="X206" s="5" t="s">
        <v>16</v>
      </c>
      <c r="Y206" s="5"/>
      <c r="Z206" s="5"/>
      <c r="AA206" s="5"/>
      <c r="AB206" s="5"/>
      <c r="AC206" s="5"/>
      <c r="AD206" s="5" t="s">
        <v>17</v>
      </c>
      <c r="AE206" s="5"/>
      <c r="AF206" s="5"/>
      <c r="AH206" s="5" t="str">
        <f t="shared" si="218"/>
        <v/>
      </c>
      <c r="AI206" s="5">
        <f t="shared" ref="AI206:AI229" si="232">IF(COUNTIF($B206:$AF206,AI$7)&gt;0,COUNTIF($B206:$AF206,AI$7),"")</f>
        <v>2</v>
      </c>
      <c r="AJ206" s="5" t="str">
        <f t="shared" ref="AJ206:AT207" si="233">IF(COUNTIF($B206:$AF206,AJ$7)&gt;0,COUNTIF($B206:$AF206,AJ$7),"")</f>
        <v/>
      </c>
      <c r="AK206" s="5" t="str">
        <f t="shared" si="233"/>
        <v/>
      </c>
      <c r="AL206" s="5">
        <f t="shared" si="233"/>
        <v>1</v>
      </c>
      <c r="AM206" s="5" t="str">
        <f t="shared" si="233"/>
        <v/>
      </c>
      <c r="AN206" s="5" t="str">
        <f t="shared" si="233"/>
        <v/>
      </c>
      <c r="AO206" s="5" t="str">
        <f t="shared" si="233"/>
        <v/>
      </c>
      <c r="AP206" s="5" t="str">
        <f t="shared" si="233"/>
        <v/>
      </c>
      <c r="AQ206" s="5" t="str">
        <f t="shared" si="233"/>
        <v/>
      </c>
      <c r="AR206" s="5" t="str">
        <f t="shared" si="233"/>
        <v/>
      </c>
      <c r="AS206" s="5" t="str">
        <f t="shared" si="233"/>
        <v/>
      </c>
      <c r="AT206" s="5" t="str">
        <f t="shared" si="233"/>
        <v/>
      </c>
      <c r="AU206" s="28">
        <f t="shared" si="201"/>
        <v>2</v>
      </c>
    </row>
    <row r="207" spans="1:47" x14ac:dyDescent="0.2">
      <c r="A207" s="6" t="s">
        <v>212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 t="s">
        <v>16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H207" s="5" t="str">
        <f t="shared" si="218"/>
        <v/>
      </c>
      <c r="AI207" s="5">
        <f t="shared" si="232"/>
        <v>1</v>
      </c>
      <c r="AJ207" s="5" t="str">
        <f t="shared" si="233"/>
        <v/>
      </c>
      <c r="AK207" s="5" t="str">
        <f t="shared" si="233"/>
        <v/>
      </c>
      <c r="AL207" s="5" t="str">
        <f t="shared" si="233"/>
        <v/>
      </c>
      <c r="AM207" s="5" t="str">
        <f t="shared" si="233"/>
        <v/>
      </c>
      <c r="AN207" s="5" t="str">
        <f t="shared" si="233"/>
        <v/>
      </c>
      <c r="AO207" s="5" t="str">
        <f t="shared" si="233"/>
        <v/>
      </c>
      <c r="AP207" s="5" t="str">
        <f t="shared" si="233"/>
        <v/>
      </c>
      <c r="AQ207" s="5" t="str">
        <f t="shared" si="233"/>
        <v/>
      </c>
      <c r="AR207" s="5" t="str">
        <f t="shared" si="233"/>
        <v/>
      </c>
      <c r="AS207" s="5" t="str">
        <f t="shared" si="233"/>
        <v/>
      </c>
      <c r="AT207" s="5" t="str">
        <f t="shared" si="233"/>
        <v/>
      </c>
      <c r="AU207" s="28">
        <f t="shared" si="201"/>
        <v>0.5</v>
      </c>
    </row>
    <row r="208" spans="1:47" x14ac:dyDescent="0.2">
      <c r="A208" s="6"/>
      <c r="AD208" s="35" t="s">
        <v>45</v>
      </c>
      <c r="AE208" s="35"/>
      <c r="AF208" s="5">
        <f>COUNT(AU192:AU207)</f>
        <v>16</v>
      </c>
      <c r="AG208" s="5"/>
      <c r="AH208" s="5"/>
      <c r="AI208" s="5" t="str">
        <f t="shared" si="232"/>
        <v/>
      </c>
      <c r="AJ208" s="5"/>
      <c r="AK208" s="36" t="s">
        <v>46</v>
      </c>
      <c r="AL208" s="36"/>
      <c r="AM208" s="36"/>
      <c r="AN208" s="37">
        <f>(AF208*$AC$5-AU208)/(AF208*$AC$5)</f>
        <v>0.91666666666666663</v>
      </c>
      <c r="AO208" s="37"/>
      <c r="AP208" s="37"/>
      <c r="AQ208" s="23"/>
      <c r="AR208" s="35" t="s">
        <v>29</v>
      </c>
      <c r="AS208" s="35"/>
      <c r="AT208" s="35"/>
      <c r="AU208" s="28">
        <f>SUM(AU192:AU207)</f>
        <v>28</v>
      </c>
    </row>
    <row r="209" spans="1:47" x14ac:dyDescent="0.2">
      <c r="A209" s="7" t="s">
        <v>213</v>
      </c>
      <c r="AI209" s="5" t="str">
        <f t="shared" si="232"/>
        <v/>
      </c>
      <c r="AU209" s="28"/>
    </row>
    <row r="210" spans="1:47" x14ac:dyDescent="0.2">
      <c r="A210" s="6" t="s">
        <v>214</v>
      </c>
      <c r="B210" s="5"/>
      <c r="C210" s="5"/>
      <c r="D210" s="5"/>
      <c r="E210" s="5"/>
      <c r="F210" s="5"/>
      <c r="G210" s="5" t="s">
        <v>15</v>
      </c>
      <c r="H210" s="5"/>
      <c r="I210" s="5"/>
      <c r="J210" s="5" t="s">
        <v>16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 t="s">
        <v>15</v>
      </c>
      <c r="W210" s="5">
        <v>1</v>
      </c>
      <c r="X210" s="5">
        <v>1</v>
      </c>
      <c r="Y210" s="5"/>
      <c r="Z210" s="5"/>
      <c r="AA210" s="5"/>
      <c r="AB210" s="5"/>
      <c r="AC210" s="5"/>
      <c r="AD210" s="5"/>
      <c r="AE210" s="5" t="s">
        <v>15</v>
      </c>
      <c r="AF210" s="5"/>
      <c r="AH210" s="5">
        <f>IF(COUNTIF($B210:$AF210,AH$7)&gt;0,COUNTIF($B210:$AF210,AH$7),"")</f>
        <v>3</v>
      </c>
      <c r="AI210" s="5">
        <f t="shared" si="232"/>
        <v>1</v>
      </c>
      <c r="AJ210" s="5">
        <f t="shared" ref="AJ210:AT210" si="234">IF(COUNTIF($B210:$AF210,AJ$7)&gt;0,COUNTIF($B210:$AF210,AJ$7),"")</f>
        <v>2</v>
      </c>
      <c r="AK210" s="5" t="str">
        <f t="shared" si="234"/>
        <v/>
      </c>
      <c r="AL210" s="5" t="str">
        <f t="shared" si="234"/>
        <v/>
      </c>
      <c r="AM210" s="5" t="str">
        <f t="shared" si="234"/>
        <v/>
      </c>
      <c r="AN210" s="5" t="str">
        <f t="shared" si="234"/>
        <v/>
      </c>
      <c r="AO210" s="5" t="str">
        <f t="shared" si="234"/>
        <v/>
      </c>
      <c r="AP210" s="5" t="str">
        <f t="shared" si="234"/>
        <v/>
      </c>
      <c r="AQ210" s="5" t="str">
        <f t="shared" si="234"/>
        <v/>
      </c>
      <c r="AR210" s="5" t="str">
        <f t="shared" si="234"/>
        <v/>
      </c>
      <c r="AS210" s="5" t="str">
        <f t="shared" si="234"/>
        <v/>
      </c>
      <c r="AT210" s="5" t="str">
        <f t="shared" si="234"/>
        <v/>
      </c>
      <c r="AU210" s="28">
        <f>IF(AH210="",IF(AI210="",SUM(AJ210:AT210),SUM(AJ210:AT210)+0.5*AI210),IF(AI210="",SUM(AJ210:AT210)+0.5*AH210,SUM(AJ210:AT210)+0.5*AH210+0.5*AI210))</f>
        <v>4</v>
      </c>
    </row>
    <row r="211" spans="1:47" x14ac:dyDescent="0.2">
      <c r="A211" s="6"/>
      <c r="AD211" s="35" t="s">
        <v>45</v>
      </c>
      <c r="AE211" s="35"/>
      <c r="AF211" s="5">
        <f>COUNT(AU210)</f>
        <v>1</v>
      </c>
      <c r="AG211" s="5"/>
      <c r="AH211" s="5"/>
      <c r="AI211" s="5" t="str">
        <f t="shared" si="232"/>
        <v/>
      </c>
      <c r="AJ211" s="5"/>
      <c r="AK211" s="36" t="s">
        <v>46</v>
      </c>
      <c r="AL211" s="36"/>
      <c r="AM211" s="36"/>
      <c r="AN211" s="37">
        <f>(AF211*$AC$5-AU211)/(AF211*$AC$5)</f>
        <v>0.80952380952380953</v>
      </c>
      <c r="AO211" s="37"/>
      <c r="AP211" s="37"/>
      <c r="AQ211" s="23"/>
      <c r="AR211" s="35" t="s">
        <v>29</v>
      </c>
      <c r="AS211" s="35"/>
      <c r="AT211" s="35"/>
      <c r="AU211" s="28">
        <f>SUM(AU210)</f>
        <v>4</v>
      </c>
    </row>
    <row r="212" spans="1:47" x14ac:dyDescent="0.2">
      <c r="A212" s="7" t="s">
        <v>215</v>
      </c>
      <c r="AI212" s="5" t="str">
        <f t="shared" si="232"/>
        <v/>
      </c>
      <c r="AU212" s="28"/>
    </row>
    <row r="213" spans="1:47" x14ac:dyDescent="0.2">
      <c r="A213" s="6" t="s">
        <v>216</v>
      </c>
      <c r="B213" s="5"/>
      <c r="C213" s="5"/>
      <c r="D213" s="5"/>
      <c r="E213" s="5"/>
      <c r="F213" s="5"/>
      <c r="G213" s="5"/>
      <c r="H213" s="5" t="s">
        <v>24</v>
      </c>
      <c r="I213" s="5" t="s">
        <v>24</v>
      </c>
      <c r="J213" s="5" t="s">
        <v>24</v>
      </c>
      <c r="K213" s="5" t="s">
        <v>24</v>
      </c>
      <c r="L213" s="5"/>
      <c r="M213" s="5"/>
      <c r="N213" s="5" t="s">
        <v>24</v>
      </c>
      <c r="O213" s="5" t="s">
        <v>24</v>
      </c>
      <c r="P213" s="5" t="s">
        <v>24</v>
      </c>
      <c r="Q213" s="5" t="s">
        <v>24</v>
      </c>
      <c r="R213" s="5" t="s">
        <v>24</v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H213" s="5" t="str">
        <f>IF(COUNTIF($B213:$AF213,AH$7)&gt;0,COUNTIF($B213:$AF213,AH$7),"")</f>
        <v/>
      </c>
      <c r="AI213" s="5" t="str">
        <f t="shared" si="232"/>
        <v/>
      </c>
      <c r="AJ213" s="5" t="str">
        <f t="shared" ref="AJ213:AT214" si="235">IF(COUNTIF($B213:$AF213,AJ$7)&gt;0,COUNTIF($B213:$AF213,AJ$7),"")</f>
        <v/>
      </c>
      <c r="AK213" s="5" t="str">
        <f t="shared" si="235"/>
        <v/>
      </c>
      <c r="AL213" s="5" t="str">
        <f t="shared" si="235"/>
        <v/>
      </c>
      <c r="AM213" s="5" t="str">
        <f t="shared" si="235"/>
        <v/>
      </c>
      <c r="AN213" s="5" t="str">
        <f t="shared" si="235"/>
        <v/>
      </c>
      <c r="AO213" s="5" t="str">
        <f t="shared" si="235"/>
        <v/>
      </c>
      <c r="AP213" s="5" t="str">
        <f t="shared" si="235"/>
        <v/>
      </c>
      <c r="AQ213" s="5" t="str">
        <f t="shared" si="235"/>
        <v/>
      </c>
      <c r="AR213" s="5" t="str">
        <f t="shared" si="235"/>
        <v/>
      </c>
      <c r="AS213" s="5">
        <f t="shared" si="235"/>
        <v>9</v>
      </c>
      <c r="AT213" s="5" t="str">
        <f t="shared" si="235"/>
        <v/>
      </c>
      <c r="AU213" s="28">
        <f t="shared" ref="AU213:AU229" si="236">IF(AH213="",IF(AI213="",SUM(AJ213:AT213),SUM(AJ213:AT213)+0.5*AI213),IF(AI213="",SUM(AJ213:AT213)+0.5*AH213,SUM(AJ213:AT213)+0.5*AH213+0.5*AI213))</f>
        <v>9</v>
      </c>
    </row>
    <row r="214" spans="1:47" x14ac:dyDescent="0.2">
      <c r="A214" s="6" t="s">
        <v>217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 t="s">
        <v>17</v>
      </c>
      <c r="Z214" s="5"/>
      <c r="AA214" s="5"/>
      <c r="AB214" s="5"/>
      <c r="AC214" s="5"/>
      <c r="AD214" s="5"/>
      <c r="AE214" s="5"/>
      <c r="AF214" s="5"/>
      <c r="AH214" s="5" t="str">
        <f>IF(COUNTIF($B214:$AF214,AH$7)&gt;0,COUNTIF($B214:$AF214,AH$7),"")</f>
        <v/>
      </c>
      <c r="AI214" s="5" t="str">
        <f t="shared" si="232"/>
        <v/>
      </c>
      <c r="AJ214" s="5" t="str">
        <f t="shared" si="235"/>
        <v/>
      </c>
      <c r="AK214" s="5" t="str">
        <f t="shared" si="235"/>
        <v/>
      </c>
      <c r="AL214" s="5">
        <f t="shared" si="235"/>
        <v>1</v>
      </c>
      <c r="AM214" s="5" t="str">
        <f t="shared" si="235"/>
        <v/>
      </c>
      <c r="AN214" s="5" t="str">
        <f t="shared" si="235"/>
        <v/>
      </c>
      <c r="AO214" s="5" t="str">
        <f t="shared" si="235"/>
        <v/>
      </c>
      <c r="AP214" s="5" t="str">
        <f t="shared" si="235"/>
        <v/>
      </c>
      <c r="AQ214" s="5" t="str">
        <f t="shared" si="235"/>
        <v/>
      </c>
      <c r="AR214" s="5" t="str">
        <f t="shared" si="235"/>
        <v/>
      </c>
      <c r="AS214" s="5" t="str">
        <f t="shared" si="235"/>
        <v/>
      </c>
      <c r="AT214" s="5" t="str">
        <f t="shared" si="235"/>
        <v/>
      </c>
      <c r="AU214" s="28">
        <f t="shared" si="236"/>
        <v>1</v>
      </c>
    </row>
    <row r="215" spans="1:47" x14ac:dyDescent="0.2">
      <c r="A215" s="6" t="s">
        <v>218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H215" s="5" t="str">
        <f t="shared" ref="AH215:AH232" si="237">IF(COUNTIF($B215:$AF215,AH$7)&gt;0,COUNTIF($B215:$AF215,AH$7),"")</f>
        <v/>
      </c>
      <c r="AI215" s="5" t="str">
        <f t="shared" si="232"/>
        <v/>
      </c>
      <c r="AJ215" s="5" t="str">
        <f t="shared" ref="AJ215:AJ232" si="238">IF(COUNTIF($B215:$AF215,AJ$7)&gt;0,COUNTIF($B215:$AF215,AJ$7),"")</f>
        <v/>
      </c>
      <c r="AK215" s="5" t="str">
        <f t="shared" ref="AK215:AK224" si="239">IF(COUNTIF($B215:$AF215,AK$7)&gt;0,COUNTIF($B215:$AF215,AK$7),"")</f>
        <v/>
      </c>
      <c r="AL215" s="5" t="str">
        <f t="shared" ref="AL215:AL224" si="240">IF(COUNTIF($B215:$AF215,AL$7)&gt;0,COUNTIF($B215:$AF215,AL$7),"")</f>
        <v/>
      </c>
      <c r="AM215" s="5" t="str">
        <f t="shared" ref="AM215:AM224" si="241">IF(COUNTIF($B215:$AF215,AM$7)&gt;0,COUNTIF($B215:$AF215,AM$7),"")</f>
        <v/>
      </c>
      <c r="AN215" s="5" t="str">
        <f t="shared" ref="AN215:AN224" si="242">IF(COUNTIF($B215:$AF215,AN$7)&gt;0,COUNTIF($B215:$AF215,AN$7),"")</f>
        <v/>
      </c>
      <c r="AO215" s="5" t="str">
        <f t="shared" ref="AO215:AO224" si="243">IF(COUNTIF($B215:$AF215,AO$7)&gt;0,COUNTIF($B215:$AF215,AO$7),"")</f>
        <v/>
      </c>
      <c r="AP215" s="5" t="str">
        <f t="shared" ref="AP215:AP224" si="244">IF(COUNTIF($B215:$AF215,AP$7)&gt;0,COUNTIF($B215:$AF215,AP$7),"")</f>
        <v/>
      </c>
      <c r="AQ215" s="5" t="str">
        <f t="shared" ref="AQ215:AQ224" si="245">IF(COUNTIF($B215:$AF215,AQ$7)&gt;0,COUNTIF($B215:$AF215,AQ$7),"")</f>
        <v/>
      </c>
      <c r="AR215" s="5" t="str">
        <f t="shared" ref="AR215:AR224" si="246">IF(COUNTIF($B215:$AF215,AR$7)&gt;0,COUNTIF($B215:$AF215,AR$7),"")</f>
        <v/>
      </c>
      <c r="AS215" s="5" t="str">
        <f t="shared" ref="AS215:AS224" si="247">IF(COUNTIF($B215:$AF215,AS$7)&gt;0,COUNTIF($B215:$AF215,AS$7),"")</f>
        <v/>
      </c>
      <c r="AT215" s="5" t="str">
        <f t="shared" ref="AT215:AT224" si="248">IF(COUNTIF($B215:$AF215,AT$7)&gt;0,COUNTIF($B215:$AF215,AT$7),"")</f>
        <v/>
      </c>
      <c r="AU215" s="28">
        <f t="shared" si="236"/>
        <v>0</v>
      </c>
    </row>
    <row r="216" spans="1:47" x14ac:dyDescent="0.2">
      <c r="A216" s="6" t="s">
        <v>219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H216" s="5" t="str">
        <f t="shared" si="237"/>
        <v/>
      </c>
      <c r="AI216" s="5" t="str">
        <f t="shared" si="232"/>
        <v/>
      </c>
      <c r="AJ216" s="5" t="str">
        <f t="shared" si="238"/>
        <v/>
      </c>
      <c r="AK216" s="5" t="str">
        <f t="shared" si="239"/>
        <v/>
      </c>
      <c r="AL216" s="5" t="str">
        <f t="shared" si="240"/>
        <v/>
      </c>
      <c r="AM216" s="5" t="str">
        <f t="shared" si="241"/>
        <v/>
      </c>
      <c r="AN216" s="5" t="str">
        <f t="shared" si="242"/>
        <v/>
      </c>
      <c r="AO216" s="5" t="str">
        <f t="shared" si="243"/>
        <v/>
      </c>
      <c r="AP216" s="5" t="str">
        <f t="shared" si="244"/>
        <v/>
      </c>
      <c r="AQ216" s="5" t="str">
        <f t="shared" si="245"/>
        <v/>
      </c>
      <c r="AR216" s="5" t="str">
        <f t="shared" si="246"/>
        <v/>
      </c>
      <c r="AS216" s="5" t="str">
        <f t="shared" si="247"/>
        <v/>
      </c>
      <c r="AT216" s="5" t="str">
        <f t="shared" si="248"/>
        <v/>
      </c>
      <c r="AU216" s="28">
        <f t="shared" si="236"/>
        <v>0</v>
      </c>
    </row>
    <row r="217" spans="1:47" x14ac:dyDescent="0.2">
      <c r="A217" s="6" t="s">
        <v>220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H217" s="5" t="str">
        <f t="shared" si="237"/>
        <v/>
      </c>
      <c r="AI217" s="5" t="str">
        <f t="shared" si="232"/>
        <v/>
      </c>
      <c r="AJ217" s="5" t="str">
        <f t="shared" si="238"/>
        <v/>
      </c>
      <c r="AK217" s="5" t="str">
        <f t="shared" si="239"/>
        <v/>
      </c>
      <c r="AL217" s="5" t="str">
        <f t="shared" si="240"/>
        <v/>
      </c>
      <c r="AM217" s="5" t="str">
        <f t="shared" si="241"/>
        <v/>
      </c>
      <c r="AN217" s="5" t="str">
        <f t="shared" si="242"/>
        <v/>
      </c>
      <c r="AO217" s="5" t="str">
        <f t="shared" si="243"/>
        <v/>
      </c>
      <c r="AP217" s="5" t="str">
        <f t="shared" si="244"/>
        <v/>
      </c>
      <c r="AQ217" s="5" t="str">
        <f t="shared" si="245"/>
        <v/>
      </c>
      <c r="AR217" s="5" t="str">
        <f t="shared" si="246"/>
        <v/>
      </c>
      <c r="AS217" s="5" t="str">
        <f t="shared" si="247"/>
        <v/>
      </c>
      <c r="AT217" s="5" t="str">
        <f t="shared" si="248"/>
        <v/>
      </c>
      <c r="AU217" s="28">
        <f t="shared" si="236"/>
        <v>0</v>
      </c>
    </row>
    <row r="218" spans="1:47" x14ac:dyDescent="0.2">
      <c r="A218" s="6" t="s">
        <v>221</v>
      </c>
      <c r="B218" s="5"/>
      <c r="C218" s="5"/>
      <c r="D218" s="5"/>
      <c r="E218" s="5"/>
      <c r="F218" s="5"/>
      <c r="G218" s="5">
        <v>0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H218" s="5" t="str">
        <f t="shared" si="237"/>
        <v/>
      </c>
      <c r="AI218" s="5" t="str">
        <f t="shared" si="232"/>
        <v/>
      </c>
      <c r="AJ218" s="5" t="str">
        <f t="shared" si="238"/>
        <v/>
      </c>
      <c r="AK218" s="5">
        <f t="shared" si="239"/>
        <v>1</v>
      </c>
      <c r="AL218" s="5" t="str">
        <f t="shared" si="240"/>
        <v/>
      </c>
      <c r="AM218" s="5" t="str">
        <f t="shared" si="241"/>
        <v/>
      </c>
      <c r="AN218" s="5" t="str">
        <f t="shared" si="242"/>
        <v/>
      </c>
      <c r="AO218" s="5" t="str">
        <f t="shared" si="243"/>
        <v/>
      </c>
      <c r="AP218" s="5" t="str">
        <f t="shared" si="244"/>
        <v/>
      </c>
      <c r="AQ218" s="5" t="str">
        <f t="shared" si="245"/>
        <v/>
      </c>
      <c r="AR218" s="5" t="str">
        <f t="shared" si="246"/>
        <v/>
      </c>
      <c r="AS218" s="5" t="str">
        <f t="shared" si="247"/>
        <v/>
      </c>
      <c r="AT218" s="5" t="str">
        <f t="shared" si="248"/>
        <v/>
      </c>
      <c r="AU218" s="28">
        <f t="shared" si="236"/>
        <v>1</v>
      </c>
    </row>
    <row r="219" spans="1:47" x14ac:dyDescent="0.2">
      <c r="A219" s="6" t="s">
        <v>222</v>
      </c>
      <c r="B219" s="5"/>
      <c r="C219" s="5"/>
      <c r="D219" s="5"/>
      <c r="E219" s="5"/>
      <c r="F219" s="5"/>
      <c r="G219" s="5">
        <v>0</v>
      </c>
      <c r="H219" s="5">
        <v>0</v>
      </c>
      <c r="I219" s="5"/>
      <c r="J219" s="5">
        <v>0</v>
      </c>
      <c r="K219" s="5">
        <v>0</v>
      </c>
      <c r="L219" s="5"/>
      <c r="M219" s="5"/>
      <c r="N219" s="5"/>
      <c r="O219" s="5">
        <v>1</v>
      </c>
      <c r="P219" s="5">
        <v>0</v>
      </c>
      <c r="Q219" s="5" t="s">
        <v>16</v>
      </c>
      <c r="R219" s="5"/>
      <c r="S219" s="5"/>
      <c r="T219" s="5"/>
      <c r="U219" s="5">
        <v>0</v>
      </c>
      <c r="V219" s="5"/>
      <c r="W219" s="5"/>
      <c r="X219" s="5">
        <v>0</v>
      </c>
      <c r="Y219" s="5">
        <v>0</v>
      </c>
      <c r="Z219" s="5"/>
      <c r="AA219" s="5"/>
      <c r="AB219" s="5">
        <v>0</v>
      </c>
      <c r="AC219" s="5">
        <v>0</v>
      </c>
      <c r="AD219" s="5">
        <v>0</v>
      </c>
      <c r="AE219" s="5">
        <v>0</v>
      </c>
      <c r="AF219" s="5"/>
      <c r="AH219" s="5" t="str">
        <f t="shared" si="237"/>
        <v/>
      </c>
      <c r="AI219" s="5">
        <f t="shared" si="232"/>
        <v>1</v>
      </c>
      <c r="AJ219" s="5">
        <f t="shared" si="238"/>
        <v>1</v>
      </c>
      <c r="AK219" s="5">
        <f t="shared" si="239"/>
        <v>12</v>
      </c>
      <c r="AL219" s="5" t="str">
        <f t="shared" si="240"/>
        <v/>
      </c>
      <c r="AM219" s="5" t="str">
        <f t="shared" si="241"/>
        <v/>
      </c>
      <c r="AN219" s="5" t="str">
        <f t="shared" si="242"/>
        <v/>
      </c>
      <c r="AO219" s="5" t="str">
        <f t="shared" si="243"/>
        <v/>
      </c>
      <c r="AP219" s="5" t="str">
        <f t="shared" si="244"/>
        <v/>
      </c>
      <c r="AQ219" s="5" t="str">
        <f t="shared" si="245"/>
        <v/>
      </c>
      <c r="AR219" s="5" t="str">
        <f t="shared" si="246"/>
        <v/>
      </c>
      <c r="AS219" s="5" t="str">
        <f t="shared" si="247"/>
        <v/>
      </c>
      <c r="AT219" s="5" t="str">
        <f t="shared" si="248"/>
        <v/>
      </c>
      <c r="AU219" s="28">
        <f t="shared" si="236"/>
        <v>13.5</v>
      </c>
    </row>
    <row r="220" spans="1:47" x14ac:dyDescent="0.2">
      <c r="A220" s="6" t="s">
        <v>223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H220" s="5" t="str">
        <f t="shared" si="237"/>
        <v/>
      </c>
      <c r="AI220" s="5" t="str">
        <f t="shared" si="232"/>
        <v/>
      </c>
      <c r="AJ220" s="5" t="str">
        <f t="shared" si="238"/>
        <v/>
      </c>
      <c r="AK220" s="5" t="str">
        <f t="shared" si="239"/>
        <v/>
      </c>
      <c r="AL220" s="5" t="str">
        <f t="shared" si="240"/>
        <v/>
      </c>
      <c r="AM220" s="5" t="str">
        <f t="shared" si="241"/>
        <v/>
      </c>
      <c r="AN220" s="5" t="str">
        <f t="shared" si="242"/>
        <v/>
      </c>
      <c r="AO220" s="5" t="str">
        <f t="shared" si="243"/>
        <v/>
      </c>
      <c r="AP220" s="5" t="str">
        <f t="shared" si="244"/>
        <v/>
      </c>
      <c r="AQ220" s="5" t="str">
        <f t="shared" si="245"/>
        <v/>
      </c>
      <c r="AR220" s="5" t="str">
        <f t="shared" si="246"/>
        <v/>
      </c>
      <c r="AS220" s="5" t="str">
        <f t="shared" si="247"/>
        <v/>
      </c>
      <c r="AT220" s="5" t="str">
        <f t="shared" si="248"/>
        <v/>
      </c>
      <c r="AU220" s="28">
        <f t="shared" si="236"/>
        <v>0</v>
      </c>
    </row>
    <row r="221" spans="1:47" x14ac:dyDescent="0.2">
      <c r="A221" s="6" t="s">
        <v>224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>
        <v>1</v>
      </c>
      <c r="Z221" s="5"/>
      <c r="AA221" s="5"/>
      <c r="AB221" s="5">
        <v>1</v>
      </c>
      <c r="AC221" s="5">
        <v>1</v>
      </c>
      <c r="AD221" s="5">
        <v>1</v>
      </c>
      <c r="AE221" s="5">
        <v>1</v>
      </c>
      <c r="AF221" s="5">
        <v>1</v>
      </c>
      <c r="AH221" s="5" t="str">
        <f t="shared" si="237"/>
        <v/>
      </c>
      <c r="AI221" s="5" t="str">
        <f t="shared" si="232"/>
        <v/>
      </c>
      <c r="AJ221" s="5">
        <f t="shared" si="238"/>
        <v>6</v>
      </c>
      <c r="AK221" s="5" t="str">
        <f t="shared" si="239"/>
        <v/>
      </c>
      <c r="AL221" s="5" t="str">
        <f t="shared" si="240"/>
        <v/>
      </c>
      <c r="AM221" s="5" t="str">
        <f t="shared" si="241"/>
        <v/>
      </c>
      <c r="AN221" s="5" t="str">
        <f t="shared" si="242"/>
        <v/>
      </c>
      <c r="AO221" s="5" t="str">
        <f t="shared" si="243"/>
        <v/>
      </c>
      <c r="AP221" s="5" t="str">
        <f t="shared" si="244"/>
        <v/>
      </c>
      <c r="AQ221" s="5" t="str">
        <f t="shared" si="245"/>
        <v/>
      </c>
      <c r="AR221" s="5" t="str">
        <f t="shared" si="246"/>
        <v/>
      </c>
      <c r="AS221" s="5" t="str">
        <f t="shared" si="247"/>
        <v/>
      </c>
      <c r="AT221" s="5" t="str">
        <f t="shared" si="248"/>
        <v/>
      </c>
      <c r="AU221" s="28">
        <f t="shared" si="236"/>
        <v>6</v>
      </c>
    </row>
    <row r="222" spans="1:47" x14ac:dyDescent="0.2">
      <c r="A222" s="6" t="s">
        <v>225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>
        <v>0</v>
      </c>
      <c r="O222" s="5">
        <v>1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 t="s">
        <v>25</v>
      </c>
      <c r="AC222" s="5"/>
      <c r="AD222" s="5"/>
      <c r="AE222" s="5"/>
      <c r="AF222" s="5"/>
      <c r="AH222" s="5" t="str">
        <f t="shared" si="237"/>
        <v/>
      </c>
      <c r="AI222" s="5" t="str">
        <f t="shared" si="232"/>
        <v/>
      </c>
      <c r="AJ222" s="5">
        <f t="shared" si="238"/>
        <v>1</v>
      </c>
      <c r="AK222" s="5">
        <f t="shared" si="239"/>
        <v>1</v>
      </c>
      <c r="AL222" s="5" t="str">
        <f t="shared" si="240"/>
        <v/>
      </c>
      <c r="AM222" s="5" t="str">
        <f t="shared" si="241"/>
        <v/>
      </c>
      <c r="AN222" s="5" t="str">
        <f t="shared" si="242"/>
        <v/>
      </c>
      <c r="AO222" s="5" t="str">
        <f t="shared" si="243"/>
        <v/>
      </c>
      <c r="AP222" s="5" t="str">
        <f t="shared" si="244"/>
        <v/>
      </c>
      <c r="AQ222" s="5" t="str">
        <f t="shared" si="245"/>
        <v/>
      </c>
      <c r="AR222" s="5" t="str">
        <f t="shared" si="246"/>
        <v/>
      </c>
      <c r="AS222" s="5" t="str">
        <f t="shared" si="247"/>
        <v/>
      </c>
      <c r="AT222" s="5">
        <f t="shared" si="248"/>
        <v>1</v>
      </c>
      <c r="AU222" s="28">
        <f t="shared" si="236"/>
        <v>3</v>
      </c>
    </row>
    <row r="223" spans="1:47" x14ac:dyDescent="0.2">
      <c r="A223" s="6" t="s">
        <v>226</v>
      </c>
      <c r="B223" s="5"/>
      <c r="C223" s="5"/>
      <c r="D223" s="5"/>
      <c r="E223" s="5"/>
      <c r="F223" s="5"/>
      <c r="G223" s="5">
        <v>1</v>
      </c>
      <c r="H223" s="5"/>
      <c r="I223" s="5"/>
      <c r="J223" s="5"/>
      <c r="K223" s="5">
        <v>0</v>
      </c>
      <c r="L223" s="5"/>
      <c r="M223" s="5"/>
      <c r="N223" s="5">
        <v>0</v>
      </c>
      <c r="O223" s="5"/>
      <c r="P223" s="5"/>
      <c r="Q223" s="5"/>
      <c r="R223" s="5"/>
      <c r="S223" s="5"/>
      <c r="T223" s="5"/>
      <c r="U223" s="5">
        <v>1</v>
      </c>
      <c r="V223" s="5">
        <v>1</v>
      </c>
      <c r="W223" s="5">
        <v>1</v>
      </c>
      <c r="X223" s="5">
        <v>1</v>
      </c>
      <c r="Y223" s="5"/>
      <c r="Z223" s="5"/>
      <c r="AA223" s="5"/>
      <c r="AB223" s="5"/>
      <c r="AC223" s="5"/>
      <c r="AD223" s="5"/>
      <c r="AE223" s="5"/>
      <c r="AF223" s="5"/>
      <c r="AH223" s="5" t="str">
        <f t="shared" si="237"/>
        <v/>
      </c>
      <c r="AI223" s="5" t="str">
        <f t="shared" si="232"/>
        <v/>
      </c>
      <c r="AJ223" s="5">
        <f t="shared" si="238"/>
        <v>5</v>
      </c>
      <c r="AK223" s="5">
        <f t="shared" si="239"/>
        <v>2</v>
      </c>
      <c r="AL223" s="5" t="str">
        <f t="shared" si="240"/>
        <v/>
      </c>
      <c r="AM223" s="5" t="str">
        <f t="shared" si="241"/>
        <v/>
      </c>
      <c r="AN223" s="5" t="str">
        <f t="shared" si="242"/>
        <v/>
      </c>
      <c r="AO223" s="5" t="str">
        <f t="shared" si="243"/>
        <v/>
      </c>
      <c r="AP223" s="5" t="str">
        <f t="shared" si="244"/>
        <v/>
      </c>
      <c r="AQ223" s="5" t="str">
        <f t="shared" si="245"/>
        <v/>
      </c>
      <c r="AR223" s="5" t="str">
        <f t="shared" si="246"/>
        <v/>
      </c>
      <c r="AS223" s="5" t="str">
        <f t="shared" si="247"/>
        <v/>
      </c>
      <c r="AT223" s="5" t="str">
        <f t="shared" si="248"/>
        <v/>
      </c>
      <c r="AU223" s="28">
        <f t="shared" si="236"/>
        <v>7</v>
      </c>
    </row>
    <row r="224" spans="1:47" x14ac:dyDescent="0.2">
      <c r="A224" s="6" t="s">
        <v>227</v>
      </c>
      <c r="B224" s="5"/>
      <c r="C224" s="5"/>
      <c r="D224" s="5"/>
      <c r="E224" s="5"/>
      <c r="F224" s="5"/>
      <c r="G224" s="5"/>
      <c r="H224" s="5"/>
      <c r="I224" s="5">
        <v>1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>
        <v>1</v>
      </c>
      <c r="AD224" s="5"/>
      <c r="AE224" s="5"/>
      <c r="AF224" s="5"/>
      <c r="AH224" s="5" t="str">
        <f t="shared" si="237"/>
        <v/>
      </c>
      <c r="AI224" s="5" t="str">
        <f t="shared" si="232"/>
        <v/>
      </c>
      <c r="AJ224" s="5">
        <f t="shared" si="238"/>
        <v>2</v>
      </c>
      <c r="AK224" s="5" t="str">
        <f t="shared" si="239"/>
        <v/>
      </c>
      <c r="AL224" s="5" t="str">
        <f t="shared" si="240"/>
        <v/>
      </c>
      <c r="AM224" s="5" t="str">
        <f t="shared" si="241"/>
        <v/>
      </c>
      <c r="AN224" s="5" t="str">
        <f t="shared" si="242"/>
        <v/>
      </c>
      <c r="AO224" s="5" t="str">
        <f t="shared" si="243"/>
        <v/>
      </c>
      <c r="AP224" s="5" t="str">
        <f t="shared" si="244"/>
        <v/>
      </c>
      <c r="AQ224" s="5" t="str">
        <f t="shared" si="245"/>
        <v/>
      </c>
      <c r="AR224" s="5" t="str">
        <f t="shared" si="246"/>
        <v/>
      </c>
      <c r="AS224" s="5" t="str">
        <f t="shared" si="247"/>
        <v/>
      </c>
      <c r="AT224" s="5" t="str">
        <f t="shared" si="248"/>
        <v/>
      </c>
      <c r="AU224" s="28">
        <f t="shared" si="236"/>
        <v>2</v>
      </c>
    </row>
    <row r="225" spans="1:47" x14ac:dyDescent="0.2">
      <c r="A225" s="6" t="s">
        <v>228</v>
      </c>
      <c r="B225" s="5"/>
      <c r="C225" s="5"/>
      <c r="D225" s="5"/>
      <c r="E225" s="5"/>
      <c r="F225" s="5"/>
      <c r="G225" s="5"/>
      <c r="H225" s="5"/>
      <c r="I225" s="5"/>
      <c r="J225" s="5"/>
      <c r="K225" s="5">
        <v>1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H225" s="5" t="str">
        <f t="shared" si="237"/>
        <v/>
      </c>
      <c r="AI225" s="5" t="str">
        <f t="shared" si="232"/>
        <v/>
      </c>
      <c r="AJ225" s="5">
        <f t="shared" si="238"/>
        <v>1</v>
      </c>
      <c r="AK225" s="5" t="str">
        <f t="shared" ref="AK225:AT225" si="249">IF(COUNTIF($B225:$AF225,AK$7)&gt;0,COUNTIF($B225:$AF225,AK$7),"")</f>
        <v/>
      </c>
      <c r="AL225" s="5" t="str">
        <f t="shared" si="249"/>
        <v/>
      </c>
      <c r="AM225" s="5" t="str">
        <f t="shared" si="249"/>
        <v/>
      </c>
      <c r="AN225" s="5" t="str">
        <f t="shared" si="249"/>
        <v/>
      </c>
      <c r="AO225" s="5" t="str">
        <f t="shared" si="249"/>
        <v/>
      </c>
      <c r="AP225" s="5" t="str">
        <f t="shared" si="249"/>
        <v/>
      </c>
      <c r="AQ225" s="5" t="str">
        <f t="shared" si="249"/>
        <v/>
      </c>
      <c r="AR225" s="5" t="str">
        <f t="shared" si="249"/>
        <v/>
      </c>
      <c r="AS225" s="5" t="str">
        <f t="shared" si="249"/>
        <v/>
      </c>
      <c r="AT225" s="5" t="str">
        <f t="shared" si="249"/>
        <v/>
      </c>
      <c r="AU225" s="28">
        <f t="shared" si="236"/>
        <v>1</v>
      </c>
    </row>
    <row r="226" spans="1:47" x14ac:dyDescent="0.2">
      <c r="A226" s="6" t="s">
        <v>229</v>
      </c>
      <c r="B226" s="5"/>
      <c r="C226" s="5"/>
      <c r="D226" s="5"/>
      <c r="E226" s="5"/>
      <c r="F226" s="5"/>
      <c r="G226" s="5" t="s">
        <v>17</v>
      </c>
      <c r="H226" s="5" t="s">
        <v>17</v>
      </c>
      <c r="I226" s="5" t="s">
        <v>17</v>
      </c>
      <c r="J226" s="5" t="s">
        <v>17</v>
      </c>
      <c r="K226" s="5" t="s">
        <v>17</v>
      </c>
      <c r="L226" s="5"/>
      <c r="M226" s="5"/>
      <c r="N226" s="5" t="s">
        <v>17</v>
      </c>
      <c r="O226" s="5" t="s">
        <v>17</v>
      </c>
      <c r="P226" s="5" t="s">
        <v>17</v>
      </c>
      <c r="Q226" s="5" t="s">
        <v>17</v>
      </c>
      <c r="R226" s="5" t="s">
        <v>17</v>
      </c>
      <c r="S226" s="5"/>
      <c r="T226" s="5"/>
      <c r="U226" s="5" t="s">
        <v>17</v>
      </c>
      <c r="V226" s="5" t="s">
        <v>17</v>
      </c>
      <c r="W226" s="5" t="s">
        <v>17</v>
      </c>
      <c r="X226" s="5" t="s">
        <v>17</v>
      </c>
      <c r="Y226" s="5" t="s">
        <v>17</v>
      </c>
      <c r="Z226" s="5"/>
      <c r="AA226" s="5"/>
      <c r="AB226" s="5" t="s">
        <v>17</v>
      </c>
      <c r="AC226" s="5" t="s">
        <v>17</v>
      </c>
      <c r="AD226" s="5" t="s">
        <v>17</v>
      </c>
      <c r="AE226" s="5" t="s">
        <v>17</v>
      </c>
      <c r="AF226" s="5"/>
      <c r="AH226" s="5" t="str">
        <f t="shared" si="237"/>
        <v/>
      </c>
      <c r="AI226" s="5" t="str">
        <f t="shared" si="232"/>
        <v/>
      </c>
      <c r="AJ226" s="5" t="str">
        <f t="shared" si="238"/>
        <v/>
      </c>
      <c r="AK226" s="5" t="str">
        <f t="shared" ref="AK226:AK232" si="250">IF(COUNTIF($B226:$AF226,AK$7)&gt;0,COUNTIF($B226:$AF226,AK$7),"")</f>
        <v/>
      </c>
      <c r="AL226" s="5">
        <f t="shared" ref="AL226:AL232" si="251">IF(COUNTIF($B226:$AF226,AL$7)&gt;0,COUNTIF($B226:$AF226,AL$7),"")</f>
        <v>19</v>
      </c>
      <c r="AM226" s="5" t="str">
        <f t="shared" ref="AM226:AM232" si="252">IF(COUNTIF($B226:$AF226,AM$7)&gt;0,COUNTIF($B226:$AF226,AM$7),"")</f>
        <v/>
      </c>
      <c r="AN226" s="5" t="str">
        <f t="shared" ref="AN226:AN232" si="253">IF(COUNTIF($B226:$AF226,AN$7)&gt;0,COUNTIF($B226:$AF226,AN$7),"")</f>
        <v/>
      </c>
      <c r="AO226" s="5" t="str">
        <f t="shared" ref="AO226:AO232" si="254">IF(COUNTIF($B226:$AF226,AO$7)&gt;0,COUNTIF($B226:$AF226,AO$7),"")</f>
        <v/>
      </c>
      <c r="AP226" s="5" t="str">
        <f t="shared" ref="AP226:AP232" si="255">IF(COUNTIF($B226:$AF226,AP$7)&gt;0,COUNTIF($B226:$AF226,AP$7),"")</f>
        <v/>
      </c>
      <c r="AQ226" s="5" t="str">
        <f t="shared" ref="AQ226:AQ232" si="256">IF(COUNTIF($B226:$AF226,AQ$7)&gt;0,COUNTIF($B226:$AF226,AQ$7),"")</f>
        <v/>
      </c>
      <c r="AR226" s="5" t="str">
        <f t="shared" ref="AR226:AR232" si="257">IF(COUNTIF($B226:$AF226,AR$7)&gt;0,COUNTIF($B226:$AF226,AR$7),"")</f>
        <v/>
      </c>
      <c r="AS226" s="5" t="str">
        <f t="shared" ref="AS226:AS232" si="258">IF(COUNTIF($B226:$AF226,AS$7)&gt;0,COUNTIF($B226:$AF226,AS$7),"")</f>
        <v/>
      </c>
      <c r="AT226" s="5" t="str">
        <f t="shared" ref="AT226:AT232" si="259">IF(COUNTIF($B226:$AF226,AT$7)&gt;0,COUNTIF($B226:$AF226,AT$7),"")</f>
        <v/>
      </c>
      <c r="AU226" s="28">
        <f t="shared" si="236"/>
        <v>19</v>
      </c>
    </row>
    <row r="227" spans="1:47" x14ac:dyDescent="0.2">
      <c r="A227" s="6" t="s">
        <v>230</v>
      </c>
      <c r="B227" s="5"/>
      <c r="C227" s="5"/>
      <c r="D227" s="5"/>
      <c r="E227" s="5"/>
      <c r="F227" s="5"/>
      <c r="G227" s="5"/>
      <c r="H227" s="5"/>
      <c r="I227" s="5">
        <v>0</v>
      </c>
      <c r="J227" s="5" t="s">
        <v>25</v>
      </c>
      <c r="K227" s="5">
        <v>0</v>
      </c>
      <c r="L227" s="5"/>
      <c r="M227" s="5"/>
      <c r="N227" s="5" t="s">
        <v>15</v>
      </c>
      <c r="O227" s="5"/>
      <c r="P227" s="5"/>
      <c r="Q227" s="5"/>
      <c r="R227" s="5"/>
      <c r="S227" s="5"/>
      <c r="T227" s="5"/>
      <c r="U227" s="5"/>
      <c r="V227" s="5"/>
      <c r="W227" s="5"/>
      <c r="X227" s="5">
        <v>1</v>
      </c>
      <c r="Y227" s="5"/>
      <c r="Z227" s="5"/>
      <c r="AA227" s="5"/>
      <c r="AB227" s="5"/>
      <c r="AC227" s="5"/>
      <c r="AD227" s="11" t="s">
        <v>25</v>
      </c>
      <c r="AE227" s="5">
        <v>0</v>
      </c>
      <c r="AF227" s="5"/>
      <c r="AH227" s="5">
        <f t="shared" si="237"/>
        <v>1</v>
      </c>
      <c r="AI227" s="5" t="str">
        <f t="shared" si="232"/>
        <v/>
      </c>
      <c r="AJ227" s="5">
        <f t="shared" si="238"/>
        <v>1</v>
      </c>
      <c r="AK227" s="5">
        <f t="shared" si="250"/>
        <v>3</v>
      </c>
      <c r="AL227" s="5" t="str">
        <f t="shared" si="251"/>
        <v/>
      </c>
      <c r="AM227" s="5" t="str">
        <f t="shared" si="252"/>
        <v/>
      </c>
      <c r="AN227" s="5" t="str">
        <f t="shared" si="253"/>
        <v/>
      </c>
      <c r="AO227" s="5" t="str">
        <f t="shared" si="254"/>
        <v/>
      </c>
      <c r="AP227" s="5" t="str">
        <f t="shared" si="255"/>
        <v/>
      </c>
      <c r="AQ227" s="5" t="str">
        <f t="shared" si="256"/>
        <v/>
      </c>
      <c r="AR227" s="5" t="str">
        <f t="shared" si="257"/>
        <v/>
      </c>
      <c r="AS227" s="5" t="str">
        <f t="shared" si="258"/>
        <v/>
      </c>
      <c r="AT227" s="5">
        <f t="shared" si="259"/>
        <v>2</v>
      </c>
      <c r="AU227" s="28">
        <f t="shared" si="236"/>
        <v>6.5</v>
      </c>
    </row>
    <row r="228" spans="1:47" x14ac:dyDescent="0.2">
      <c r="A228" s="6" t="s">
        <v>231</v>
      </c>
      <c r="B228" s="5"/>
      <c r="C228" s="5"/>
      <c r="D228" s="5"/>
      <c r="E228" s="5"/>
      <c r="F228" s="5"/>
      <c r="G228" s="5"/>
      <c r="H228" s="5"/>
      <c r="I228" s="5">
        <v>1</v>
      </c>
      <c r="J228" s="5">
        <v>1</v>
      </c>
      <c r="K228" s="5" t="s">
        <v>15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H228" s="5">
        <f t="shared" si="237"/>
        <v>1</v>
      </c>
      <c r="AI228" s="5" t="str">
        <f t="shared" si="232"/>
        <v/>
      </c>
      <c r="AJ228" s="5">
        <f t="shared" si="238"/>
        <v>2</v>
      </c>
      <c r="AK228" s="5" t="str">
        <f t="shared" si="250"/>
        <v/>
      </c>
      <c r="AL228" s="5" t="str">
        <f t="shared" si="251"/>
        <v/>
      </c>
      <c r="AM228" s="5" t="str">
        <f t="shared" si="252"/>
        <v/>
      </c>
      <c r="AN228" s="5" t="str">
        <f t="shared" si="253"/>
        <v/>
      </c>
      <c r="AO228" s="5" t="str">
        <f t="shared" si="254"/>
        <v/>
      </c>
      <c r="AP228" s="5" t="str">
        <f t="shared" si="255"/>
        <v/>
      </c>
      <c r="AQ228" s="5" t="str">
        <f t="shared" si="256"/>
        <v/>
      </c>
      <c r="AR228" s="5" t="str">
        <f t="shared" si="257"/>
        <v/>
      </c>
      <c r="AS228" s="5" t="str">
        <f t="shared" si="258"/>
        <v/>
      </c>
      <c r="AT228" s="5" t="str">
        <f t="shared" si="259"/>
        <v/>
      </c>
      <c r="AU228" s="28">
        <f t="shared" si="236"/>
        <v>2.5</v>
      </c>
    </row>
    <row r="229" spans="1:47" x14ac:dyDescent="0.2">
      <c r="A229" s="6" t="s">
        <v>232</v>
      </c>
      <c r="B229" s="5"/>
      <c r="C229" s="5">
        <v>1</v>
      </c>
      <c r="D229" s="5"/>
      <c r="E229" s="5"/>
      <c r="F229" s="5"/>
      <c r="G229" s="5"/>
      <c r="H229" s="5"/>
      <c r="I229" s="5"/>
      <c r="J229" s="5">
        <v>1</v>
      </c>
      <c r="K229" s="5"/>
      <c r="L229" s="5"/>
      <c r="M229" s="5"/>
      <c r="N229" s="5"/>
      <c r="O229" s="5"/>
      <c r="P229" s="5">
        <v>1</v>
      </c>
      <c r="Q229" s="5"/>
      <c r="R229" s="5"/>
      <c r="S229" s="5"/>
      <c r="T229" s="5"/>
      <c r="U229" s="5"/>
      <c r="V229" s="5"/>
      <c r="W229" s="5"/>
      <c r="X229" s="5" t="s">
        <v>17</v>
      </c>
      <c r="Y229" s="5" t="s">
        <v>17</v>
      </c>
      <c r="Z229" s="5"/>
      <c r="AA229" s="5"/>
      <c r="AB229" s="5"/>
      <c r="AC229" s="5"/>
      <c r="AD229" s="5"/>
      <c r="AE229" s="5"/>
      <c r="AF229" s="5"/>
      <c r="AH229" s="5" t="str">
        <f t="shared" si="237"/>
        <v/>
      </c>
      <c r="AI229" s="5" t="str">
        <f t="shared" si="232"/>
        <v/>
      </c>
      <c r="AJ229" s="5">
        <f t="shared" si="238"/>
        <v>3</v>
      </c>
      <c r="AK229" s="5" t="str">
        <f t="shared" si="250"/>
        <v/>
      </c>
      <c r="AL229" s="5">
        <f t="shared" si="251"/>
        <v>2</v>
      </c>
      <c r="AM229" s="5" t="str">
        <f t="shared" si="252"/>
        <v/>
      </c>
      <c r="AN229" s="5" t="str">
        <f t="shared" si="253"/>
        <v/>
      </c>
      <c r="AO229" s="5" t="str">
        <f t="shared" si="254"/>
        <v/>
      </c>
      <c r="AP229" s="5" t="str">
        <f t="shared" si="255"/>
        <v/>
      </c>
      <c r="AQ229" s="5" t="str">
        <f t="shared" si="256"/>
        <v/>
      </c>
      <c r="AR229" s="5" t="str">
        <f t="shared" si="257"/>
        <v/>
      </c>
      <c r="AS229" s="5" t="str">
        <f t="shared" si="258"/>
        <v/>
      </c>
      <c r="AT229" s="5" t="str">
        <f t="shared" si="259"/>
        <v/>
      </c>
      <c r="AU229" s="28">
        <f t="shared" si="236"/>
        <v>5</v>
      </c>
    </row>
    <row r="230" spans="1:47" x14ac:dyDescent="0.2">
      <c r="A230" s="6" t="s">
        <v>233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>
        <v>1</v>
      </c>
      <c r="Y230" s="5"/>
      <c r="Z230" s="5"/>
      <c r="AA230" s="5"/>
      <c r="AB230" s="5"/>
      <c r="AC230" s="5"/>
      <c r="AD230" s="5"/>
      <c r="AE230" s="5"/>
      <c r="AF230" s="5"/>
      <c r="AH230" s="5" t="str">
        <f t="shared" si="237"/>
        <v/>
      </c>
      <c r="AI230" s="5" t="str">
        <f t="shared" ref="AI230:AI262" si="260">IF(COUNTIF($B230:$AF230,AI$7)&gt;0,COUNTIF($B230:$AF230,AI$7),"")</f>
        <v/>
      </c>
      <c r="AJ230" s="5">
        <f t="shared" si="238"/>
        <v>1</v>
      </c>
      <c r="AK230" s="5" t="str">
        <f t="shared" si="250"/>
        <v/>
      </c>
      <c r="AL230" s="5" t="str">
        <f t="shared" si="251"/>
        <v/>
      </c>
      <c r="AM230" s="5" t="str">
        <f t="shared" si="252"/>
        <v/>
      </c>
      <c r="AN230" s="5" t="str">
        <f t="shared" si="253"/>
        <v/>
      </c>
      <c r="AO230" s="5" t="str">
        <f t="shared" si="254"/>
        <v/>
      </c>
      <c r="AP230" s="5" t="str">
        <f t="shared" si="255"/>
        <v/>
      </c>
      <c r="AQ230" s="5" t="str">
        <f t="shared" si="256"/>
        <v/>
      </c>
      <c r="AR230" s="5" t="str">
        <f t="shared" si="257"/>
        <v/>
      </c>
      <c r="AS230" s="5" t="str">
        <f t="shared" si="258"/>
        <v/>
      </c>
      <c r="AT230" s="5" t="str">
        <f t="shared" si="259"/>
        <v/>
      </c>
      <c r="AU230" s="28">
        <f t="shared" ref="AU230:AU267" si="261">IF(AH230="",IF(AI230="",SUM(AJ230:AT230),SUM(AJ230:AT230)+0.5*AI230),IF(AI230="",SUM(AJ230:AT230)+0.5*AH230,SUM(AJ230:AT230)+0.5*AH230+0.5*AI230))</f>
        <v>1</v>
      </c>
    </row>
    <row r="231" spans="1:47" x14ac:dyDescent="0.2">
      <c r="A231" s="6" t="s">
        <v>234</v>
      </c>
      <c r="B231" s="5" t="s">
        <v>19</v>
      </c>
      <c r="C231" s="5" t="s">
        <v>19</v>
      </c>
      <c r="D231" s="5"/>
      <c r="E231" s="5"/>
      <c r="F231" s="5"/>
      <c r="G231" s="5" t="s">
        <v>19</v>
      </c>
      <c r="H231" s="5" t="s">
        <v>19</v>
      </c>
      <c r="I231" s="5" t="s">
        <v>19</v>
      </c>
      <c r="J231" s="5" t="s">
        <v>19</v>
      </c>
      <c r="K231" s="5" t="s">
        <v>19</v>
      </c>
      <c r="L231" s="5"/>
      <c r="M231" s="5"/>
      <c r="N231" s="5" t="s">
        <v>19</v>
      </c>
      <c r="O231" s="5" t="s">
        <v>19</v>
      </c>
      <c r="P231" s="5" t="s">
        <v>19</v>
      </c>
      <c r="Q231" s="5" t="s">
        <v>19</v>
      </c>
      <c r="R231" s="5" t="s">
        <v>19</v>
      </c>
      <c r="S231" s="5"/>
      <c r="T231" s="5"/>
      <c r="U231" s="5" t="s">
        <v>19</v>
      </c>
      <c r="V231" s="5" t="s">
        <v>19</v>
      </c>
      <c r="W231" s="5" t="s">
        <v>19</v>
      </c>
      <c r="X231" s="5" t="s">
        <v>19</v>
      </c>
      <c r="Y231" s="5" t="s">
        <v>19</v>
      </c>
      <c r="Z231" s="5"/>
      <c r="AA231" s="5"/>
      <c r="AB231" s="5" t="s">
        <v>19</v>
      </c>
      <c r="AC231" s="5" t="s">
        <v>19</v>
      </c>
      <c r="AD231" s="5" t="s">
        <v>19</v>
      </c>
      <c r="AE231" s="5" t="s">
        <v>19</v>
      </c>
      <c r="AF231" s="5"/>
      <c r="AH231" s="5" t="str">
        <f t="shared" si="237"/>
        <v/>
      </c>
      <c r="AI231" s="5" t="str">
        <f t="shared" si="260"/>
        <v/>
      </c>
      <c r="AJ231" s="5" t="str">
        <f t="shared" si="238"/>
        <v/>
      </c>
      <c r="AK231" s="5" t="str">
        <f t="shared" si="250"/>
        <v/>
      </c>
      <c r="AL231" s="5" t="str">
        <f t="shared" si="251"/>
        <v/>
      </c>
      <c r="AM231" s="5" t="str">
        <f t="shared" si="252"/>
        <v/>
      </c>
      <c r="AN231" s="5">
        <f t="shared" si="253"/>
        <v>21</v>
      </c>
      <c r="AO231" s="5" t="str">
        <f t="shared" si="254"/>
        <v/>
      </c>
      <c r="AP231" s="5" t="str">
        <f t="shared" si="255"/>
        <v/>
      </c>
      <c r="AQ231" s="5" t="str">
        <f t="shared" si="256"/>
        <v/>
      </c>
      <c r="AR231" s="5" t="str">
        <f t="shared" si="257"/>
        <v/>
      </c>
      <c r="AS231" s="5" t="str">
        <f t="shared" si="258"/>
        <v/>
      </c>
      <c r="AT231" s="5" t="str">
        <f t="shared" si="259"/>
        <v/>
      </c>
      <c r="AU231" s="28">
        <f t="shared" si="261"/>
        <v>21</v>
      </c>
    </row>
    <row r="232" spans="1:47" x14ac:dyDescent="0.2">
      <c r="A232" s="6" t="s">
        <v>235</v>
      </c>
      <c r="B232" s="5" t="s">
        <v>25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 t="s">
        <v>25</v>
      </c>
      <c r="Q232" s="5"/>
      <c r="R232" s="5"/>
      <c r="S232" s="5"/>
      <c r="T232" s="5"/>
      <c r="U232" s="5" t="s">
        <v>25</v>
      </c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H232" s="5" t="str">
        <f t="shared" si="237"/>
        <v/>
      </c>
      <c r="AI232" s="5" t="str">
        <f t="shared" si="260"/>
        <v/>
      </c>
      <c r="AJ232" s="5" t="str">
        <f t="shared" si="238"/>
        <v/>
      </c>
      <c r="AK232" s="5" t="str">
        <f t="shared" si="250"/>
        <v/>
      </c>
      <c r="AL232" s="5" t="str">
        <f t="shared" si="251"/>
        <v/>
      </c>
      <c r="AM232" s="5" t="str">
        <f t="shared" si="252"/>
        <v/>
      </c>
      <c r="AN232" s="5" t="str">
        <f t="shared" si="253"/>
        <v/>
      </c>
      <c r="AO232" s="5" t="str">
        <f t="shared" si="254"/>
        <v/>
      </c>
      <c r="AP232" s="5" t="str">
        <f t="shared" si="255"/>
        <v/>
      </c>
      <c r="AQ232" s="5" t="str">
        <f t="shared" si="256"/>
        <v/>
      </c>
      <c r="AR232" s="5" t="str">
        <f t="shared" si="257"/>
        <v/>
      </c>
      <c r="AS232" s="5" t="str">
        <f t="shared" si="258"/>
        <v/>
      </c>
      <c r="AT232" s="5">
        <f t="shared" si="259"/>
        <v>3</v>
      </c>
      <c r="AU232" s="28">
        <f t="shared" si="261"/>
        <v>3</v>
      </c>
    </row>
    <row r="233" spans="1:47" x14ac:dyDescent="0.2">
      <c r="A233" s="6"/>
      <c r="AD233" s="35" t="s">
        <v>45</v>
      </c>
      <c r="AE233" s="35"/>
      <c r="AF233" s="5">
        <f>COUNT(AU213:AU232)</f>
        <v>20</v>
      </c>
      <c r="AG233" s="5"/>
      <c r="AH233" s="5"/>
      <c r="AI233" s="5" t="str">
        <f t="shared" si="260"/>
        <v/>
      </c>
      <c r="AJ233" s="5"/>
      <c r="AK233" s="36" t="s">
        <v>46</v>
      </c>
      <c r="AL233" s="36"/>
      <c r="AM233" s="36"/>
      <c r="AN233" s="37">
        <f>(AF233*$AC$5-AU233)/(AF233*$AC$5)</f>
        <v>0.7583333333333333</v>
      </c>
      <c r="AO233" s="37"/>
      <c r="AP233" s="37"/>
      <c r="AQ233" s="23"/>
      <c r="AR233" s="35" t="s">
        <v>29</v>
      </c>
      <c r="AS233" s="35"/>
      <c r="AT233" s="35"/>
      <c r="AU233" s="28">
        <f>SUM(AU213:AU232)</f>
        <v>101.5</v>
      </c>
    </row>
    <row r="234" spans="1:47" x14ac:dyDescent="0.2">
      <c r="A234" s="7" t="s">
        <v>236</v>
      </c>
      <c r="AI234" s="5" t="str">
        <f t="shared" si="260"/>
        <v/>
      </c>
      <c r="AU234" s="28"/>
    </row>
    <row r="235" spans="1:47" x14ac:dyDescent="0.2">
      <c r="A235" s="6" t="s">
        <v>237</v>
      </c>
      <c r="B235" s="5" t="s">
        <v>25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H235" s="5" t="str">
        <f t="shared" ref="AH235:AH246" si="262">IF(COUNTIF($B235:$AF235,AH$7)&gt;0,COUNTIF($B235:$AF235,AH$7),"")</f>
        <v/>
      </c>
      <c r="AI235" s="5" t="str">
        <f t="shared" si="260"/>
        <v/>
      </c>
      <c r="AJ235" s="5" t="str">
        <f t="shared" ref="AJ235:AJ246" si="263">IF(COUNTIF($B235:$AF235,AJ$7)&gt;0,COUNTIF($B235:$AF235,AJ$7),"")</f>
        <v/>
      </c>
      <c r="AK235" s="5" t="str">
        <f t="shared" ref="AK235:AK246" si="264">IF(COUNTIF($B235:$AF235,AK$7)&gt;0,COUNTIF($B235:$AF235,AK$7),"")</f>
        <v/>
      </c>
      <c r="AL235" s="5" t="str">
        <f t="shared" ref="AL235:AL246" si="265">IF(COUNTIF($B235:$AF235,AL$7)&gt;0,COUNTIF($B235:$AF235,AL$7),"")</f>
        <v/>
      </c>
      <c r="AM235" s="5" t="str">
        <f t="shared" ref="AM235:AM246" si="266">IF(COUNTIF($B235:$AF235,AM$7)&gt;0,COUNTIF($B235:$AF235,AM$7),"")</f>
        <v/>
      </c>
      <c r="AN235" s="5" t="str">
        <f t="shared" ref="AN235:AN246" si="267">IF(COUNTIF($B235:$AF235,AN$7)&gt;0,COUNTIF($B235:$AF235,AN$7),"")</f>
        <v/>
      </c>
      <c r="AO235" s="5" t="str">
        <f t="shared" ref="AO235:AO246" si="268">IF(COUNTIF($B235:$AF235,AO$7)&gt;0,COUNTIF($B235:$AF235,AO$7),"")</f>
        <v/>
      </c>
      <c r="AP235" s="5" t="str">
        <f t="shared" ref="AP235:AP246" si="269">IF(COUNTIF($B235:$AF235,AP$7)&gt;0,COUNTIF($B235:$AF235,AP$7),"")</f>
        <v/>
      </c>
      <c r="AQ235" s="5" t="str">
        <f t="shared" ref="AQ235:AQ246" si="270">IF(COUNTIF($B235:$AF235,AQ$7)&gt;0,COUNTIF($B235:$AF235,AQ$7),"")</f>
        <v/>
      </c>
      <c r="AR235" s="5" t="str">
        <f t="shared" ref="AR235:AR246" si="271">IF(COUNTIF($B235:$AF235,AR$7)&gt;0,COUNTIF($B235:$AF235,AR$7),"")</f>
        <v/>
      </c>
      <c r="AS235" s="5" t="str">
        <f t="shared" ref="AS235:AS246" si="272">IF(COUNTIF($B235:$AF235,AS$7)&gt;0,COUNTIF($B235:$AF235,AS$7),"")</f>
        <v/>
      </c>
      <c r="AT235" s="5">
        <f t="shared" ref="AT235:AT246" si="273">IF(COUNTIF($B235:$AF235,AT$7)&gt;0,COUNTIF($B235:$AF235,AT$7),"")</f>
        <v>1</v>
      </c>
      <c r="AU235" s="28">
        <f t="shared" si="261"/>
        <v>1</v>
      </c>
    </row>
    <row r="236" spans="1:47" x14ac:dyDescent="0.2">
      <c r="A236" s="6"/>
      <c r="AD236" s="35" t="s">
        <v>45</v>
      </c>
      <c r="AE236" s="35"/>
      <c r="AF236" s="5">
        <f>COUNT(AU235)</f>
        <v>1</v>
      </c>
      <c r="AG236" s="5"/>
      <c r="AH236" s="5"/>
      <c r="AI236" s="5" t="str">
        <f t="shared" si="260"/>
        <v/>
      </c>
      <c r="AJ236" s="5"/>
      <c r="AK236" s="36" t="s">
        <v>46</v>
      </c>
      <c r="AL236" s="36"/>
      <c r="AM236" s="36"/>
      <c r="AN236" s="37">
        <f>(AF236*$AC$5-AU236)/(AF236*$AC$5)</f>
        <v>0.95238095238095233</v>
      </c>
      <c r="AO236" s="37"/>
      <c r="AP236" s="37"/>
      <c r="AQ236" s="23"/>
      <c r="AR236" s="35" t="s">
        <v>29</v>
      </c>
      <c r="AS236" s="35"/>
      <c r="AT236" s="35"/>
      <c r="AU236" s="28">
        <f>SUM(AU235)</f>
        <v>1</v>
      </c>
    </row>
    <row r="237" spans="1:47" x14ac:dyDescent="0.2">
      <c r="A237" s="7" t="s">
        <v>238</v>
      </c>
      <c r="AI237" s="5" t="str">
        <f t="shared" si="260"/>
        <v/>
      </c>
      <c r="AU237" s="28"/>
    </row>
    <row r="238" spans="1:47" x14ac:dyDescent="0.2">
      <c r="A238" s="6" t="s">
        <v>239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 t="s">
        <v>15</v>
      </c>
      <c r="Q238" s="5"/>
      <c r="R238" s="5"/>
      <c r="S238" s="5"/>
      <c r="T238" s="5"/>
      <c r="U238" s="5"/>
      <c r="V238" s="5"/>
      <c r="W238" s="5" t="s">
        <v>16</v>
      </c>
      <c r="X238" s="5"/>
      <c r="Y238" s="5"/>
      <c r="Z238" s="5"/>
      <c r="AA238" s="5"/>
      <c r="AB238" s="5"/>
      <c r="AC238" s="5"/>
      <c r="AD238" s="5" t="s">
        <v>16</v>
      </c>
      <c r="AE238" s="5"/>
      <c r="AF238" s="5"/>
      <c r="AH238" s="5">
        <f t="shared" si="262"/>
        <v>1</v>
      </c>
      <c r="AI238" s="5">
        <f t="shared" si="260"/>
        <v>2</v>
      </c>
      <c r="AJ238" s="5" t="str">
        <f t="shared" si="263"/>
        <v/>
      </c>
      <c r="AK238" s="5" t="str">
        <f t="shared" si="264"/>
        <v/>
      </c>
      <c r="AL238" s="5" t="str">
        <f t="shared" si="265"/>
        <v/>
      </c>
      <c r="AM238" s="5" t="str">
        <f t="shared" si="266"/>
        <v/>
      </c>
      <c r="AN238" s="5" t="str">
        <f t="shared" si="267"/>
        <v/>
      </c>
      <c r="AO238" s="5" t="str">
        <f t="shared" si="268"/>
        <v/>
      </c>
      <c r="AP238" s="5" t="str">
        <f t="shared" si="269"/>
        <v/>
      </c>
      <c r="AQ238" s="5" t="str">
        <f t="shared" si="270"/>
        <v/>
      </c>
      <c r="AR238" s="5" t="str">
        <f t="shared" si="271"/>
        <v/>
      </c>
      <c r="AS238" s="5" t="str">
        <f t="shared" si="272"/>
        <v/>
      </c>
      <c r="AT238" s="5" t="str">
        <f t="shared" si="273"/>
        <v/>
      </c>
      <c r="AU238" s="28">
        <f t="shared" si="261"/>
        <v>1.5</v>
      </c>
    </row>
    <row r="239" spans="1:47" x14ac:dyDescent="0.2">
      <c r="A239" s="6" t="s">
        <v>240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H239" s="5" t="str">
        <f t="shared" si="262"/>
        <v/>
      </c>
      <c r="AI239" s="5" t="str">
        <f t="shared" si="260"/>
        <v/>
      </c>
      <c r="AJ239" s="5" t="str">
        <f t="shared" si="263"/>
        <v/>
      </c>
      <c r="AK239" s="5" t="str">
        <f t="shared" si="264"/>
        <v/>
      </c>
      <c r="AL239" s="5" t="str">
        <f t="shared" si="265"/>
        <v/>
      </c>
      <c r="AM239" s="5" t="str">
        <f t="shared" si="266"/>
        <v/>
      </c>
      <c r="AN239" s="5" t="str">
        <f t="shared" si="267"/>
        <v/>
      </c>
      <c r="AO239" s="5" t="str">
        <f t="shared" si="268"/>
        <v/>
      </c>
      <c r="AP239" s="5" t="str">
        <f t="shared" si="269"/>
        <v/>
      </c>
      <c r="AQ239" s="5" t="str">
        <f t="shared" si="270"/>
        <v/>
      </c>
      <c r="AR239" s="5" t="str">
        <f t="shared" si="271"/>
        <v/>
      </c>
      <c r="AS239" s="5" t="str">
        <f t="shared" si="272"/>
        <v/>
      </c>
      <c r="AT239" s="5" t="str">
        <f t="shared" si="273"/>
        <v/>
      </c>
      <c r="AU239" s="28">
        <f t="shared" si="261"/>
        <v>0</v>
      </c>
    </row>
    <row r="240" spans="1:47" x14ac:dyDescent="0.2">
      <c r="A240" s="6" t="s">
        <v>241</v>
      </c>
      <c r="B240" s="5"/>
      <c r="C240" s="5" t="s">
        <v>25</v>
      </c>
      <c r="D240" s="5"/>
      <c r="E240" s="5"/>
      <c r="F240" s="5"/>
      <c r="G240" s="5"/>
      <c r="H240" s="5">
        <v>0</v>
      </c>
      <c r="I240" s="5"/>
      <c r="J240" s="5"/>
      <c r="K240" s="5"/>
      <c r="L240" s="5"/>
      <c r="M240" s="5"/>
      <c r="N240" s="5"/>
      <c r="O240" s="5" t="s">
        <v>16</v>
      </c>
      <c r="P240" s="5">
        <v>0</v>
      </c>
      <c r="Q240" s="5" t="s">
        <v>25</v>
      </c>
      <c r="R240" s="5"/>
      <c r="S240" s="5"/>
      <c r="T240" s="5"/>
      <c r="U240" s="5"/>
      <c r="V240" s="5" t="s">
        <v>16</v>
      </c>
      <c r="W240" s="5" t="s">
        <v>25</v>
      </c>
      <c r="X240" s="5"/>
      <c r="Y240" s="5" t="s">
        <v>25</v>
      </c>
      <c r="Z240" s="5"/>
      <c r="AA240" s="5"/>
      <c r="AB240" s="5"/>
      <c r="AC240" s="5">
        <v>0</v>
      </c>
      <c r="AD240" s="11" t="s">
        <v>25</v>
      </c>
      <c r="AE240" s="5"/>
      <c r="AF240" s="5"/>
      <c r="AH240" s="5" t="str">
        <f t="shared" si="262"/>
        <v/>
      </c>
      <c r="AI240" s="5">
        <f t="shared" si="260"/>
        <v>2</v>
      </c>
      <c r="AJ240" s="5" t="str">
        <f t="shared" si="263"/>
        <v/>
      </c>
      <c r="AK240" s="5">
        <f t="shared" si="264"/>
        <v>3</v>
      </c>
      <c r="AL240" s="5" t="str">
        <f t="shared" si="265"/>
        <v/>
      </c>
      <c r="AM240" s="5" t="str">
        <f t="shared" si="266"/>
        <v/>
      </c>
      <c r="AN240" s="5" t="str">
        <f t="shared" si="267"/>
        <v/>
      </c>
      <c r="AO240" s="5" t="str">
        <f t="shared" si="268"/>
        <v/>
      </c>
      <c r="AP240" s="5" t="str">
        <f t="shared" si="269"/>
        <v/>
      </c>
      <c r="AQ240" s="5" t="str">
        <f t="shared" si="270"/>
        <v/>
      </c>
      <c r="AR240" s="5" t="str">
        <f t="shared" si="271"/>
        <v/>
      </c>
      <c r="AS240" s="5" t="str">
        <f t="shared" si="272"/>
        <v/>
      </c>
      <c r="AT240" s="5">
        <f t="shared" si="273"/>
        <v>5</v>
      </c>
      <c r="AU240" s="28">
        <f t="shared" si="261"/>
        <v>9</v>
      </c>
    </row>
    <row r="241" spans="1:47" x14ac:dyDescent="0.2">
      <c r="A241" s="6" t="s">
        <v>242</v>
      </c>
      <c r="B241" s="5"/>
      <c r="C241" s="5"/>
      <c r="D241" s="5"/>
      <c r="E241" s="5"/>
      <c r="F241" s="5"/>
      <c r="G241" s="5">
        <v>0</v>
      </c>
      <c r="H241" s="5">
        <v>0</v>
      </c>
      <c r="I241" s="5">
        <v>0</v>
      </c>
      <c r="J241" s="5"/>
      <c r="K241" s="5">
        <v>0</v>
      </c>
      <c r="L241" s="5"/>
      <c r="M241" s="5"/>
      <c r="N241" s="5"/>
      <c r="O241" s="5"/>
      <c r="P241" s="5"/>
      <c r="Q241" s="5"/>
      <c r="R241" s="5" t="s">
        <v>16</v>
      </c>
      <c r="S241" s="5"/>
      <c r="T241" s="5"/>
      <c r="U241" s="5"/>
      <c r="V241" s="5" t="s">
        <v>25</v>
      </c>
      <c r="W241" s="5" t="s">
        <v>16</v>
      </c>
      <c r="X241" s="5"/>
      <c r="Y241" s="5"/>
      <c r="Z241" s="5"/>
      <c r="AA241" s="5"/>
      <c r="AB241" s="5"/>
      <c r="AC241" s="5"/>
      <c r="AD241" s="5"/>
      <c r="AE241" s="5"/>
      <c r="AF241" s="5"/>
      <c r="AH241" s="5" t="str">
        <f t="shared" si="262"/>
        <v/>
      </c>
      <c r="AI241" s="5">
        <f t="shared" si="260"/>
        <v>2</v>
      </c>
      <c r="AJ241" s="5" t="str">
        <f t="shared" si="263"/>
        <v/>
      </c>
      <c r="AK241" s="5">
        <f t="shared" si="264"/>
        <v>4</v>
      </c>
      <c r="AL241" s="5" t="str">
        <f t="shared" si="265"/>
        <v/>
      </c>
      <c r="AM241" s="5" t="str">
        <f t="shared" si="266"/>
        <v/>
      </c>
      <c r="AN241" s="5" t="str">
        <f t="shared" si="267"/>
        <v/>
      </c>
      <c r="AO241" s="5" t="str">
        <f t="shared" si="268"/>
        <v/>
      </c>
      <c r="AP241" s="5" t="str">
        <f t="shared" si="269"/>
        <v/>
      </c>
      <c r="AQ241" s="5" t="str">
        <f t="shared" si="270"/>
        <v/>
      </c>
      <c r="AR241" s="5" t="str">
        <f t="shared" si="271"/>
        <v/>
      </c>
      <c r="AS241" s="5" t="str">
        <f t="shared" si="272"/>
        <v/>
      </c>
      <c r="AT241" s="5">
        <f t="shared" si="273"/>
        <v>1</v>
      </c>
      <c r="AU241" s="28">
        <f t="shared" si="261"/>
        <v>6</v>
      </c>
    </row>
    <row r="242" spans="1:47" x14ac:dyDescent="0.2">
      <c r="A242" s="6" t="s">
        <v>243</v>
      </c>
      <c r="B242" s="5"/>
      <c r="C242" s="5"/>
      <c r="D242" s="5"/>
      <c r="E242" s="5"/>
      <c r="F242" s="5"/>
      <c r="G242" s="5">
        <v>0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 t="s">
        <v>25</v>
      </c>
      <c r="V242" s="5"/>
      <c r="W242" s="5"/>
      <c r="X242" s="5"/>
      <c r="Y242" s="5"/>
      <c r="Z242" s="5"/>
      <c r="AA242" s="5"/>
      <c r="AB242" s="5"/>
      <c r="AC242" s="5"/>
      <c r="AD242" s="5" t="s">
        <v>16</v>
      </c>
      <c r="AE242" s="5">
        <v>0</v>
      </c>
      <c r="AF242" s="5"/>
      <c r="AH242" s="5" t="str">
        <f t="shared" si="262"/>
        <v/>
      </c>
      <c r="AI242" s="5">
        <f t="shared" si="260"/>
        <v>1</v>
      </c>
      <c r="AJ242" s="5" t="str">
        <f t="shared" si="263"/>
        <v/>
      </c>
      <c r="AK242" s="5">
        <f t="shared" si="264"/>
        <v>2</v>
      </c>
      <c r="AL242" s="5" t="str">
        <f t="shared" si="265"/>
        <v/>
      </c>
      <c r="AM242" s="5" t="str">
        <f t="shared" si="266"/>
        <v/>
      </c>
      <c r="AN242" s="5" t="str">
        <f t="shared" si="267"/>
        <v/>
      </c>
      <c r="AO242" s="5" t="str">
        <f t="shared" si="268"/>
        <v/>
      </c>
      <c r="AP242" s="5" t="str">
        <f t="shared" si="269"/>
        <v/>
      </c>
      <c r="AQ242" s="5" t="str">
        <f t="shared" si="270"/>
        <v/>
      </c>
      <c r="AR242" s="5" t="str">
        <f t="shared" si="271"/>
        <v/>
      </c>
      <c r="AS242" s="5" t="str">
        <f t="shared" si="272"/>
        <v/>
      </c>
      <c r="AT242" s="5">
        <f t="shared" si="273"/>
        <v>1</v>
      </c>
      <c r="AU242" s="28">
        <f t="shared" si="261"/>
        <v>3.5</v>
      </c>
    </row>
    <row r="243" spans="1:47" x14ac:dyDescent="0.2">
      <c r="A243" s="6" t="s">
        <v>244</v>
      </c>
      <c r="B243" s="5"/>
      <c r="C243" s="5"/>
      <c r="D243" s="5"/>
      <c r="E243" s="5"/>
      <c r="F243" s="5"/>
      <c r="G243" s="5"/>
      <c r="H243" s="5"/>
      <c r="I243" s="5"/>
      <c r="J243" s="5">
        <v>0</v>
      </c>
      <c r="K243" s="5">
        <v>0</v>
      </c>
      <c r="L243" s="5"/>
      <c r="M243" s="5"/>
      <c r="N243" s="5"/>
      <c r="O243" s="5"/>
      <c r="P243" s="5"/>
      <c r="Q243" s="5"/>
      <c r="R243" s="5" t="s">
        <v>16</v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>
        <v>0</v>
      </c>
      <c r="AE243" s="5"/>
      <c r="AF243" s="5"/>
      <c r="AH243" s="5" t="str">
        <f t="shared" si="262"/>
        <v/>
      </c>
      <c r="AI243" s="5">
        <f t="shared" si="260"/>
        <v>1</v>
      </c>
      <c r="AJ243" s="5" t="str">
        <f t="shared" si="263"/>
        <v/>
      </c>
      <c r="AK243" s="5">
        <f t="shared" si="264"/>
        <v>3</v>
      </c>
      <c r="AL243" s="5" t="str">
        <f t="shared" si="265"/>
        <v/>
      </c>
      <c r="AM243" s="5" t="str">
        <f t="shared" si="266"/>
        <v/>
      </c>
      <c r="AN243" s="5" t="str">
        <f t="shared" si="267"/>
        <v/>
      </c>
      <c r="AO243" s="5" t="str">
        <f t="shared" si="268"/>
        <v/>
      </c>
      <c r="AP243" s="5" t="str">
        <f t="shared" si="269"/>
        <v/>
      </c>
      <c r="AQ243" s="5" t="str">
        <f t="shared" si="270"/>
        <v/>
      </c>
      <c r="AR243" s="5" t="str">
        <f t="shared" si="271"/>
        <v/>
      </c>
      <c r="AS243" s="5" t="str">
        <f t="shared" si="272"/>
        <v/>
      </c>
      <c r="AT243" s="5" t="str">
        <f t="shared" si="273"/>
        <v/>
      </c>
      <c r="AU243" s="28">
        <f t="shared" si="261"/>
        <v>3.5</v>
      </c>
    </row>
    <row r="244" spans="1:47" x14ac:dyDescent="0.2">
      <c r="A244" s="6" t="s">
        <v>245</v>
      </c>
      <c r="B244" s="5"/>
      <c r="C244" s="5" t="s">
        <v>15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>
        <v>0</v>
      </c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H244" s="5">
        <f t="shared" si="262"/>
        <v>1</v>
      </c>
      <c r="AI244" s="5" t="str">
        <f t="shared" si="260"/>
        <v/>
      </c>
      <c r="AJ244" s="5" t="str">
        <f t="shared" si="263"/>
        <v/>
      </c>
      <c r="AK244" s="5">
        <f t="shared" si="264"/>
        <v>1</v>
      </c>
      <c r="AL244" s="5" t="str">
        <f t="shared" si="265"/>
        <v/>
      </c>
      <c r="AM244" s="5" t="str">
        <f t="shared" si="266"/>
        <v/>
      </c>
      <c r="AN244" s="5" t="str">
        <f t="shared" si="267"/>
        <v/>
      </c>
      <c r="AO244" s="5" t="str">
        <f t="shared" si="268"/>
        <v/>
      </c>
      <c r="AP244" s="5" t="str">
        <f t="shared" si="269"/>
        <v/>
      </c>
      <c r="AQ244" s="5" t="str">
        <f t="shared" si="270"/>
        <v/>
      </c>
      <c r="AR244" s="5" t="str">
        <f t="shared" si="271"/>
        <v/>
      </c>
      <c r="AS244" s="5" t="str">
        <f t="shared" si="272"/>
        <v/>
      </c>
      <c r="AT244" s="5" t="str">
        <f t="shared" si="273"/>
        <v/>
      </c>
      <c r="AU244" s="28">
        <f t="shared" si="261"/>
        <v>1.5</v>
      </c>
    </row>
    <row r="245" spans="1:47" x14ac:dyDescent="0.2">
      <c r="A245" s="6" t="s">
        <v>246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H245" s="5" t="str">
        <f t="shared" si="262"/>
        <v/>
      </c>
      <c r="AI245" s="5" t="str">
        <f t="shared" si="260"/>
        <v/>
      </c>
      <c r="AJ245" s="5" t="str">
        <f t="shared" si="263"/>
        <v/>
      </c>
      <c r="AK245" s="5" t="str">
        <f t="shared" si="264"/>
        <v/>
      </c>
      <c r="AL245" s="5" t="str">
        <f t="shared" si="265"/>
        <v/>
      </c>
      <c r="AM245" s="5" t="str">
        <f t="shared" si="266"/>
        <v/>
      </c>
      <c r="AN245" s="5" t="str">
        <f t="shared" si="267"/>
        <v/>
      </c>
      <c r="AO245" s="5" t="str">
        <f t="shared" si="268"/>
        <v/>
      </c>
      <c r="AP245" s="5" t="str">
        <f t="shared" si="269"/>
        <v/>
      </c>
      <c r="AQ245" s="5" t="str">
        <f t="shared" si="270"/>
        <v/>
      </c>
      <c r="AR245" s="5" t="str">
        <f t="shared" si="271"/>
        <v/>
      </c>
      <c r="AS245" s="5" t="str">
        <f t="shared" si="272"/>
        <v/>
      </c>
      <c r="AT245" s="5" t="str">
        <f t="shared" si="273"/>
        <v/>
      </c>
      <c r="AU245" s="28">
        <f t="shared" si="261"/>
        <v>0</v>
      </c>
    </row>
    <row r="246" spans="1:47" x14ac:dyDescent="0.2">
      <c r="A246" s="6" t="s">
        <v>247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 t="s">
        <v>16</v>
      </c>
      <c r="S246" s="5"/>
      <c r="T246" s="5"/>
      <c r="U246" s="5"/>
      <c r="V246" s="5"/>
      <c r="W246" s="5"/>
      <c r="X246" s="5"/>
      <c r="Y246" s="5"/>
      <c r="Z246" s="5"/>
      <c r="AA246" s="5"/>
      <c r="AB246" s="5" t="s">
        <v>25</v>
      </c>
      <c r="AC246" s="5"/>
      <c r="AD246" s="5"/>
      <c r="AE246" s="5"/>
      <c r="AF246" s="5"/>
      <c r="AH246" s="5" t="str">
        <f t="shared" si="262"/>
        <v/>
      </c>
      <c r="AI246" s="5">
        <f t="shared" si="260"/>
        <v>1</v>
      </c>
      <c r="AJ246" s="5" t="str">
        <f t="shared" si="263"/>
        <v/>
      </c>
      <c r="AK246" s="5" t="str">
        <f t="shared" si="264"/>
        <v/>
      </c>
      <c r="AL246" s="5" t="str">
        <f t="shared" si="265"/>
        <v/>
      </c>
      <c r="AM246" s="5" t="str">
        <f t="shared" si="266"/>
        <v/>
      </c>
      <c r="AN246" s="5" t="str">
        <f t="shared" si="267"/>
        <v/>
      </c>
      <c r="AO246" s="5" t="str">
        <f t="shared" si="268"/>
        <v/>
      </c>
      <c r="AP246" s="5" t="str">
        <f t="shared" si="269"/>
        <v/>
      </c>
      <c r="AQ246" s="5" t="str">
        <f t="shared" si="270"/>
        <v/>
      </c>
      <c r="AR246" s="5" t="str">
        <f t="shared" si="271"/>
        <v/>
      </c>
      <c r="AS246" s="5" t="str">
        <f t="shared" si="272"/>
        <v/>
      </c>
      <c r="AT246" s="5">
        <f t="shared" si="273"/>
        <v>1</v>
      </c>
      <c r="AU246" s="28">
        <f t="shared" si="261"/>
        <v>1.5</v>
      </c>
    </row>
    <row r="247" spans="1:47" x14ac:dyDescent="0.2">
      <c r="A247" s="6"/>
      <c r="AD247" s="35" t="s">
        <v>45</v>
      </c>
      <c r="AE247" s="35"/>
      <c r="AF247" s="5">
        <f>COUNT(AU238:AU246)</f>
        <v>9</v>
      </c>
      <c r="AG247" s="5"/>
      <c r="AH247" s="5"/>
      <c r="AI247" s="5" t="str">
        <f t="shared" si="260"/>
        <v/>
      </c>
      <c r="AJ247" s="5"/>
      <c r="AK247" s="36" t="s">
        <v>46</v>
      </c>
      <c r="AL247" s="36"/>
      <c r="AM247" s="36"/>
      <c r="AN247" s="37">
        <f>(AF247*$AC$5-AU247)/(AF247*$AC$5)</f>
        <v>0.85978835978835977</v>
      </c>
      <c r="AO247" s="37"/>
      <c r="AP247" s="37"/>
      <c r="AQ247" s="23"/>
      <c r="AR247" s="35" t="s">
        <v>29</v>
      </c>
      <c r="AS247" s="35"/>
      <c r="AT247" s="35"/>
      <c r="AU247" s="28">
        <f>SUM(AU238:AU246)</f>
        <v>26.5</v>
      </c>
    </row>
    <row r="248" spans="1:47" x14ac:dyDescent="0.2">
      <c r="A248" s="7" t="s">
        <v>248</v>
      </c>
      <c r="AI248" s="5" t="str">
        <f t="shared" si="260"/>
        <v/>
      </c>
      <c r="AU248" s="28">
        <f t="shared" si="261"/>
        <v>0</v>
      </c>
    </row>
    <row r="249" spans="1:47" x14ac:dyDescent="0.2">
      <c r="A249" s="6" t="s">
        <v>249</v>
      </c>
      <c r="B249" s="5">
        <v>0</v>
      </c>
      <c r="C249" s="5">
        <v>0</v>
      </c>
      <c r="D249" s="5"/>
      <c r="E249" s="5"/>
      <c r="F249" s="5"/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/>
      <c r="M249" s="5"/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/>
      <c r="T249" s="5"/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/>
      <c r="AA249" s="5"/>
      <c r="AB249" s="5">
        <v>0</v>
      </c>
      <c r="AC249" s="5">
        <v>0</v>
      </c>
      <c r="AD249" s="5">
        <v>0</v>
      </c>
      <c r="AE249" s="5">
        <v>0</v>
      </c>
      <c r="AF249" s="5"/>
      <c r="AH249" s="5" t="str">
        <f>IF(COUNTIF($B249:$AF249,AH$7)&gt;0,COUNTIF($B249:$AF249,AH$7),"")</f>
        <v/>
      </c>
      <c r="AI249" s="5" t="str">
        <f t="shared" si="260"/>
        <v/>
      </c>
      <c r="AJ249" s="5" t="str">
        <f t="shared" ref="AJ249:AT250" si="274">IF(COUNTIF($B249:$AF249,AJ$7)&gt;0,COUNTIF($B249:$AF249,AJ$7),"")</f>
        <v/>
      </c>
      <c r="AK249" s="5">
        <f t="shared" si="274"/>
        <v>21</v>
      </c>
      <c r="AL249" s="5" t="str">
        <f t="shared" si="274"/>
        <v/>
      </c>
      <c r="AM249" s="5" t="str">
        <f t="shared" si="274"/>
        <v/>
      </c>
      <c r="AN249" s="5" t="str">
        <f t="shared" si="274"/>
        <v/>
      </c>
      <c r="AO249" s="5" t="str">
        <f t="shared" si="274"/>
        <v/>
      </c>
      <c r="AP249" s="5" t="str">
        <f t="shared" si="274"/>
        <v/>
      </c>
      <c r="AQ249" s="5" t="str">
        <f t="shared" si="274"/>
        <v/>
      </c>
      <c r="AR249" s="5" t="str">
        <f t="shared" si="274"/>
        <v/>
      </c>
      <c r="AS249" s="5" t="str">
        <f t="shared" si="274"/>
        <v/>
      </c>
      <c r="AT249" s="5" t="str">
        <f t="shared" si="274"/>
        <v/>
      </c>
      <c r="AU249" s="28">
        <f t="shared" si="261"/>
        <v>21</v>
      </c>
    </row>
    <row r="250" spans="1:47" x14ac:dyDescent="0.2">
      <c r="A250" s="6" t="s">
        <v>250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>
        <v>0</v>
      </c>
      <c r="P250" s="5"/>
      <c r="Q250" s="5"/>
      <c r="R250" s="5" t="s">
        <v>16</v>
      </c>
      <c r="S250" s="5"/>
      <c r="T250" s="5"/>
      <c r="U250" s="5"/>
      <c r="V250" s="5" t="s">
        <v>25</v>
      </c>
      <c r="W250" s="5">
        <v>0</v>
      </c>
      <c r="X250" s="5"/>
      <c r="Y250" s="5"/>
      <c r="Z250" s="5"/>
      <c r="AA250" s="5"/>
      <c r="AB250" s="5"/>
      <c r="AC250" s="5"/>
      <c r="AD250" s="5"/>
      <c r="AE250" s="5">
        <v>0</v>
      </c>
      <c r="AF250" s="5"/>
      <c r="AH250" s="5" t="str">
        <f>IF(COUNTIF($B250:$AF250,AH$7)&gt;0,COUNTIF($B250:$AF250,AH$7),"")</f>
        <v/>
      </c>
      <c r="AI250" s="5">
        <f t="shared" si="260"/>
        <v>1</v>
      </c>
      <c r="AJ250" s="5" t="str">
        <f t="shared" si="274"/>
        <v/>
      </c>
      <c r="AK250" s="5">
        <f t="shared" si="274"/>
        <v>3</v>
      </c>
      <c r="AL250" s="5" t="str">
        <f t="shared" si="274"/>
        <v/>
      </c>
      <c r="AM250" s="5" t="str">
        <f t="shared" si="274"/>
        <v/>
      </c>
      <c r="AN250" s="5" t="str">
        <f t="shared" si="274"/>
        <v/>
      </c>
      <c r="AO250" s="5" t="str">
        <f t="shared" si="274"/>
        <v/>
      </c>
      <c r="AP250" s="5" t="str">
        <f t="shared" si="274"/>
        <v/>
      </c>
      <c r="AQ250" s="5" t="str">
        <f t="shared" si="274"/>
        <v/>
      </c>
      <c r="AR250" s="5" t="str">
        <f t="shared" si="274"/>
        <v/>
      </c>
      <c r="AS250" s="5" t="str">
        <f t="shared" si="274"/>
        <v/>
      </c>
      <c r="AT250" s="5">
        <f t="shared" si="274"/>
        <v>1</v>
      </c>
      <c r="AU250" s="28">
        <f t="shared" si="261"/>
        <v>4.5</v>
      </c>
    </row>
    <row r="251" spans="1:47" x14ac:dyDescent="0.2">
      <c r="A251" s="6"/>
      <c r="AD251" s="35" t="s">
        <v>45</v>
      </c>
      <c r="AE251" s="35"/>
      <c r="AF251" s="5">
        <f>COUNT(AU249:AU250)</f>
        <v>2</v>
      </c>
      <c r="AG251" s="5"/>
      <c r="AH251" s="5"/>
      <c r="AI251" s="5" t="str">
        <f t="shared" si="260"/>
        <v/>
      </c>
      <c r="AJ251" s="5"/>
      <c r="AK251" s="36" t="s">
        <v>46</v>
      </c>
      <c r="AL251" s="36"/>
      <c r="AM251" s="36"/>
      <c r="AN251" s="37">
        <f>(AF251*$AC$5-AU251)/(AF251*$AC$5)</f>
        <v>0.39285714285714285</v>
      </c>
      <c r="AO251" s="37"/>
      <c r="AP251" s="37"/>
      <c r="AQ251" s="23"/>
      <c r="AR251" s="35" t="s">
        <v>29</v>
      </c>
      <c r="AS251" s="35"/>
      <c r="AT251" s="35"/>
      <c r="AU251" s="28">
        <f>SUM(AU249:AU250)</f>
        <v>25.5</v>
      </c>
    </row>
    <row r="252" spans="1:47" x14ac:dyDescent="0.2">
      <c r="A252" s="7" t="s">
        <v>251</v>
      </c>
      <c r="AI252" s="5" t="str">
        <f t="shared" si="260"/>
        <v/>
      </c>
      <c r="AU252" s="28"/>
    </row>
    <row r="253" spans="1:47" x14ac:dyDescent="0.2">
      <c r="A253" s="6" t="s">
        <v>252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 t="s">
        <v>15</v>
      </c>
      <c r="X253" s="5"/>
      <c r="Y253" s="5"/>
      <c r="Z253" s="5"/>
      <c r="AA253" s="5"/>
      <c r="AB253" s="5"/>
      <c r="AC253" s="5" t="s">
        <v>25</v>
      </c>
      <c r="AD253" s="5" t="s">
        <v>15</v>
      </c>
      <c r="AE253" s="5">
        <v>1</v>
      </c>
      <c r="AF253" s="5"/>
      <c r="AH253" s="5">
        <f>IF(COUNTIF($B253:$AF253,AH$7)&gt;0,COUNTIF($B253:$AF253,AH$7),"")</f>
        <v>2</v>
      </c>
      <c r="AI253" s="5" t="str">
        <f t="shared" si="260"/>
        <v/>
      </c>
      <c r="AJ253" s="5">
        <f t="shared" ref="AJ253:AT256" si="275">IF(COUNTIF($B253:$AF253,AJ$7)&gt;0,COUNTIF($B253:$AF253,AJ$7),"")</f>
        <v>1</v>
      </c>
      <c r="AK253" s="5" t="str">
        <f t="shared" si="275"/>
        <v/>
      </c>
      <c r="AL253" s="5" t="str">
        <f t="shared" si="275"/>
        <v/>
      </c>
      <c r="AM253" s="5" t="str">
        <f t="shared" si="275"/>
        <v/>
      </c>
      <c r="AN253" s="5" t="str">
        <f t="shared" si="275"/>
        <v/>
      </c>
      <c r="AO253" s="5" t="str">
        <f t="shared" si="275"/>
        <v/>
      </c>
      <c r="AP253" s="5" t="str">
        <f t="shared" si="275"/>
        <v/>
      </c>
      <c r="AQ253" s="5" t="str">
        <f t="shared" si="275"/>
        <v/>
      </c>
      <c r="AR253" s="5" t="str">
        <f t="shared" si="275"/>
        <v/>
      </c>
      <c r="AS253" s="5" t="str">
        <f t="shared" si="275"/>
        <v/>
      </c>
      <c r="AT253" s="5">
        <f t="shared" si="275"/>
        <v>1</v>
      </c>
      <c r="AU253" s="28">
        <f t="shared" si="261"/>
        <v>3</v>
      </c>
    </row>
    <row r="254" spans="1:47" x14ac:dyDescent="0.2">
      <c r="A254" s="6" t="s">
        <v>253</v>
      </c>
      <c r="B254" s="5"/>
      <c r="C254" s="5">
        <v>1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 t="s">
        <v>15</v>
      </c>
      <c r="Q254" s="5"/>
      <c r="R254" s="5"/>
      <c r="S254" s="5"/>
      <c r="T254" s="5"/>
      <c r="U254" s="5"/>
      <c r="V254" s="5"/>
      <c r="W254" s="5"/>
      <c r="X254" s="5"/>
      <c r="Y254" s="5">
        <v>1</v>
      </c>
      <c r="Z254" s="5"/>
      <c r="AA254" s="5"/>
      <c r="AB254" s="5"/>
      <c r="AC254" s="5"/>
      <c r="AD254" s="5"/>
      <c r="AE254" s="5"/>
      <c r="AF254" s="5"/>
      <c r="AH254" s="5">
        <f>IF(COUNTIF($B254:$AF254,AH$7)&gt;0,COUNTIF($B254:$AF254,AH$7),"")</f>
        <v>1</v>
      </c>
      <c r="AI254" s="5" t="str">
        <f t="shared" si="260"/>
        <v/>
      </c>
      <c r="AJ254" s="5">
        <f t="shared" si="275"/>
        <v>2</v>
      </c>
      <c r="AK254" s="5" t="str">
        <f t="shared" si="275"/>
        <v/>
      </c>
      <c r="AL254" s="5" t="str">
        <f t="shared" si="275"/>
        <v/>
      </c>
      <c r="AM254" s="5" t="str">
        <f t="shared" si="275"/>
        <v/>
      </c>
      <c r="AN254" s="5" t="str">
        <f t="shared" si="275"/>
        <v/>
      </c>
      <c r="AO254" s="5" t="str">
        <f t="shared" si="275"/>
        <v/>
      </c>
      <c r="AP254" s="5" t="str">
        <f t="shared" si="275"/>
        <v/>
      </c>
      <c r="AQ254" s="5" t="str">
        <f t="shared" si="275"/>
        <v/>
      </c>
      <c r="AR254" s="5" t="str">
        <f t="shared" si="275"/>
        <v/>
      </c>
      <c r="AS254" s="5" t="str">
        <f t="shared" si="275"/>
        <v/>
      </c>
      <c r="AT254" s="5" t="str">
        <f t="shared" si="275"/>
        <v/>
      </c>
      <c r="AU254" s="28">
        <f t="shared" si="261"/>
        <v>2.5</v>
      </c>
    </row>
    <row r="255" spans="1:47" x14ac:dyDescent="0.2">
      <c r="A255" s="6" t="s">
        <v>254</v>
      </c>
      <c r="B255" s="5"/>
      <c r="C255" s="5"/>
      <c r="D255" s="5"/>
      <c r="E255" s="5"/>
      <c r="F255" s="5"/>
      <c r="G255" s="5">
        <v>1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 t="s">
        <v>15</v>
      </c>
      <c r="S255" s="5"/>
      <c r="T255" s="5"/>
      <c r="U255" s="5"/>
      <c r="V255" s="5"/>
      <c r="W255" s="5">
        <v>1</v>
      </c>
      <c r="X255" s="5"/>
      <c r="Y255" s="5"/>
      <c r="Z255" s="5"/>
      <c r="AA255" s="5"/>
      <c r="AB255" s="5"/>
      <c r="AC255" s="5"/>
      <c r="AD255" s="5"/>
      <c r="AE255" s="5"/>
      <c r="AF255" s="5"/>
      <c r="AH255" s="5">
        <f>IF(COUNTIF($B255:$AF255,AH$7)&gt;0,COUNTIF($B255:$AF255,AH$7),"")</f>
        <v>1</v>
      </c>
      <c r="AI255" s="5" t="str">
        <f t="shared" si="260"/>
        <v/>
      </c>
      <c r="AJ255" s="5">
        <f t="shared" si="275"/>
        <v>2</v>
      </c>
      <c r="AK255" s="5" t="str">
        <f t="shared" si="275"/>
        <v/>
      </c>
      <c r="AL255" s="5" t="str">
        <f t="shared" si="275"/>
        <v/>
      </c>
      <c r="AM255" s="5" t="str">
        <f t="shared" si="275"/>
        <v/>
      </c>
      <c r="AN255" s="5" t="str">
        <f t="shared" si="275"/>
        <v/>
      </c>
      <c r="AO255" s="5" t="str">
        <f t="shared" si="275"/>
        <v/>
      </c>
      <c r="AP255" s="5" t="str">
        <f t="shared" si="275"/>
        <v/>
      </c>
      <c r="AQ255" s="5" t="str">
        <f t="shared" si="275"/>
        <v/>
      </c>
      <c r="AR255" s="5" t="str">
        <f t="shared" si="275"/>
        <v/>
      </c>
      <c r="AS255" s="5" t="str">
        <f t="shared" si="275"/>
        <v/>
      </c>
      <c r="AT255" s="5" t="str">
        <f t="shared" si="275"/>
        <v/>
      </c>
      <c r="AU255" s="28">
        <f t="shared" si="261"/>
        <v>2.5</v>
      </c>
    </row>
    <row r="256" spans="1:47" x14ac:dyDescent="0.2">
      <c r="A256" s="6" t="s">
        <v>255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>
        <v>1</v>
      </c>
      <c r="Z256" s="5"/>
      <c r="AA256" s="5"/>
      <c r="AB256" s="5"/>
      <c r="AC256" s="5"/>
      <c r="AD256" s="5">
        <v>1</v>
      </c>
      <c r="AE256" s="5"/>
      <c r="AF256" s="5"/>
      <c r="AH256" s="5" t="str">
        <f>IF(COUNTIF($B256:$AF256,AH$7)&gt;0,COUNTIF($B256:$AF256,AH$7),"")</f>
        <v/>
      </c>
      <c r="AI256" s="5" t="str">
        <f t="shared" si="260"/>
        <v/>
      </c>
      <c r="AJ256" s="5">
        <f t="shared" si="275"/>
        <v>2</v>
      </c>
      <c r="AK256" s="5" t="str">
        <f t="shared" si="275"/>
        <v/>
      </c>
      <c r="AL256" s="5" t="str">
        <f t="shared" si="275"/>
        <v/>
      </c>
      <c r="AM256" s="5" t="str">
        <f t="shared" si="275"/>
        <v/>
      </c>
      <c r="AN256" s="5" t="str">
        <f t="shared" si="275"/>
        <v/>
      </c>
      <c r="AO256" s="5" t="str">
        <f t="shared" si="275"/>
        <v/>
      </c>
      <c r="AP256" s="5" t="str">
        <f t="shared" si="275"/>
        <v/>
      </c>
      <c r="AQ256" s="5" t="str">
        <f t="shared" si="275"/>
        <v/>
      </c>
      <c r="AR256" s="5" t="str">
        <f t="shared" si="275"/>
        <v/>
      </c>
      <c r="AS256" s="5" t="str">
        <f t="shared" si="275"/>
        <v/>
      </c>
      <c r="AT256" s="5" t="str">
        <f t="shared" si="275"/>
        <v/>
      </c>
      <c r="AU256" s="28">
        <f t="shared" si="261"/>
        <v>2</v>
      </c>
    </row>
    <row r="257" spans="1:47" x14ac:dyDescent="0.2">
      <c r="A257" s="6" t="s">
        <v>256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H257" s="5" t="str">
        <f t="shared" ref="AH257:AH267" si="276">IF(COUNTIF($B257:$AF257,AH$7)&gt;0,COUNTIF($B257:$AF257,AH$7),"")</f>
        <v/>
      </c>
      <c r="AI257" s="5" t="str">
        <f t="shared" si="260"/>
        <v/>
      </c>
      <c r="AJ257" s="5" t="str">
        <f t="shared" ref="AJ257:AJ267" si="277">IF(COUNTIF($B257:$AF257,AJ$7)&gt;0,COUNTIF($B257:$AF257,AJ$7),"")</f>
        <v/>
      </c>
      <c r="AK257" s="5" t="str">
        <f t="shared" ref="AK257:AK267" si="278">IF(COUNTIF($B257:$AF257,AK$7)&gt;0,COUNTIF($B257:$AF257,AK$7),"")</f>
        <v/>
      </c>
      <c r="AL257" s="5" t="str">
        <f t="shared" ref="AL257:AL267" si="279">IF(COUNTIF($B257:$AF257,AL$7)&gt;0,COUNTIF($B257:$AF257,AL$7),"")</f>
        <v/>
      </c>
      <c r="AM257" s="5" t="str">
        <f t="shared" ref="AM257:AM267" si="280">IF(COUNTIF($B257:$AF257,AM$7)&gt;0,COUNTIF($B257:$AF257,AM$7),"")</f>
        <v/>
      </c>
      <c r="AN257" s="5" t="str">
        <f t="shared" ref="AN257:AN267" si="281">IF(COUNTIF($B257:$AF257,AN$7)&gt;0,COUNTIF($B257:$AF257,AN$7),"")</f>
        <v/>
      </c>
      <c r="AO257" s="5" t="str">
        <f t="shared" ref="AO257:AO267" si="282">IF(COUNTIF($B257:$AF257,AO$7)&gt;0,COUNTIF($B257:$AF257,AO$7),"")</f>
        <v/>
      </c>
      <c r="AP257" s="5" t="str">
        <f t="shared" ref="AP257:AP267" si="283">IF(COUNTIF($B257:$AF257,AP$7)&gt;0,COUNTIF($B257:$AF257,AP$7),"")</f>
        <v/>
      </c>
      <c r="AQ257" s="5" t="str">
        <f t="shared" ref="AQ257:AQ267" si="284">IF(COUNTIF($B257:$AF257,AQ$7)&gt;0,COUNTIF($B257:$AF257,AQ$7),"")</f>
        <v/>
      </c>
      <c r="AR257" s="5" t="str">
        <f t="shared" ref="AR257:AR267" si="285">IF(COUNTIF($B257:$AF257,AR$7)&gt;0,COUNTIF($B257:$AF257,AR$7),"")</f>
        <v/>
      </c>
      <c r="AS257" s="5" t="str">
        <f t="shared" ref="AS257:AS267" si="286">IF(COUNTIF($B257:$AF257,AS$7)&gt;0,COUNTIF($B257:$AF257,AS$7),"")</f>
        <v/>
      </c>
      <c r="AT257" s="5" t="str">
        <f t="shared" ref="AT257:AT267" si="287">IF(COUNTIF($B257:$AF257,AT$7)&gt;0,COUNTIF($B257:$AF257,AT$7),"")</f>
        <v/>
      </c>
      <c r="AU257" s="28">
        <f t="shared" si="261"/>
        <v>0</v>
      </c>
    </row>
    <row r="258" spans="1:47" x14ac:dyDescent="0.2">
      <c r="A258" s="6" t="s">
        <v>257</v>
      </c>
      <c r="B258" s="5" t="s">
        <v>25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>
        <v>1</v>
      </c>
      <c r="P258" s="5"/>
      <c r="Q258" s="5"/>
      <c r="R258" s="5" t="s">
        <v>15</v>
      </c>
      <c r="S258" s="5"/>
      <c r="T258" s="5"/>
      <c r="U258" s="5"/>
      <c r="V258" s="5"/>
      <c r="W258" s="5">
        <v>1</v>
      </c>
      <c r="X258" s="5"/>
      <c r="Y258" s="5"/>
      <c r="Z258" s="5"/>
      <c r="AA258" s="5"/>
      <c r="AB258" s="5"/>
      <c r="AC258" s="5"/>
      <c r="AD258" s="5"/>
      <c r="AE258" s="5"/>
      <c r="AF258" s="5"/>
      <c r="AH258" s="5">
        <f t="shared" si="276"/>
        <v>1</v>
      </c>
      <c r="AI258" s="5" t="str">
        <f t="shared" si="260"/>
        <v/>
      </c>
      <c r="AJ258" s="5">
        <f t="shared" si="277"/>
        <v>2</v>
      </c>
      <c r="AK258" s="5" t="str">
        <f t="shared" si="278"/>
        <v/>
      </c>
      <c r="AL258" s="5" t="str">
        <f t="shared" si="279"/>
        <v/>
      </c>
      <c r="AM258" s="5" t="str">
        <f t="shared" si="280"/>
        <v/>
      </c>
      <c r="AN258" s="5" t="str">
        <f t="shared" si="281"/>
        <v/>
      </c>
      <c r="AO258" s="5" t="str">
        <f t="shared" si="282"/>
        <v/>
      </c>
      <c r="AP258" s="5" t="str">
        <f t="shared" si="283"/>
        <v/>
      </c>
      <c r="AQ258" s="5" t="str">
        <f t="shared" si="284"/>
        <v/>
      </c>
      <c r="AR258" s="5" t="str">
        <f t="shared" si="285"/>
        <v/>
      </c>
      <c r="AS258" s="5" t="str">
        <f t="shared" si="286"/>
        <v/>
      </c>
      <c r="AT258" s="5">
        <f t="shared" si="287"/>
        <v>1</v>
      </c>
      <c r="AU258" s="28">
        <f t="shared" si="261"/>
        <v>3.5</v>
      </c>
    </row>
    <row r="259" spans="1:47" x14ac:dyDescent="0.2">
      <c r="A259" s="6" t="s">
        <v>258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 t="s">
        <v>16</v>
      </c>
      <c r="O259" s="5"/>
      <c r="P259" s="5" t="s">
        <v>16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H259" s="5" t="str">
        <f t="shared" si="276"/>
        <v/>
      </c>
      <c r="AI259" s="5">
        <f t="shared" si="260"/>
        <v>2</v>
      </c>
      <c r="AJ259" s="5" t="str">
        <f t="shared" si="277"/>
        <v/>
      </c>
      <c r="AK259" s="5" t="str">
        <f t="shared" si="278"/>
        <v/>
      </c>
      <c r="AL259" s="5" t="str">
        <f t="shared" si="279"/>
        <v/>
      </c>
      <c r="AM259" s="5" t="str">
        <f t="shared" si="280"/>
        <v/>
      </c>
      <c r="AN259" s="5" t="str">
        <f t="shared" si="281"/>
        <v/>
      </c>
      <c r="AO259" s="5" t="str">
        <f t="shared" si="282"/>
        <v/>
      </c>
      <c r="AP259" s="5" t="str">
        <f t="shared" si="283"/>
        <v/>
      </c>
      <c r="AQ259" s="5" t="str">
        <f t="shared" si="284"/>
        <v/>
      </c>
      <c r="AR259" s="5" t="str">
        <f t="shared" si="285"/>
        <v/>
      </c>
      <c r="AS259" s="5" t="str">
        <f t="shared" si="286"/>
        <v/>
      </c>
      <c r="AT259" s="5" t="str">
        <f t="shared" si="287"/>
        <v/>
      </c>
      <c r="AU259" s="28">
        <f t="shared" si="261"/>
        <v>1</v>
      </c>
    </row>
    <row r="260" spans="1:47" x14ac:dyDescent="0.2">
      <c r="A260" s="6" t="s">
        <v>259</v>
      </c>
      <c r="B260" s="5" t="s">
        <v>15</v>
      </c>
      <c r="C260" s="5"/>
      <c r="D260" s="5"/>
      <c r="E260" s="5"/>
      <c r="F260" s="5"/>
      <c r="G260" s="5">
        <v>1</v>
      </c>
      <c r="H260" s="5"/>
      <c r="I260" s="5"/>
      <c r="J260" s="5"/>
      <c r="K260" s="5"/>
      <c r="L260" s="5"/>
      <c r="M260" s="5"/>
      <c r="N260" s="5"/>
      <c r="O260" s="5"/>
      <c r="P260" s="5" t="s">
        <v>15</v>
      </c>
      <c r="Q260" s="5" t="s">
        <v>16</v>
      </c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 t="s">
        <v>25</v>
      </c>
      <c r="AD260" s="5"/>
      <c r="AE260" s="5"/>
      <c r="AF260" s="5"/>
      <c r="AH260" s="5">
        <f t="shared" si="276"/>
        <v>2</v>
      </c>
      <c r="AI260" s="5">
        <f t="shared" si="260"/>
        <v>1</v>
      </c>
      <c r="AJ260" s="5">
        <f t="shared" si="277"/>
        <v>1</v>
      </c>
      <c r="AK260" s="5" t="str">
        <f t="shared" si="278"/>
        <v/>
      </c>
      <c r="AL260" s="5" t="str">
        <f t="shared" si="279"/>
        <v/>
      </c>
      <c r="AM260" s="5" t="str">
        <f t="shared" si="280"/>
        <v/>
      </c>
      <c r="AN260" s="5" t="str">
        <f t="shared" si="281"/>
        <v/>
      </c>
      <c r="AO260" s="5" t="str">
        <f t="shared" si="282"/>
        <v/>
      </c>
      <c r="AP260" s="5" t="str">
        <f t="shared" si="283"/>
        <v/>
      </c>
      <c r="AQ260" s="5" t="str">
        <f t="shared" si="284"/>
        <v/>
      </c>
      <c r="AR260" s="5" t="str">
        <f t="shared" si="285"/>
        <v/>
      </c>
      <c r="AS260" s="5" t="str">
        <f t="shared" si="286"/>
        <v/>
      </c>
      <c r="AT260" s="5">
        <f t="shared" si="287"/>
        <v>1</v>
      </c>
      <c r="AU260" s="28">
        <f t="shared" si="261"/>
        <v>3.5</v>
      </c>
    </row>
    <row r="261" spans="1:47" x14ac:dyDescent="0.2">
      <c r="A261" s="6" t="s">
        <v>260</v>
      </c>
      <c r="B261" s="5"/>
      <c r="C261" s="5" t="s">
        <v>15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 t="s">
        <v>15</v>
      </c>
      <c r="Z261" s="5"/>
      <c r="AA261" s="5"/>
      <c r="AB261" s="5"/>
      <c r="AC261" s="5"/>
      <c r="AD261" s="5"/>
      <c r="AE261" s="5"/>
      <c r="AF261" s="5"/>
      <c r="AH261" s="5">
        <f t="shared" si="276"/>
        <v>2</v>
      </c>
      <c r="AI261" s="5" t="str">
        <f t="shared" si="260"/>
        <v/>
      </c>
      <c r="AJ261" s="5" t="str">
        <f t="shared" si="277"/>
        <v/>
      </c>
      <c r="AK261" s="5" t="str">
        <f t="shared" si="278"/>
        <v/>
      </c>
      <c r="AL261" s="5" t="str">
        <f t="shared" si="279"/>
        <v/>
      </c>
      <c r="AM261" s="5" t="str">
        <f t="shared" si="280"/>
        <v/>
      </c>
      <c r="AN261" s="5" t="str">
        <f t="shared" si="281"/>
        <v/>
      </c>
      <c r="AO261" s="5" t="str">
        <f t="shared" si="282"/>
        <v/>
      </c>
      <c r="AP261" s="5" t="str">
        <f t="shared" si="283"/>
        <v/>
      </c>
      <c r="AQ261" s="5" t="str">
        <f t="shared" si="284"/>
        <v/>
      </c>
      <c r="AR261" s="5" t="str">
        <f t="shared" si="285"/>
        <v/>
      </c>
      <c r="AS261" s="5" t="str">
        <f t="shared" si="286"/>
        <v/>
      </c>
      <c r="AT261" s="5" t="str">
        <f t="shared" si="287"/>
        <v/>
      </c>
      <c r="AU261" s="28">
        <f t="shared" si="261"/>
        <v>1</v>
      </c>
    </row>
    <row r="262" spans="1:47" x14ac:dyDescent="0.2">
      <c r="A262" s="6" t="s">
        <v>261</v>
      </c>
      <c r="B262" s="5">
        <v>1</v>
      </c>
      <c r="C262" s="5"/>
      <c r="D262" s="5"/>
      <c r="E262" s="5"/>
      <c r="F262" s="5"/>
      <c r="G262" s="5"/>
      <c r="H262" s="5"/>
      <c r="I262" s="5"/>
      <c r="J262" s="5" t="s">
        <v>16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 t="s">
        <v>16</v>
      </c>
      <c r="W262" s="5" t="s">
        <v>15</v>
      </c>
      <c r="X262" s="5"/>
      <c r="Y262" s="5"/>
      <c r="Z262" s="5"/>
      <c r="AA262" s="5"/>
      <c r="AB262" s="5"/>
      <c r="AC262" s="5"/>
      <c r="AD262" s="5"/>
      <c r="AE262" s="5">
        <v>1</v>
      </c>
      <c r="AF262" s="5"/>
      <c r="AH262" s="5">
        <f t="shared" si="276"/>
        <v>1</v>
      </c>
      <c r="AI262" s="5">
        <f t="shared" si="260"/>
        <v>2</v>
      </c>
      <c r="AJ262" s="5">
        <f t="shared" si="277"/>
        <v>2</v>
      </c>
      <c r="AK262" s="5" t="str">
        <f t="shared" si="278"/>
        <v/>
      </c>
      <c r="AL262" s="5" t="str">
        <f t="shared" si="279"/>
        <v/>
      </c>
      <c r="AM262" s="5" t="str">
        <f t="shared" si="280"/>
        <v/>
      </c>
      <c r="AN262" s="5" t="str">
        <f t="shared" si="281"/>
        <v/>
      </c>
      <c r="AO262" s="5" t="str">
        <f t="shared" si="282"/>
        <v/>
      </c>
      <c r="AP262" s="5" t="str">
        <f t="shared" si="283"/>
        <v/>
      </c>
      <c r="AQ262" s="5" t="str">
        <f t="shared" si="284"/>
        <v/>
      </c>
      <c r="AR262" s="5" t="str">
        <f t="shared" si="285"/>
        <v/>
      </c>
      <c r="AS262" s="5" t="str">
        <f t="shared" si="286"/>
        <v/>
      </c>
      <c r="AT262" s="5" t="str">
        <f t="shared" si="287"/>
        <v/>
      </c>
      <c r="AU262" s="28">
        <f t="shared" si="261"/>
        <v>3.5</v>
      </c>
    </row>
    <row r="263" spans="1:47" x14ac:dyDescent="0.2">
      <c r="A263" s="6" t="s">
        <v>262</v>
      </c>
      <c r="B263" s="5"/>
      <c r="C263" s="5"/>
      <c r="D263" s="5"/>
      <c r="E263" s="5"/>
      <c r="F263" s="5"/>
      <c r="G263" s="5"/>
      <c r="H263" s="5"/>
      <c r="I263" s="5"/>
      <c r="J263" s="5"/>
      <c r="K263" s="5" t="s">
        <v>25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 t="s">
        <v>25</v>
      </c>
      <c r="Z263" s="5"/>
      <c r="AA263" s="5"/>
      <c r="AB263" s="5"/>
      <c r="AC263" s="5"/>
      <c r="AD263" s="11" t="s">
        <v>25</v>
      </c>
      <c r="AE263" s="11" t="s">
        <v>25</v>
      </c>
      <c r="AF263" s="5"/>
      <c r="AH263" s="5" t="str">
        <f t="shared" si="276"/>
        <v/>
      </c>
      <c r="AI263" s="5" t="str">
        <f t="shared" ref="AI263:AI286" si="288">IF(COUNTIF($B263:$AF263,AI$7)&gt;0,COUNTIF($B263:$AF263,AI$7),"")</f>
        <v/>
      </c>
      <c r="AJ263" s="5" t="str">
        <f t="shared" si="277"/>
        <v/>
      </c>
      <c r="AK263" s="5" t="str">
        <f t="shared" si="278"/>
        <v/>
      </c>
      <c r="AL263" s="5" t="str">
        <f t="shared" si="279"/>
        <v/>
      </c>
      <c r="AM263" s="5" t="str">
        <f t="shared" si="280"/>
        <v/>
      </c>
      <c r="AN263" s="5" t="str">
        <f t="shared" si="281"/>
        <v/>
      </c>
      <c r="AO263" s="5" t="str">
        <f t="shared" si="282"/>
        <v/>
      </c>
      <c r="AP263" s="5" t="str">
        <f t="shared" si="283"/>
        <v/>
      </c>
      <c r="AQ263" s="5" t="str">
        <f t="shared" si="284"/>
        <v/>
      </c>
      <c r="AR263" s="5" t="str">
        <f t="shared" si="285"/>
        <v/>
      </c>
      <c r="AS263" s="5" t="str">
        <f t="shared" si="286"/>
        <v/>
      </c>
      <c r="AT263" s="5">
        <f t="shared" si="287"/>
        <v>4</v>
      </c>
      <c r="AU263" s="28">
        <f t="shared" si="261"/>
        <v>4</v>
      </c>
    </row>
    <row r="264" spans="1:47" x14ac:dyDescent="0.2">
      <c r="A264" s="6" t="s">
        <v>263</v>
      </c>
      <c r="B264" s="5" t="s">
        <v>15</v>
      </c>
      <c r="C264" s="5"/>
      <c r="D264" s="5"/>
      <c r="E264" s="5"/>
      <c r="F264" s="5"/>
      <c r="G264" s="5">
        <v>1</v>
      </c>
      <c r="H264" s="5">
        <v>1</v>
      </c>
      <c r="I264" s="5">
        <v>1</v>
      </c>
      <c r="J264" s="5"/>
      <c r="K264" s="5" t="s">
        <v>16</v>
      </c>
      <c r="L264" s="5"/>
      <c r="M264" s="5"/>
      <c r="N264" s="5"/>
      <c r="O264" s="5"/>
      <c r="P264" s="5"/>
      <c r="Q264" s="5"/>
      <c r="R264" s="5"/>
      <c r="S264" s="5"/>
      <c r="T264" s="5"/>
      <c r="U264" s="5">
        <v>1</v>
      </c>
      <c r="V264" s="5">
        <v>1</v>
      </c>
      <c r="W264" s="5">
        <v>1</v>
      </c>
      <c r="X264" s="5">
        <v>1</v>
      </c>
      <c r="Y264" s="5"/>
      <c r="Z264" s="5"/>
      <c r="AA264" s="5"/>
      <c r="AB264" s="5"/>
      <c r="AC264" s="5"/>
      <c r="AD264" s="5"/>
      <c r="AE264" s="5">
        <v>0</v>
      </c>
      <c r="AF264" s="5"/>
      <c r="AH264" s="5">
        <f t="shared" si="276"/>
        <v>1</v>
      </c>
      <c r="AI264" s="5">
        <f t="shared" si="288"/>
        <v>1</v>
      </c>
      <c r="AJ264" s="5">
        <f t="shared" si="277"/>
        <v>7</v>
      </c>
      <c r="AK264" s="5">
        <f t="shared" si="278"/>
        <v>1</v>
      </c>
      <c r="AL264" s="5" t="str">
        <f t="shared" si="279"/>
        <v/>
      </c>
      <c r="AM264" s="5" t="str">
        <f t="shared" si="280"/>
        <v/>
      </c>
      <c r="AN264" s="5" t="str">
        <f t="shared" si="281"/>
        <v/>
      </c>
      <c r="AO264" s="5" t="str">
        <f t="shared" si="282"/>
        <v/>
      </c>
      <c r="AP264" s="5" t="str">
        <f t="shared" si="283"/>
        <v/>
      </c>
      <c r="AQ264" s="5" t="str">
        <f t="shared" si="284"/>
        <v/>
      </c>
      <c r="AR264" s="5" t="str">
        <f t="shared" si="285"/>
        <v/>
      </c>
      <c r="AS264" s="5" t="str">
        <f t="shared" si="286"/>
        <v/>
      </c>
      <c r="AT264" s="5" t="str">
        <f t="shared" si="287"/>
        <v/>
      </c>
      <c r="AU264" s="28">
        <f t="shared" si="261"/>
        <v>9</v>
      </c>
    </row>
    <row r="265" spans="1:47" x14ac:dyDescent="0.2">
      <c r="A265" s="6" t="s">
        <v>264</v>
      </c>
      <c r="B265" s="5"/>
      <c r="C265" s="5">
        <v>1</v>
      </c>
      <c r="D265" s="5"/>
      <c r="E265" s="5"/>
      <c r="F265" s="5"/>
      <c r="G265" s="5"/>
      <c r="H265" s="5"/>
      <c r="I265" s="5" t="s">
        <v>16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>
        <v>1</v>
      </c>
      <c r="W265" s="5"/>
      <c r="X265" s="5">
        <v>1</v>
      </c>
      <c r="Y265" s="5"/>
      <c r="Z265" s="5"/>
      <c r="AA265" s="5"/>
      <c r="AB265" s="5"/>
      <c r="AC265" s="5"/>
      <c r="AD265" s="5"/>
      <c r="AE265" s="5"/>
      <c r="AF265" s="5"/>
      <c r="AH265" s="5" t="str">
        <f t="shared" si="276"/>
        <v/>
      </c>
      <c r="AI265" s="5">
        <f t="shared" si="288"/>
        <v>1</v>
      </c>
      <c r="AJ265" s="5">
        <f t="shared" si="277"/>
        <v>3</v>
      </c>
      <c r="AK265" s="5" t="str">
        <f t="shared" si="278"/>
        <v/>
      </c>
      <c r="AL265" s="5" t="str">
        <f t="shared" si="279"/>
        <v/>
      </c>
      <c r="AM265" s="5" t="str">
        <f t="shared" si="280"/>
        <v/>
      </c>
      <c r="AN265" s="5" t="str">
        <f t="shared" si="281"/>
        <v/>
      </c>
      <c r="AO265" s="5" t="str">
        <f t="shared" si="282"/>
        <v/>
      </c>
      <c r="AP265" s="5" t="str">
        <f t="shared" si="283"/>
        <v/>
      </c>
      <c r="AQ265" s="5" t="str">
        <f t="shared" si="284"/>
        <v/>
      </c>
      <c r="AR265" s="5" t="str">
        <f t="shared" si="285"/>
        <v/>
      </c>
      <c r="AS265" s="5" t="str">
        <f t="shared" si="286"/>
        <v/>
      </c>
      <c r="AT265" s="5" t="str">
        <f t="shared" si="287"/>
        <v/>
      </c>
      <c r="AU265" s="28">
        <f t="shared" si="261"/>
        <v>3.5</v>
      </c>
    </row>
    <row r="266" spans="1:47" x14ac:dyDescent="0.2">
      <c r="A266" s="6" t="s">
        <v>265</v>
      </c>
      <c r="B266" s="5"/>
      <c r="C266" s="5"/>
      <c r="D266" s="5"/>
      <c r="E266" s="5"/>
      <c r="F266" s="5"/>
      <c r="G266" s="5"/>
      <c r="H266" s="5"/>
      <c r="I266" s="5"/>
      <c r="J266" s="5">
        <v>1</v>
      </c>
      <c r="K266" s="5"/>
      <c r="L266" s="5"/>
      <c r="M266" s="5"/>
      <c r="N266" s="5"/>
      <c r="O266" s="5"/>
      <c r="P266" s="5"/>
      <c r="Q266" s="5"/>
      <c r="R266" s="5">
        <v>1</v>
      </c>
      <c r="S266" s="5"/>
      <c r="T266" s="5"/>
      <c r="U266" s="5"/>
      <c r="V266" s="5"/>
      <c r="W266" s="5">
        <v>1</v>
      </c>
      <c r="X266" s="5"/>
      <c r="Y266" s="5"/>
      <c r="Z266" s="5"/>
      <c r="AA266" s="5"/>
      <c r="AB266" s="5">
        <v>1</v>
      </c>
      <c r="AC266" s="5"/>
      <c r="AD266" s="5"/>
      <c r="AE266" s="5"/>
      <c r="AF266" s="5"/>
      <c r="AH266" s="5" t="str">
        <f t="shared" si="276"/>
        <v/>
      </c>
      <c r="AI266" s="5" t="str">
        <f t="shared" si="288"/>
        <v/>
      </c>
      <c r="AJ266" s="5">
        <f t="shared" si="277"/>
        <v>4</v>
      </c>
      <c r="AK266" s="5" t="str">
        <f t="shared" si="278"/>
        <v/>
      </c>
      <c r="AL266" s="5" t="str">
        <f t="shared" si="279"/>
        <v/>
      </c>
      <c r="AM266" s="5" t="str">
        <f t="shared" si="280"/>
        <v/>
      </c>
      <c r="AN266" s="5" t="str">
        <f t="shared" si="281"/>
        <v/>
      </c>
      <c r="AO266" s="5" t="str">
        <f t="shared" si="282"/>
        <v/>
      </c>
      <c r="AP266" s="5" t="str">
        <f t="shared" si="283"/>
        <v/>
      </c>
      <c r="AQ266" s="5" t="str">
        <f t="shared" si="284"/>
        <v/>
      </c>
      <c r="AR266" s="5" t="str">
        <f t="shared" si="285"/>
        <v/>
      </c>
      <c r="AS266" s="5" t="str">
        <f t="shared" si="286"/>
        <v/>
      </c>
      <c r="AT266" s="5" t="str">
        <f t="shared" si="287"/>
        <v/>
      </c>
      <c r="AU266" s="28">
        <f t="shared" si="261"/>
        <v>4</v>
      </c>
    </row>
    <row r="267" spans="1:47" x14ac:dyDescent="0.2">
      <c r="A267" s="6" t="s">
        <v>266</v>
      </c>
      <c r="B267" s="5">
        <v>1</v>
      </c>
      <c r="C267" s="5">
        <v>1</v>
      </c>
      <c r="D267" s="5"/>
      <c r="E267" s="5"/>
      <c r="F267" s="5"/>
      <c r="G267" s="5">
        <v>1</v>
      </c>
      <c r="H267" s="5">
        <v>1</v>
      </c>
      <c r="I267" s="5">
        <v>1</v>
      </c>
      <c r="J267" s="5"/>
      <c r="K267" s="5"/>
      <c r="L267" s="5"/>
      <c r="M267" s="5"/>
      <c r="N267" s="5"/>
      <c r="O267" s="5"/>
      <c r="P267" s="5">
        <v>1</v>
      </c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 t="s">
        <v>15</v>
      </c>
      <c r="AD267" s="5"/>
      <c r="AE267" s="11" t="s">
        <v>25</v>
      </c>
      <c r="AF267" s="5"/>
      <c r="AH267" s="5">
        <f t="shared" si="276"/>
        <v>1</v>
      </c>
      <c r="AI267" s="5" t="str">
        <f t="shared" si="288"/>
        <v/>
      </c>
      <c r="AJ267" s="5">
        <f t="shared" si="277"/>
        <v>6</v>
      </c>
      <c r="AK267" s="5" t="str">
        <f t="shared" si="278"/>
        <v/>
      </c>
      <c r="AL267" s="5" t="str">
        <f t="shared" si="279"/>
        <v/>
      </c>
      <c r="AM267" s="5" t="str">
        <f t="shared" si="280"/>
        <v/>
      </c>
      <c r="AN267" s="5" t="str">
        <f t="shared" si="281"/>
        <v/>
      </c>
      <c r="AO267" s="5" t="str">
        <f t="shared" si="282"/>
        <v/>
      </c>
      <c r="AP267" s="5" t="str">
        <f t="shared" si="283"/>
        <v/>
      </c>
      <c r="AQ267" s="5" t="str">
        <f t="shared" si="284"/>
        <v/>
      </c>
      <c r="AR267" s="5" t="str">
        <f t="shared" si="285"/>
        <v/>
      </c>
      <c r="AS267" s="5" t="str">
        <f t="shared" si="286"/>
        <v/>
      </c>
      <c r="AT267" s="5">
        <f t="shared" si="287"/>
        <v>1</v>
      </c>
      <c r="AU267" s="28">
        <f t="shared" si="261"/>
        <v>7.5</v>
      </c>
    </row>
    <row r="268" spans="1:47" x14ac:dyDescent="0.2">
      <c r="A268" s="6"/>
      <c r="AD268" s="35" t="s">
        <v>45</v>
      </c>
      <c r="AE268" s="35"/>
      <c r="AF268" s="5">
        <f>COUNT(AU253:AU267)</f>
        <v>15</v>
      </c>
      <c r="AG268" s="5"/>
      <c r="AH268" s="5"/>
      <c r="AI268" s="5" t="str">
        <f t="shared" si="288"/>
        <v/>
      </c>
      <c r="AJ268" s="5"/>
      <c r="AK268" s="36" t="s">
        <v>46</v>
      </c>
      <c r="AL268" s="36"/>
      <c r="AM268" s="36"/>
      <c r="AN268" s="37">
        <f>(AF268*$AC$5-AU268)/(AF268*$AC$5)</f>
        <v>0.8396825396825397</v>
      </c>
      <c r="AO268" s="37"/>
      <c r="AP268" s="37"/>
      <c r="AQ268" s="23"/>
      <c r="AR268" s="35" t="s">
        <v>29</v>
      </c>
      <c r="AS268" s="35"/>
      <c r="AT268" s="35"/>
      <c r="AU268" s="28">
        <f>SUM(AU253:AU267)</f>
        <v>50.5</v>
      </c>
    </row>
    <row r="269" spans="1:47" x14ac:dyDescent="0.2">
      <c r="A269" s="7" t="s">
        <v>267</v>
      </c>
      <c r="AI269" s="5" t="str">
        <f t="shared" si="288"/>
        <v/>
      </c>
      <c r="AU269" s="28"/>
    </row>
    <row r="270" spans="1:47" x14ac:dyDescent="0.2">
      <c r="A270" s="6" t="s">
        <v>268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H270" s="5" t="str">
        <f t="shared" ref="AH270:AH281" si="289">IF(COUNTIF($B270:$AF270,AH$7)&gt;0,COUNTIF($B270:$AF270,AH$7),"")</f>
        <v/>
      </c>
      <c r="AI270" s="5" t="str">
        <f t="shared" si="288"/>
        <v/>
      </c>
      <c r="AJ270" s="5" t="str">
        <f t="shared" ref="AJ270:AJ281" si="290">IF(COUNTIF($B270:$AF270,AJ$7)&gt;0,COUNTIF($B270:$AF270,AJ$7),"")</f>
        <v/>
      </c>
      <c r="AK270" s="5" t="str">
        <f t="shared" ref="AK270:AK281" si="291">IF(COUNTIF($B270:$AF270,AK$7)&gt;0,COUNTIF($B270:$AF270,AK$7),"")</f>
        <v/>
      </c>
      <c r="AL270" s="5" t="str">
        <f t="shared" ref="AL270:AL281" si="292">IF(COUNTIF($B270:$AF270,AL$7)&gt;0,COUNTIF($B270:$AF270,AL$7),"")</f>
        <v/>
      </c>
      <c r="AM270" s="5" t="str">
        <f t="shared" ref="AM270:AM281" si="293">IF(COUNTIF($B270:$AF270,AM$7)&gt;0,COUNTIF($B270:$AF270,AM$7),"")</f>
        <v/>
      </c>
      <c r="AN270" s="5" t="str">
        <f t="shared" ref="AN270:AN281" si="294">IF(COUNTIF($B270:$AF270,AN$7)&gt;0,COUNTIF($B270:$AF270,AN$7),"")</f>
        <v/>
      </c>
      <c r="AO270" s="5" t="str">
        <f t="shared" ref="AO270:AO281" si="295">IF(COUNTIF($B270:$AF270,AO$7)&gt;0,COUNTIF($B270:$AF270,AO$7),"")</f>
        <v/>
      </c>
      <c r="AP270" s="5" t="str">
        <f t="shared" ref="AP270:AP281" si="296">IF(COUNTIF($B270:$AF270,AP$7)&gt;0,COUNTIF($B270:$AF270,AP$7),"")</f>
        <v/>
      </c>
      <c r="AQ270" s="5" t="str">
        <f t="shared" ref="AQ270:AQ281" si="297">IF(COUNTIF($B270:$AF270,AQ$7)&gt;0,COUNTIF($B270:$AF270,AQ$7),"")</f>
        <v/>
      </c>
      <c r="AR270" s="5" t="str">
        <f t="shared" ref="AR270:AR281" si="298">IF(COUNTIF($B270:$AF270,AR$7)&gt;0,COUNTIF($B270:$AF270,AR$7),"")</f>
        <v/>
      </c>
      <c r="AS270" s="5" t="str">
        <f t="shared" ref="AS270:AS281" si="299">IF(COUNTIF($B270:$AF270,AS$7)&gt;0,COUNTIF($B270:$AF270,AS$7),"")</f>
        <v/>
      </c>
      <c r="AT270" s="5" t="str">
        <f t="shared" ref="AT270:AT281" si="300">IF(COUNTIF($B270:$AF270,AT$7)&gt;0,COUNTIF($B270:$AF270,AT$7),"")</f>
        <v/>
      </c>
      <c r="AU270" s="28">
        <f>IF(AH270="",IF(AI270="",SUM(AJ270:AT270),SUM(AJ270:AT270)+0.5*AI270),IF(AI270="",SUM(AJ270:AT270)+0.5*AH270,SUM(AJ270:AT270)+0.5*AH270+0.5*AI270))</f>
        <v>0</v>
      </c>
    </row>
    <row r="271" spans="1:47" x14ac:dyDescent="0.2">
      <c r="A271" s="6"/>
      <c r="AD271" s="35" t="s">
        <v>45</v>
      </c>
      <c r="AE271" s="35"/>
      <c r="AF271" s="5">
        <f>COUNT(AU270)</f>
        <v>1</v>
      </c>
      <c r="AG271" s="5"/>
      <c r="AH271" s="5"/>
      <c r="AI271" s="5" t="str">
        <f t="shared" si="288"/>
        <v/>
      </c>
      <c r="AJ271" s="5"/>
      <c r="AK271" s="36" t="s">
        <v>46</v>
      </c>
      <c r="AL271" s="36"/>
      <c r="AM271" s="36"/>
      <c r="AN271" s="37">
        <f>(AF271*$AC$5-AU271)/(AF271*$AC$5)</f>
        <v>1</v>
      </c>
      <c r="AO271" s="37"/>
      <c r="AP271" s="37"/>
      <c r="AQ271" s="23"/>
      <c r="AR271" s="35" t="s">
        <v>29</v>
      </c>
      <c r="AS271" s="35"/>
      <c r="AT271" s="35"/>
      <c r="AU271" s="28">
        <f>SUM(AU270)</f>
        <v>0</v>
      </c>
    </row>
    <row r="272" spans="1:47" x14ac:dyDescent="0.2">
      <c r="A272" s="7" t="s">
        <v>269</v>
      </c>
      <c r="AI272" s="5" t="str">
        <f t="shared" si="288"/>
        <v/>
      </c>
      <c r="AU272" s="28"/>
    </row>
    <row r="273" spans="1:47" x14ac:dyDescent="0.2">
      <c r="A273" s="6" t="s">
        <v>270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H273" s="5" t="str">
        <f t="shared" si="289"/>
        <v/>
      </c>
      <c r="AI273" s="5" t="str">
        <f t="shared" si="288"/>
        <v/>
      </c>
      <c r="AJ273" s="5" t="str">
        <f t="shared" si="290"/>
        <v/>
      </c>
      <c r="AK273" s="5" t="str">
        <f t="shared" si="291"/>
        <v/>
      </c>
      <c r="AL273" s="5" t="str">
        <f t="shared" si="292"/>
        <v/>
      </c>
      <c r="AM273" s="5" t="str">
        <f t="shared" si="293"/>
        <v/>
      </c>
      <c r="AN273" s="5" t="str">
        <f t="shared" si="294"/>
        <v/>
      </c>
      <c r="AO273" s="5" t="str">
        <f t="shared" si="295"/>
        <v/>
      </c>
      <c r="AP273" s="5" t="str">
        <f t="shared" si="296"/>
        <v/>
      </c>
      <c r="AQ273" s="5" t="str">
        <f t="shared" si="297"/>
        <v/>
      </c>
      <c r="AR273" s="5" t="str">
        <f t="shared" si="298"/>
        <v/>
      </c>
      <c r="AS273" s="5" t="str">
        <f t="shared" si="299"/>
        <v/>
      </c>
      <c r="AT273" s="5" t="str">
        <f t="shared" si="300"/>
        <v/>
      </c>
      <c r="AU273" s="28">
        <f t="shared" ref="AU273:AU281" si="301">IF(AH273="",IF(AI273="",SUM(AJ273:AT273),SUM(AJ273:AT273)+0.5*AI273),IF(AI273="",SUM(AJ273:AT273)+0.5*AH273,SUM(AJ273:AT273)+0.5*AH273+0.5*AI273))</f>
        <v>0</v>
      </c>
    </row>
    <row r="274" spans="1:47" x14ac:dyDescent="0.2">
      <c r="A274" s="6" t="s">
        <v>271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H274" s="5" t="str">
        <f t="shared" si="289"/>
        <v/>
      </c>
      <c r="AI274" s="5" t="str">
        <f t="shared" si="288"/>
        <v/>
      </c>
      <c r="AJ274" s="5" t="str">
        <f t="shared" si="290"/>
        <v/>
      </c>
      <c r="AK274" s="5" t="str">
        <f t="shared" si="291"/>
        <v/>
      </c>
      <c r="AL274" s="5" t="str">
        <f t="shared" si="292"/>
        <v/>
      </c>
      <c r="AM274" s="5" t="str">
        <f t="shared" si="293"/>
        <v/>
      </c>
      <c r="AN274" s="5" t="str">
        <f t="shared" si="294"/>
        <v/>
      </c>
      <c r="AO274" s="5" t="str">
        <f t="shared" si="295"/>
        <v/>
      </c>
      <c r="AP274" s="5" t="str">
        <f t="shared" si="296"/>
        <v/>
      </c>
      <c r="AQ274" s="5" t="str">
        <f t="shared" si="297"/>
        <v/>
      </c>
      <c r="AR274" s="5" t="str">
        <f t="shared" si="298"/>
        <v/>
      </c>
      <c r="AS274" s="5" t="str">
        <f t="shared" si="299"/>
        <v/>
      </c>
      <c r="AT274" s="5" t="str">
        <f t="shared" si="300"/>
        <v/>
      </c>
      <c r="AU274" s="28">
        <f t="shared" si="301"/>
        <v>0</v>
      </c>
    </row>
    <row r="275" spans="1:47" x14ac:dyDescent="0.2">
      <c r="A275" s="6" t="s">
        <v>272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H275" s="5" t="str">
        <f t="shared" si="289"/>
        <v/>
      </c>
      <c r="AI275" s="5" t="str">
        <f t="shared" si="288"/>
        <v/>
      </c>
      <c r="AJ275" s="5" t="str">
        <f t="shared" si="290"/>
        <v/>
      </c>
      <c r="AK275" s="5" t="str">
        <f t="shared" si="291"/>
        <v/>
      </c>
      <c r="AL275" s="5" t="str">
        <f t="shared" si="292"/>
        <v/>
      </c>
      <c r="AM275" s="5" t="str">
        <f t="shared" si="293"/>
        <v/>
      </c>
      <c r="AN275" s="5" t="str">
        <f t="shared" si="294"/>
        <v/>
      </c>
      <c r="AO275" s="5" t="str">
        <f t="shared" si="295"/>
        <v/>
      </c>
      <c r="AP275" s="5" t="str">
        <f t="shared" si="296"/>
        <v/>
      </c>
      <c r="AQ275" s="5" t="str">
        <f t="shared" si="297"/>
        <v/>
      </c>
      <c r="AR275" s="5" t="str">
        <f t="shared" si="298"/>
        <v/>
      </c>
      <c r="AS275" s="5" t="str">
        <f t="shared" si="299"/>
        <v/>
      </c>
      <c r="AT275" s="5" t="str">
        <f t="shared" si="300"/>
        <v/>
      </c>
      <c r="AU275" s="28">
        <f t="shared" si="301"/>
        <v>0</v>
      </c>
    </row>
    <row r="276" spans="1:47" x14ac:dyDescent="0.2">
      <c r="A276" s="6" t="s">
        <v>273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 t="s">
        <v>25</v>
      </c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H276" s="5" t="str">
        <f t="shared" si="289"/>
        <v/>
      </c>
      <c r="AI276" s="5" t="str">
        <f t="shared" si="288"/>
        <v/>
      </c>
      <c r="AJ276" s="5" t="str">
        <f t="shared" si="290"/>
        <v/>
      </c>
      <c r="AK276" s="5" t="str">
        <f t="shared" si="291"/>
        <v/>
      </c>
      <c r="AL276" s="5" t="str">
        <f t="shared" si="292"/>
        <v/>
      </c>
      <c r="AM276" s="5" t="str">
        <f t="shared" si="293"/>
        <v/>
      </c>
      <c r="AN276" s="5" t="str">
        <f t="shared" si="294"/>
        <v/>
      </c>
      <c r="AO276" s="5" t="str">
        <f t="shared" si="295"/>
        <v/>
      </c>
      <c r="AP276" s="5" t="str">
        <f t="shared" si="296"/>
        <v/>
      </c>
      <c r="AQ276" s="5" t="str">
        <f t="shared" si="297"/>
        <v/>
      </c>
      <c r="AR276" s="5" t="str">
        <f t="shared" si="298"/>
        <v/>
      </c>
      <c r="AS276" s="5" t="str">
        <f t="shared" si="299"/>
        <v/>
      </c>
      <c r="AT276" s="5">
        <f t="shared" si="300"/>
        <v>1</v>
      </c>
      <c r="AU276" s="28">
        <f t="shared" si="301"/>
        <v>1</v>
      </c>
    </row>
    <row r="277" spans="1:47" x14ac:dyDescent="0.2">
      <c r="A277" s="6" t="s">
        <v>274</v>
      </c>
      <c r="B277" s="5"/>
      <c r="C277" s="5" t="s">
        <v>16</v>
      </c>
      <c r="D277" s="5"/>
      <c r="E277" s="5"/>
      <c r="F277" s="5"/>
      <c r="G277" s="5"/>
      <c r="H277" s="5"/>
      <c r="I277" s="5"/>
      <c r="J277" s="5" t="s">
        <v>16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>
        <v>0</v>
      </c>
      <c r="AE277" s="5"/>
      <c r="AF277" s="5"/>
      <c r="AH277" s="5" t="str">
        <f t="shared" si="289"/>
        <v/>
      </c>
      <c r="AI277" s="5">
        <f t="shared" si="288"/>
        <v>2</v>
      </c>
      <c r="AJ277" s="5" t="str">
        <f t="shared" si="290"/>
        <v/>
      </c>
      <c r="AK277" s="5">
        <f t="shared" si="291"/>
        <v>1</v>
      </c>
      <c r="AL277" s="5" t="str">
        <f t="shared" si="292"/>
        <v/>
      </c>
      <c r="AM277" s="5" t="str">
        <f t="shared" si="293"/>
        <v/>
      </c>
      <c r="AN277" s="5" t="str">
        <f t="shared" si="294"/>
        <v/>
      </c>
      <c r="AO277" s="5" t="str">
        <f t="shared" si="295"/>
        <v/>
      </c>
      <c r="AP277" s="5" t="str">
        <f t="shared" si="296"/>
        <v/>
      </c>
      <c r="AQ277" s="5" t="str">
        <f t="shared" si="297"/>
        <v/>
      </c>
      <c r="AR277" s="5" t="str">
        <f t="shared" si="298"/>
        <v/>
      </c>
      <c r="AS277" s="5" t="str">
        <f t="shared" si="299"/>
        <v/>
      </c>
      <c r="AT277" s="5" t="str">
        <f t="shared" si="300"/>
        <v/>
      </c>
      <c r="AU277" s="28">
        <f t="shared" si="301"/>
        <v>2</v>
      </c>
    </row>
    <row r="278" spans="1:47" x14ac:dyDescent="0.2">
      <c r="A278" s="6" t="s">
        <v>275</v>
      </c>
      <c r="B278" s="5"/>
      <c r="C278" s="5" t="s">
        <v>16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H278" s="5" t="str">
        <f t="shared" si="289"/>
        <v/>
      </c>
      <c r="AI278" s="5">
        <f t="shared" si="288"/>
        <v>1</v>
      </c>
      <c r="AJ278" s="5" t="str">
        <f t="shared" si="290"/>
        <v/>
      </c>
      <c r="AK278" s="5" t="str">
        <f t="shared" si="291"/>
        <v/>
      </c>
      <c r="AL278" s="5" t="str">
        <f t="shared" si="292"/>
        <v/>
      </c>
      <c r="AM278" s="5" t="str">
        <f t="shared" si="293"/>
        <v/>
      </c>
      <c r="AN278" s="5" t="str">
        <f t="shared" si="294"/>
        <v/>
      </c>
      <c r="AO278" s="5" t="str">
        <f t="shared" si="295"/>
        <v/>
      </c>
      <c r="AP278" s="5" t="str">
        <f t="shared" si="296"/>
        <v/>
      </c>
      <c r="AQ278" s="5" t="str">
        <f t="shared" si="297"/>
        <v/>
      </c>
      <c r="AR278" s="5" t="str">
        <f t="shared" si="298"/>
        <v/>
      </c>
      <c r="AS278" s="5" t="str">
        <f t="shared" si="299"/>
        <v/>
      </c>
      <c r="AT278" s="5" t="str">
        <f t="shared" si="300"/>
        <v/>
      </c>
      <c r="AU278" s="28">
        <f t="shared" si="301"/>
        <v>0.5</v>
      </c>
    </row>
    <row r="279" spans="1:47" x14ac:dyDescent="0.2">
      <c r="A279" s="6" t="s">
        <v>276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>
        <v>1</v>
      </c>
      <c r="AD279" s="5"/>
      <c r="AE279" s="5"/>
      <c r="AF279" s="5"/>
      <c r="AH279" s="5" t="str">
        <f t="shared" si="289"/>
        <v/>
      </c>
      <c r="AI279" s="5" t="str">
        <f t="shared" si="288"/>
        <v/>
      </c>
      <c r="AJ279" s="5">
        <f t="shared" si="290"/>
        <v>1</v>
      </c>
      <c r="AK279" s="5" t="str">
        <f t="shared" si="291"/>
        <v/>
      </c>
      <c r="AL279" s="5" t="str">
        <f t="shared" si="292"/>
        <v/>
      </c>
      <c r="AM279" s="5" t="str">
        <f t="shared" si="293"/>
        <v/>
      </c>
      <c r="AN279" s="5" t="str">
        <f t="shared" si="294"/>
        <v/>
      </c>
      <c r="AO279" s="5" t="str">
        <f t="shared" si="295"/>
        <v/>
      </c>
      <c r="AP279" s="5" t="str">
        <f t="shared" si="296"/>
        <v/>
      </c>
      <c r="AQ279" s="5" t="str">
        <f t="shared" si="297"/>
        <v/>
      </c>
      <c r="AR279" s="5" t="str">
        <f t="shared" si="298"/>
        <v/>
      </c>
      <c r="AS279" s="5" t="str">
        <f t="shared" si="299"/>
        <v/>
      </c>
      <c r="AT279" s="5" t="str">
        <f t="shared" si="300"/>
        <v/>
      </c>
      <c r="AU279" s="28">
        <f t="shared" si="301"/>
        <v>1</v>
      </c>
    </row>
    <row r="280" spans="1:47" x14ac:dyDescent="0.2">
      <c r="A280" s="6" t="s">
        <v>277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H280" s="5" t="str">
        <f t="shared" si="289"/>
        <v/>
      </c>
      <c r="AI280" s="5" t="str">
        <f t="shared" si="288"/>
        <v/>
      </c>
      <c r="AJ280" s="5" t="str">
        <f t="shared" si="290"/>
        <v/>
      </c>
      <c r="AK280" s="5" t="str">
        <f t="shared" si="291"/>
        <v/>
      </c>
      <c r="AL280" s="5" t="str">
        <f t="shared" si="292"/>
        <v/>
      </c>
      <c r="AM280" s="5" t="str">
        <f t="shared" si="293"/>
        <v/>
      </c>
      <c r="AN280" s="5" t="str">
        <f t="shared" si="294"/>
        <v/>
      </c>
      <c r="AO280" s="5" t="str">
        <f t="shared" si="295"/>
        <v/>
      </c>
      <c r="AP280" s="5" t="str">
        <f t="shared" si="296"/>
        <v/>
      </c>
      <c r="AQ280" s="5" t="str">
        <f t="shared" si="297"/>
        <v/>
      </c>
      <c r="AR280" s="5" t="str">
        <f t="shared" si="298"/>
        <v/>
      </c>
      <c r="AS280" s="5" t="str">
        <f t="shared" si="299"/>
        <v/>
      </c>
      <c r="AT280" s="5" t="str">
        <f t="shared" si="300"/>
        <v/>
      </c>
      <c r="AU280" s="28">
        <f t="shared" si="301"/>
        <v>0</v>
      </c>
    </row>
    <row r="281" spans="1:47" x14ac:dyDescent="0.2">
      <c r="A281" s="6" t="s">
        <v>278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H281" s="5" t="str">
        <f t="shared" si="289"/>
        <v/>
      </c>
      <c r="AI281" s="5" t="str">
        <f t="shared" si="288"/>
        <v/>
      </c>
      <c r="AJ281" s="5" t="str">
        <f t="shared" si="290"/>
        <v/>
      </c>
      <c r="AK281" s="5" t="str">
        <f t="shared" si="291"/>
        <v/>
      </c>
      <c r="AL281" s="5" t="str">
        <f t="shared" si="292"/>
        <v/>
      </c>
      <c r="AM281" s="5" t="str">
        <f t="shared" si="293"/>
        <v/>
      </c>
      <c r="AN281" s="5" t="str">
        <f t="shared" si="294"/>
        <v/>
      </c>
      <c r="AO281" s="5" t="str">
        <f t="shared" si="295"/>
        <v/>
      </c>
      <c r="AP281" s="5" t="str">
        <f t="shared" si="296"/>
        <v/>
      </c>
      <c r="AQ281" s="5" t="str">
        <f t="shared" si="297"/>
        <v/>
      </c>
      <c r="AR281" s="5" t="str">
        <f t="shared" si="298"/>
        <v/>
      </c>
      <c r="AS281" s="5" t="str">
        <f t="shared" si="299"/>
        <v/>
      </c>
      <c r="AT281" s="5" t="str">
        <f t="shared" si="300"/>
        <v/>
      </c>
      <c r="AU281" s="28">
        <f t="shared" si="301"/>
        <v>0</v>
      </c>
    </row>
    <row r="282" spans="1:47" x14ac:dyDescent="0.2">
      <c r="A282" s="6"/>
      <c r="AD282" s="35" t="s">
        <v>45</v>
      </c>
      <c r="AE282" s="35"/>
      <c r="AF282" s="5">
        <f>COUNT(AU273:AU281)</f>
        <v>9</v>
      </c>
      <c r="AG282" s="5"/>
      <c r="AH282" s="5"/>
      <c r="AI282" s="5" t="str">
        <f t="shared" si="288"/>
        <v/>
      </c>
      <c r="AJ282" s="5"/>
      <c r="AK282" s="36" t="s">
        <v>46</v>
      </c>
      <c r="AL282" s="36"/>
      <c r="AM282" s="36"/>
      <c r="AN282" s="37">
        <f>(AF282*$AC$5-AU282)/(AF282*$AC$5)</f>
        <v>0.97619047619047616</v>
      </c>
      <c r="AO282" s="37"/>
      <c r="AP282" s="37"/>
      <c r="AQ282" s="23"/>
      <c r="AR282" s="35" t="s">
        <v>29</v>
      </c>
      <c r="AS282" s="35"/>
      <c r="AT282" s="35"/>
      <c r="AU282" s="28">
        <f>SUM(AU273:AU281)</f>
        <v>4.5</v>
      </c>
    </row>
    <row r="283" spans="1:47" x14ac:dyDescent="0.2">
      <c r="A283" s="7" t="s">
        <v>279</v>
      </c>
      <c r="AI283" s="5" t="str">
        <f t="shared" si="288"/>
        <v/>
      </c>
      <c r="AU283" s="28"/>
    </row>
    <row r="284" spans="1:47" x14ac:dyDescent="0.2">
      <c r="A284" s="6" t="s">
        <v>280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H284" s="5" t="str">
        <f t="shared" ref="AH284:AH286" si="302">IF(COUNTIF($B284:$AF284,AH$7)&gt;0,COUNTIF($B284:$AF284,AH$7),"")</f>
        <v/>
      </c>
      <c r="AI284" s="5" t="str">
        <f t="shared" si="288"/>
        <v/>
      </c>
      <c r="AJ284" s="5" t="str">
        <f t="shared" ref="AJ284:AJ286" si="303">IF(COUNTIF($B284:$AF284,AJ$7)&gt;0,COUNTIF($B284:$AF284,AJ$7),"")</f>
        <v/>
      </c>
      <c r="AK284" s="5" t="str">
        <f t="shared" ref="AK284:AK286" si="304">IF(COUNTIF($B284:$AF284,AK$7)&gt;0,COUNTIF($B284:$AF284,AK$7),"")</f>
        <v/>
      </c>
      <c r="AL284" s="5" t="str">
        <f t="shared" ref="AL284:AL286" si="305">IF(COUNTIF($B284:$AF284,AL$7)&gt;0,COUNTIF($B284:$AF284,AL$7),"")</f>
        <v/>
      </c>
      <c r="AM284" s="5" t="str">
        <f t="shared" ref="AM284:AM286" si="306">IF(COUNTIF($B284:$AF284,AM$7)&gt;0,COUNTIF($B284:$AF284,AM$7),"")</f>
        <v/>
      </c>
      <c r="AN284" s="5" t="str">
        <f t="shared" ref="AN284:AN286" si="307">IF(COUNTIF($B284:$AF284,AN$7)&gt;0,COUNTIF($B284:$AF284,AN$7),"")</f>
        <v/>
      </c>
      <c r="AO284" s="5" t="str">
        <f t="shared" ref="AO284:AO286" si="308">IF(COUNTIF($B284:$AF284,AO$7)&gt;0,COUNTIF($B284:$AF284,AO$7),"")</f>
        <v/>
      </c>
      <c r="AP284" s="5" t="str">
        <f t="shared" ref="AP284:AP286" si="309">IF(COUNTIF($B284:$AF284,AP$7)&gt;0,COUNTIF($B284:$AF284,AP$7),"")</f>
        <v/>
      </c>
      <c r="AQ284" s="5" t="str">
        <f t="shared" ref="AQ284:AQ286" si="310">IF(COUNTIF($B284:$AF284,AQ$7)&gt;0,COUNTIF($B284:$AF284,AQ$7),"")</f>
        <v/>
      </c>
      <c r="AR284" s="5" t="str">
        <f t="shared" ref="AR284:AR286" si="311">IF(COUNTIF($B284:$AF284,AR$7)&gt;0,COUNTIF($B284:$AF284,AR$7),"")</f>
        <v/>
      </c>
      <c r="AS284" s="5" t="str">
        <f t="shared" ref="AS284:AS286" si="312">IF(COUNTIF($B284:$AF284,AS$7)&gt;0,COUNTIF($B284:$AF284,AS$7),"")</f>
        <v/>
      </c>
      <c r="AT284" s="5" t="str">
        <f t="shared" ref="AT284:AT286" si="313">IF(COUNTIF($B284:$AF284,AT$7)&gt;0,COUNTIF($B284:$AF284,AT$7),"")</f>
        <v/>
      </c>
      <c r="AU284" s="28">
        <f>IF(AH284="",IF(AI284="",SUM(AJ284:AT284),SUM(AJ284:AT284)+0.5*AI284),IF(AI284="",SUM(AJ284:AT284)+0.5*AH284,SUM(AJ284:AT284)+0.5*AH284+0.5*AI284))</f>
        <v>0</v>
      </c>
    </row>
    <row r="285" spans="1:47" x14ac:dyDescent="0.2">
      <c r="A285" s="6" t="s">
        <v>281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H285" s="5" t="str">
        <f t="shared" si="302"/>
        <v/>
      </c>
      <c r="AI285" s="5" t="str">
        <f t="shared" si="288"/>
        <v/>
      </c>
      <c r="AJ285" s="5" t="str">
        <f t="shared" si="303"/>
        <v/>
      </c>
      <c r="AK285" s="5" t="str">
        <f t="shared" si="304"/>
        <v/>
      </c>
      <c r="AL285" s="5" t="str">
        <f t="shared" si="305"/>
        <v/>
      </c>
      <c r="AM285" s="5" t="str">
        <f t="shared" si="306"/>
        <v/>
      </c>
      <c r="AN285" s="5" t="str">
        <f t="shared" si="307"/>
        <v/>
      </c>
      <c r="AO285" s="5" t="str">
        <f t="shared" si="308"/>
        <v/>
      </c>
      <c r="AP285" s="5" t="str">
        <f t="shared" si="309"/>
        <v/>
      </c>
      <c r="AQ285" s="5" t="str">
        <f t="shared" si="310"/>
        <v/>
      </c>
      <c r="AR285" s="5" t="str">
        <f t="shared" si="311"/>
        <v/>
      </c>
      <c r="AS285" s="5" t="str">
        <f t="shared" si="312"/>
        <v/>
      </c>
      <c r="AT285" s="5" t="str">
        <f t="shared" si="313"/>
        <v/>
      </c>
      <c r="AU285" s="28">
        <f>IF(AH285="",IF(AI285="",SUM(AJ285:AT285),SUM(AJ285:AT285)+0.5*AI285),IF(AI285="",SUM(AJ285:AT285)+0.5*AH285,SUM(AJ285:AT285)+0.5*AH285+0.5*AI285))</f>
        <v>0</v>
      </c>
    </row>
    <row r="286" spans="1:47" x14ac:dyDescent="0.2">
      <c r="A286" s="6" t="s">
        <v>282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H286" s="5" t="str">
        <f t="shared" si="302"/>
        <v/>
      </c>
      <c r="AI286" s="5" t="str">
        <f t="shared" si="288"/>
        <v/>
      </c>
      <c r="AJ286" s="5" t="str">
        <f t="shared" si="303"/>
        <v/>
      </c>
      <c r="AK286" s="5" t="str">
        <f t="shared" si="304"/>
        <v/>
      </c>
      <c r="AL286" s="5" t="str">
        <f t="shared" si="305"/>
        <v/>
      </c>
      <c r="AM286" s="5" t="str">
        <f t="shared" si="306"/>
        <v/>
      </c>
      <c r="AN286" s="5" t="str">
        <f t="shared" si="307"/>
        <v/>
      </c>
      <c r="AO286" s="5" t="str">
        <f t="shared" si="308"/>
        <v/>
      </c>
      <c r="AP286" s="5" t="str">
        <f t="shared" si="309"/>
        <v/>
      </c>
      <c r="AQ286" s="5" t="str">
        <f t="shared" si="310"/>
        <v/>
      </c>
      <c r="AR286" s="5" t="str">
        <f t="shared" si="311"/>
        <v/>
      </c>
      <c r="AS286" s="5" t="str">
        <f t="shared" si="312"/>
        <v/>
      </c>
      <c r="AT286" s="5" t="str">
        <f t="shared" si="313"/>
        <v/>
      </c>
      <c r="AU286" s="28">
        <f>IF(AH286="",IF(AI286="",SUM(AJ286:AT286),SUM(AJ286:AT286)+0.5*AI286),IF(AI286="",SUM(AJ286:AT286)+0.5*AH286,SUM(AJ286:AT286)+0.5*AH286+0.5*AI286))</f>
        <v>0</v>
      </c>
    </row>
    <row r="287" spans="1:47" ht="15.95" customHeight="1" x14ac:dyDescent="0.2">
      <c r="A287" s="29"/>
      <c r="AD287" s="35" t="s">
        <v>45</v>
      </c>
      <c r="AE287" s="35"/>
      <c r="AF287" s="5">
        <f>COUNT(AU284:AU286)</f>
        <v>3</v>
      </c>
      <c r="AG287" s="5"/>
      <c r="AH287" s="5"/>
      <c r="AI287" s="5"/>
      <c r="AJ287" s="5"/>
      <c r="AK287" s="36" t="s">
        <v>46</v>
      </c>
      <c r="AL287" s="36"/>
      <c r="AM287" s="36"/>
      <c r="AN287" s="37">
        <f>(AF287*$AC$5-AU287)/(AF287*$AC$5)</f>
        <v>1</v>
      </c>
      <c r="AO287" s="37"/>
      <c r="AP287" s="37"/>
      <c r="AQ287" s="23"/>
      <c r="AR287" s="35" t="s">
        <v>29</v>
      </c>
      <c r="AS287" s="35"/>
      <c r="AT287" s="35"/>
      <c r="AU287" s="28">
        <f>SUM(AU284:AU286)</f>
        <v>0</v>
      </c>
    </row>
    <row r="288" spans="1:47" x14ac:dyDescent="0.2">
      <c r="A288" s="30" t="s">
        <v>283</v>
      </c>
      <c r="AT288"/>
    </row>
    <row r="289" spans="1:47" x14ac:dyDescent="0.2">
      <c r="A289" s="31" t="s">
        <v>284</v>
      </c>
      <c r="B289" s="38" t="s">
        <v>300</v>
      </c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</row>
    <row r="290" spans="1:47" x14ac:dyDescent="0.2">
      <c r="A290" s="43" t="s">
        <v>285</v>
      </c>
      <c r="B290" s="40" t="s">
        <v>299</v>
      </c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2"/>
    </row>
    <row r="291" spans="1:47" x14ac:dyDescent="0.2">
      <c r="A291" s="43"/>
      <c r="B291" s="40" t="s">
        <v>298</v>
      </c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2"/>
    </row>
    <row r="292" spans="1:47" x14ac:dyDescent="0.2">
      <c r="A292" s="32" t="s">
        <v>286</v>
      </c>
      <c r="B292" s="40" t="s">
        <v>297</v>
      </c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2"/>
    </row>
  </sheetData>
  <sortState xmlns:xlrd2="http://schemas.microsoft.com/office/spreadsheetml/2017/richdata2" ref="X170:AF170">
    <sortCondition ref="X170"/>
  </sortState>
  <mergeCells count="124">
    <mergeCell ref="B289:AU289"/>
    <mergeCell ref="B290:AT290"/>
    <mergeCell ref="B291:AT291"/>
    <mergeCell ref="B292:AT292"/>
    <mergeCell ref="A290:A291"/>
    <mergeCell ref="A2:AF3"/>
    <mergeCell ref="AD271:AE271"/>
    <mergeCell ref="AK271:AM271"/>
    <mergeCell ref="AN271:AP271"/>
    <mergeCell ref="AR271:AT271"/>
    <mergeCell ref="AD282:AE282"/>
    <mergeCell ref="AK282:AM282"/>
    <mergeCell ref="AN282:AP282"/>
    <mergeCell ref="AR282:AT282"/>
    <mergeCell ref="AD287:AE287"/>
    <mergeCell ref="AK287:AM287"/>
    <mergeCell ref="AN287:AP287"/>
    <mergeCell ref="AR287:AT287"/>
    <mergeCell ref="AD247:AE247"/>
    <mergeCell ref="AK247:AM247"/>
    <mergeCell ref="AN247:AP247"/>
    <mergeCell ref="AR247:AT247"/>
    <mergeCell ref="AD251:AE251"/>
    <mergeCell ref="AK251:AM251"/>
    <mergeCell ref="AN251:AP251"/>
    <mergeCell ref="AR251:AT251"/>
    <mergeCell ref="AD268:AE268"/>
    <mergeCell ref="AK268:AM268"/>
    <mergeCell ref="AN268:AP268"/>
    <mergeCell ref="AR268:AT268"/>
    <mergeCell ref="AD211:AE211"/>
    <mergeCell ref="AK211:AM211"/>
    <mergeCell ref="AN211:AP211"/>
    <mergeCell ref="AR211:AT211"/>
    <mergeCell ref="AD233:AE233"/>
    <mergeCell ref="AK233:AM233"/>
    <mergeCell ref="AN233:AP233"/>
    <mergeCell ref="AR233:AT233"/>
    <mergeCell ref="AD236:AE236"/>
    <mergeCell ref="AK236:AM236"/>
    <mergeCell ref="AN236:AP236"/>
    <mergeCell ref="AR236:AT236"/>
    <mergeCell ref="AD187:AE187"/>
    <mergeCell ref="AK187:AM187"/>
    <mergeCell ref="AN187:AP187"/>
    <mergeCell ref="AR187:AT187"/>
    <mergeCell ref="AD190:AE190"/>
    <mergeCell ref="AK190:AM190"/>
    <mergeCell ref="AN190:AP190"/>
    <mergeCell ref="AR190:AT190"/>
    <mergeCell ref="AD208:AE208"/>
    <mergeCell ref="AK208:AM208"/>
    <mergeCell ref="AN208:AP208"/>
    <mergeCell ref="AR208:AT208"/>
    <mergeCell ref="AD125:AE125"/>
    <mergeCell ref="AK125:AM125"/>
    <mergeCell ref="AN125:AP125"/>
    <mergeCell ref="AR125:AT125"/>
    <mergeCell ref="AD133:AE133"/>
    <mergeCell ref="AK133:AM133"/>
    <mergeCell ref="AN133:AP133"/>
    <mergeCell ref="AR133:AT133"/>
    <mergeCell ref="AD182:AE182"/>
    <mergeCell ref="AK182:AM182"/>
    <mergeCell ref="AN182:AP182"/>
    <mergeCell ref="AR182:AT182"/>
    <mergeCell ref="AD96:AE96"/>
    <mergeCell ref="AK96:AM96"/>
    <mergeCell ref="AN96:AP96"/>
    <mergeCell ref="AR96:AT96"/>
    <mergeCell ref="AD105:AE105"/>
    <mergeCell ref="AK105:AM105"/>
    <mergeCell ref="AN105:AP105"/>
    <mergeCell ref="AR105:AT105"/>
    <mergeCell ref="AD110:AE110"/>
    <mergeCell ref="AK110:AM110"/>
    <mergeCell ref="AN110:AP110"/>
    <mergeCell ref="AR110:AT110"/>
    <mergeCell ref="AD60:AE60"/>
    <mergeCell ref="AK60:AM60"/>
    <mergeCell ref="AN60:AP60"/>
    <mergeCell ref="AR60:AT60"/>
    <mergeCell ref="AD65:AE65"/>
    <mergeCell ref="AK65:AM65"/>
    <mergeCell ref="AN65:AP65"/>
    <mergeCell ref="AR65:AT65"/>
    <mergeCell ref="AD82:AE82"/>
    <mergeCell ref="AK82:AM82"/>
    <mergeCell ref="AN82:AP82"/>
    <mergeCell ref="AR82:AT82"/>
    <mergeCell ref="AD42:AE42"/>
    <mergeCell ref="AK42:AM42"/>
    <mergeCell ref="AN42:AP42"/>
    <mergeCell ref="AR42:AT42"/>
    <mergeCell ref="AD47:AE47"/>
    <mergeCell ref="AK47:AM47"/>
    <mergeCell ref="AN47:AP47"/>
    <mergeCell ref="AR47:AT47"/>
    <mergeCell ref="AD54:AE54"/>
    <mergeCell ref="AK54:AM54"/>
    <mergeCell ref="AN54:AP54"/>
    <mergeCell ref="AR54:AT54"/>
    <mergeCell ref="AD29:AE29"/>
    <mergeCell ref="AK29:AM29"/>
    <mergeCell ref="AN29:AP29"/>
    <mergeCell ref="AR29:AT29"/>
    <mergeCell ref="AD33:AE33"/>
    <mergeCell ref="AK33:AM33"/>
    <mergeCell ref="AN33:AP33"/>
    <mergeCell ref="AR33:AT33"/>
    <mergeCell ref="AD37:AE37"/>
    <mergeCell ref="AK37:AM37"/>
    <mergeCell ref="AN37:AP37"/>
    <mergeCell ref="AR37:AT37"/>
    <mergeCell ref="D5:E5"/>
    <mergeCell ref="X5:AB5"/>
    <mergeCell ref="AD23:AE23"/>
    <mergeCell ref="AK23:AM23"/>
    <mergeCell ref="AN23:AP23"/>
    <mergeCell ref="AR23:AT23"/>
    <mergeCell ref="AD26:AE26"/>
    <mergeCell ref="AK26:AM26"/>
    <mergeCell ref="AN26:AP26"/>
    <mergeCell ref="AR26:AT26"/>
  </mergeCells>
  <phoneticPr fontId="12" type="noConversion"/>
  <conditionalFormatting sqref="H9">
    <cfRule type="expression" dxfId="428" priority="281">
      <formula>NETWORKDAYS.INTL(H$7,H$7,1,放假日期)+COUNTIFS(调休上班日期,"&gt;="&amp;H$7,调休上班日期,"&lt;="&amp;H$7)=0</formula>
    </cfRule>
  </conditionalFormatting>
  <conditionalFormatting sqref="S10">
    <cfRule type="expression" dxfId="427" priority="437">
      <formula>NETWORKDAYS.INTL(S$7,S$7,1,放假日期)+COUNTIFS(调休上班日期,"&gt;="&amp;S$7,调休上班日期,"&lt;="&amp;S$7)=0</formula>
    </cfRule>
  </conditionalFormatting>
  <conditionalFormatting sqref="B11">
    <cfRule type="expression" dxfId="426" priority="460">
      <formula>NETWORKDAYS.INTL(B$7,B$7,1,放假日期)+COUNTIFS(调休上班日期,"&gt;="&amp;B$7,调休上班日期,"&lt;="&amp;B$7)=0</formula>
    </cfRule>
  </conditionalFormatting>
  <conditionalFormatting sqref="H11">
    <cfRule type="expression" dxfId="425" priority="457">
      <formula>NETWORKDAYS.INTL(H$7,H$7,1,放假日期)+COUNTIFS(调休上班日期,"&gt;="&amp;H$7,调休上班日期,"&lt;="&amp;H$7)=0</formula>
    </cfRule>
  </conditionalFormatting>
  <conditionalFormatting sqref="L11">
    <cfRule type="expression" dxfId="424" priority="456">
      <formula>NETWORKDAYS.INTL(L$7,L$7,1,放假日期)+COUNTIFS(调休上班日期,"&gt;="&amp;L$7,调休上班日期,"&lt;="&amp;L$7)=0</formula>
    </cfRule>
  </conditionalFormatting>
  <conditionalFormatting sqref="N11">
    <cfRule type="expression" dxfId="423" priority="453">
      <formula>NETWORKDAYS.INTL(N$7,N$7,1,放假日期)+COUNTIFS(调休上班日期,"&gt;="&amp;N$7,调休上班日期,"&lt;="&amp;N$7)=0</formula>
    </cfRule>
  </conditionalFormatting>
  <conditionalFormatting sqref="P11">
    <cfRule type="expression" dxfId="422" priority="452">
      <formula>NETWORKDAYS.INTL(P$7,P$7,1,放假日期)+COUNTIFS(调休上班日期,"&gt;="&amp;P$7,调休上班日期,"&lt;="&amp;P$7)=0</formula>
    </cfRule>
  </conditionalFormatting>
  <conditionalFormatting sqref="G15">
    <cfRule type="expression" dxfId="421" priority="440">
      <formula>NETWORKDAYS.INTL(G$7,G$7,1,放假日期)+COUNTIFS(调休上班日期,"&gt;="&amp;G$7,调休上班日期,"&lt;="&amp;G$7)=0</formula>
    </cfRule>
  </conditionalFormatting>
  <conditionalFormatting sqref="B17">
    <cfRule type="expression" dxfId="420" priority="459">
      <formula>NETWORKDAYS.INTL(B$7,B$7,1,放假日期)+COUNTIFS(调休上班日期,"&gt;="&amp;B$7,调休上班日期,"&lt;="&amp;B$7)=0</formula>
    </cfRule>
  </conditionalFormatting>
  <conditionalFormatting sqref="H17">
    <cfRule type="expression" dxfId="419" priority="458">
      <formula>NETWORKDAYS.INTL(H$7,H$7,1,放假日期)+COUNTIFS(调休上班日期,"&gt;="&amp;H$7,调休上班日期,"&lt;="&amp;H$7)=0</formula>
    </cfRule>
  </conditionalFormatting>
  <conditionalFormatting sqref="I17">
    <cfRule type="expression" dxfId="418" priority="450">
      <formula>NETWORKDAYS.INTL(I$7,I$7,1,放假日期)+COUNTIFS(调休上班日期,"&gt;="&amp;I$7,调休上班日期,"&lt;="&amp;I$7)=0</formula>
    </cfRule>
  </conditionalFormatting>
  <conditionalFormatting sqref="L17">
    <cfRule type="expression" dxfId="417" priority="455">
      <formula>NETWORKDAYS.INTL(L$7,L$7,1,放假日期)+COUNTIFS(调休上班日期,"&gt;="&amp;L$7,调休上班日期,"&lt;="&amp;L$7)=0</formula>
    </cfRule>
  </conditionalFormatting>
  <conditionalFormatting sqref="N17">
    <cfRule type="expression" dxfId="416" priority="454">
      <formula>NETWORKDAYS.INTL(N$7,N$7,1,放假日期)+COUNTIFS(调休上班日期,"&gt;="&amp;N$7,调休上班日期,"&lt;="&amp;N$7)=0</formula>
    </cfRule>
  </conditionalFormatting>
  <conditionalFormatting sqref="P17">
    <cfRule type="expression" dxfId="415" priority="451">
      <formula>NETWORKDAYS.INTL(P$7,P$7,1,放假日期)+COUNTIFS(调休上班日期,"&gt;="&amp;P$7,调休上班日期,"&lt;="&amp;P$7)=0</formula>
    </cfRule>
  </conditionalFormatting>
  <conditionalFormatting sqref="N19">
    <cfRule type="expression" dxfId="414" priority="438">
      <formula>NETWORKDAYS.INTL(N$7,N$7,1,放假日期)+COUNTIFS(调休上班日期,"&gt;="&amp;N$7,调休上班日期,"&lt;="&amp;N$7)=0</formula>
    </cfRule>
  </conditionalFormatting>
  <conditionalFormatting sqref="AC19">
    <cfRule type="expression" dxfId="413" priority="23">
      <formula>NETWORKDAYS.INTL(AC$7,AC$7,1,放假日期)+COUNTIFS(调休上班日期,"&gt;="&amp;AC$7,调休上班日期,"&lt;="&amp;AC$7)=0</formula>
    </cfRule>
  </conditionalFormatting>
  <conditionalFormatting sqref="B25:AF25">
    <cfRule type="expression" dxfId="412" priority="468">
      <formula>NETWORKDAYS.INTL(B$7,B$7,1,放假日期)+COUNTIFS(调休上班日期,"&gt;="&amp;B$7,调休上班日期,"&lt;="&amp;B$7)=0</formula>
    </cfRule>
  </conditionalFormatting>
  <conditionalFormatting sqref="I28">
    <cfRule type="expression" dxfId="411" priority="436">
      <formula>NETWORKDAYS.INTL(I$7,I$7,1,放假日期)+COUNTIFS(调休上班日期,"&gt;="&amp;I$7,调休上班日期,"&lt;="&amp;I$7)=0</formula>
    </cfRule>
  </conditionalFormatting>
  <conditionalFormatting sqref="AD36">
    <cfRule type="expression" dxfId="410" priority="442">
      <formula>NETWORKDAYS.INTL(AD$7,AD$7,1,放假日期)+COUNTIFS(调休上班日期,"&gt;="&amp;AD$7,调休上班日期,"&lt;="&amp;AD$7)=0</formula>
    </cfRule>
  </conditionalFormatting>
  <conditionalFormatting sqref="I39">
    <cfRule type="expression" dxfId="409" priority="120">
      <formula>NETWORKDAYS.INTL(I$7,I$7,1,放假日期)+COUNTIFS(调休上班日期,"&gt;="&amp;I$7,调休上班日期,"&lt;="&amp;I$7)=0</formula>
    </cfRule>
  </conditionalFormatting>
  <conditionalFormatting sqref="N39">
    <cfRule type="expression" dxfId="408" priority="213">
      <formula>NETWORKDAYS.INTL(N$7,N$7,1,放假日期)+COUNTIFS(调休上班日期,"&gt;="&amp;N$7,调休上班日期,"&lt;="&amp;N$7)=0</formula>
    </cfRule>
  </conditionalFormatting>
  <conditionalFormatting sqref="C40">
    <cfRule type="expression" dxfId="407" priority="130">
      <formula>NETWORKDAYS.INTL(C$7,C$7,1,放假日期)+COUNTIFS(调休上班日期,"&gt;="&amp;C$7,调休上班日期,"&lt;="&amp;C$7)=0</formula>
    </cfRule>
  </conditionalFormatting>
  <conditionalFormatting sqref="J40">
    <cfRule type="expression" dxfId="406" priority="118">
      <formula>NETWORKDAYS.INTL(J$7,J$7,1,放假日期)+COUNTIFS(调休上班日期,"&gt;="&amp;J$7,调休上班日期,"&lt;="&amp;J$7)=0</formula>
    </cfRule>
  </conditionalFormatting>
  <conditionalFormatting sqref="R40">
    <cfRule type="expression" dxfId="405" priority="88">
      <formula>NETWORKDAYS.INTL(R$7,R$7,1,放假日期)+COUNTIFS(调休上班日期,"&gt;="&amp;R$7,调休上班日期,"&lt;="&amp;R$7)=0</formula>
    </cfRule>
  </conditionalFormatting>
  <conditionalFormatting sqref="X40">
    <cfRule type="expression" dxfId="404" priority="167">
      <formula>NETWORKDAYS.INTL(X$7,X$7,1,放假日期)+COUNTIFS(调休上班日期,"&gt;="&amp;X$7,调休上班日期,"&lt;="&amp;X$7)=0</formula>
    </cfRule>
  </conditionalFormatting>
  <conditionalFormatting sqref="C41">
    <cfRule type="expression" dxfId="403" priority="129">
      <formula>NETWORKDAYS.INTL(C$7,C$7,1,放假日期)+COUNTIFS(调休上班日期,"&gt;="&amp;C$7,调休上班日期,"&lt;="&amp;C$7)=0</formula>
    </cfRule>
  </conditionalFormatting>
  <conditionalFormatting sqref="J41">
    <cfRule type="expression" dxfId="402" priority="119">
      <formula>NETWORKDAYS.INTL(J$7,J$7,1,放假日期)+COUNTIFS(调休上班日期,"&gt;="&amp;J$7,调休上班日期,"&lt;="&amp;J$7)=0</formula>
    </cfRule>
  </conditionalFormatting>
  <conditionalFormatting sqref="K41">
    <cfRule type="expression" dxfId="401" priority="110">
      <formula>NETWORKDAYS.INTL(K$7,K$7,1,放假日期)+COUNTIFS(调休上班日期,"&gt;="&amp;K$7,调休上班日期,"&lt;="&amp;K$7)=0</formula>
    </cfRule>
  </conditionalFormatting>
  <conditionalFormatting sqref="Q41">
    <cfRule type="expression" dxfId="400" priority="93">
      <formula>NETWORKDAYS.INTL(Q$7,Q$7,1,放假日期)+COUNTIFS(调休上班日期,"&gt;="&amp;Q$7,调休上班日期,"&lt;="&amp;Q$7)=0</formula>
    </cfRule>
  </conditionalFormatting>
  <conditionalFormatting sqref="R41">
    <cfRule type="expression" dxfId="399" priority="87">
      <formula>NETWORKDAYS.INTL(R$7,R$7,1,放假日期)+COUNTIFS(调休上班日期,"&gt;="&amp;R$7,调休上班日期,"&lt;="&amp;R$7)=0</formula>
    </cfRule>
  </conditionalFormatting>
  <conditionalFormatting sqref="X41">
    <cfRule type="expression" dxfId="398" priority="168">
      <formula>NETWORKDAYS.INTL(X$7,X$7,1,放假日期)+COUNTIFS(调休上班日期,"&gt;="&amp;X$7,调休上班日期,"&lt;="&amp;X$7)=0</formula>
    </cfRule>
  </conditionalFormatting>
  <conditionalFormatting sqref="Y41">
    <cfRule type="expression" dxfId="397" priority="159">
      <formula>NETWORKDAYS.INTL(Y$7,Y$7,1,放假日期)+COUNTIFS(调休上班日期,"&gt;="&amp;Y$7,调休上班日期,"&lt;="&amp;Y$7)=0</formula>
    </cfRule>
  </conditionalFormatting>
  <conditionalFormatting sqref="AA41">
    <cfRule type="expression" dxfId="396" priority="151">
      <formula>NETWORKDAYS.INTL(AA$7,AA$7,1,放假日期)+COUNTIFS(调休上班日期,"&gt;="&amp;AA$7,调休上班日期,"&lt;="&amp;AA$7)=0</formula>
    </cfRule>
  </conditionalFormatting>
  <conditionalFormatting sqref="A44">
    <cfRule type="expression" dxfId="395" priority="64">
      <formula>NETWORKDAYS.INTL(A$7,A$7,1,放假日期)+COUNTIFS(调休上班日期,"&gt;="&amp;A$7,调休上班日期,"&lt;="&amp;A$7)=0</formula>
    </cfRule>
  </conditionalFormatting>
  <conditionalFormatting sqref="I44">
    <cfRule type="expression" dxfId="394" priority="51">
      <formula>NETWORKDAYS.INTL(I$7,I$7,1,放假日期)+COUNTIFS(调休上班日期,"&gt;="&amp;I$7,调休上班日期,"&lt;="&amp;I$7)=0</formula>
    </cfRule>
  </conditionalFormatting>
  <conditionalFormatting sqref="N44">
    <cfRule type="expression" dxfId="393" priority="58">
      <formula>NETWORKDAYS.INTL(N$7,N$7,1,放假日期)+COUNTIFS(调休上班日期,"&gt;="&amp;N$7,调休上班日期,"&lt;="&amp;N$7)=0</formula>
    </cfRule>
  </conditionalFormatting>
  <conditionalFormatting sqref="C45">
    <cfRule type="expression" dxfId="392" priority="53">
      <formula>NETWORKDAYS.INTL(C$7,C$7,1,放假日期)+COUNTIFS(调休上班日期,"&gt;="&amp;C$7,调休上班日期,"&lt;="&amp;C$7)=0</formula>
    </cfRule>
  </conditionalFormatting>
  <conditionalFormatting sqref="J45">
    <cfRule type="expression" dxfId="391" priority="49">
      <formula>NETWORKDAYS.INTL(J$7,J$7,1,放假日期)+COUNTIFS(调休上班日期,"&gt;="&amp;J$7,调休上班日期,"&lt;="&amp;J$7)=0</formula>
    </cfRule>
  </conditionalFormatting>
  <conditionalFormatting sqref="R45">
    <cfRule type="expression" dxfId="390" priority="46">
      <formula>NETWORKDAYS.INTL(R$7,R$7,1,放假日期)+COUNTIFS(调休上班日期,"&gt;="&amp;R$7,调休上班日期,"&lt;="&amp;R$7)=0</formula>
    </cfRule>
  </conditionalFormatting>
  <conditionalFormatting sqref="X45">
    <cfRule type="expression" dxfId="389" priority="56">
      <formula>NETWORKDAYS.INTL(X$7,X$7,1,放假日期)+COUNTIFS(调休上班日期,"&gt;="&amp;X$7,调休上班日期,"&lt;="&amp;X$7)=0</formula>
    </cfRule>
  </conditionalFormatting>
  <conditionalFormatting sqref="C46">
    <cfRule type="expression" dxfId="388" priority="52">
      <formula>NETWORKDAYS.INTL(C$7,C$7,1,放假日期)+COUNTIFS(调休上班日期,"&gt;="&amp;C$7,调休上班日期,"&lt;="&amp;C$7)=0</formula>
    </cfRule>
  </conditionalFormatting>
  <conditionalFormatting sqref="J46">
    <cfRule type="expression" dxfId="387" priority="50">
      <formula>NETWORKDAYS.INTL(J$7,J$7,1,放假日期)+COUNTIFS(调休上班日期,"&gt;="&amp;J$7,调休上班日期,"&lt;="&amp;J$7)=0</formula>
    </cfRule>
  </conditionalFormatting>
  <conditionalFormatting sqref="K46">
    <cfRule type="expression" dxfId="386" priority="48">
      <formula>NETWORKDAYS.INTL(K$7,K$7,1,放假日期)+COUNTIFS(调休上班日期,"&gt;="&amp;K$7,调休上班日期,"&lt;="&amp;K$7)=0</formula>
    </cfRule>
  </conditionalFormatting>
  <conditionalFormatting sqref="Q46">
    <cfRule type="expression" dxfId="385" priority="47">
      <formula>NETWORKDAYS.INTL(Q$7,Q$7,1,放假日期)+COUNTIFS(调休上班日期,"&gt;="&amp;Q$7,调休上班日期,"&lt;="&amp;Q$7)=0</formula>
    </cfRule>
  </conditionalFormatting>
  <conditionalFormatting sqref="R46">
    <cfRule type="expression" dxfId="384" priority="45">
      <formula>NETWORKDAYS.INTL(R$7,R$7,1,放假日期)+COUNTIFS(调休上班日期,"&gt;="&amp;R$7,调休上班日期,"&lt;="&amp;R$7)=0</formula>
    </cfRule>
  </conditionalFormatting>
  <conditionalFormatting sqref="X46">
    <cfRule type="expression" dxfId="383" priority="57">
      <formula>NETWORKDAYS.INTL(X$7,X$7,1,放假日期)+COUNTIFS(调休上班日期,"&gt;="&amp;X$7,调休上班日期,"&lt;="&amp;X$7)=0</formula>
    </cfRule>
  </conditionalFormatting>
  <conditionalFormatting sqref="Y46">
    <cfRule type="expression" dxfId="382" priority="55">
      <formula>NETWORKDAYS.INTL(Y$7,Y$7,1,放假日期)+COUNTIFS(调休上班日期,"&gt;="&amp;Y$7,调休上班日期,"&lt;="&amp;Y$7)=0</formula>
    </cfRule>
  </conditionalFormatting>
  <conditionalFormatting sqref="AA46">
    <cfRule type="expression" dxfId="381" priority="54">
      <formula>NETWORKDAYS.INTL(AA$7,AA$7,1,放假日期)+COUNTIFS(调休上班日期,"&gt;="&amp;AA$7,调休上班日期,"&lt;="&amp;AA$7)=0</formula>
    </cfRule>
  </conditionalFormatting>
  <conditionalFormatting sqref="J57">
    <cfRule type="expression" dxfId="380" priority="244">
      <formula>NETWORKDAYS.INTL(J$7,J$7,1,放假日期)+COUNTIFS(调休上班日期,"&gt;="&amp;J$7,调休上班日期,"&lt;="&amp;J$7)=0</formula>
    </cfRule>
  </conditionalFormatting>
  <conditionalFormatting sqref="R58">
    <cfRule type="expression" dxfId="379" priority="86">
      <formula>NETWORKDAYS.INTL(R$7,R$7,1,放假日期)+COUNTIFS(调休上班日期,"&gt;="&amp;R$7,调休上班日期,"&lt;="&amp;R$7)=0</formula>
    </cfRule>
  </conditionalFormatting>
  <conditionalFormatting sqref="AE59">
    <cfRule type="expression" dxfId="378" priority="141">
      <formula>NETWORKDAYS.INTL(AE$7,AE$7,1,放假日期)+COUNTIFS(调休上班日期,"&gt;="&amp;AE$7,调休上班日期,"&lt;="&amp;AE$7)=0</formula>
    </cfRule>
  </conditionalFormatting>
  <conditionalFormatting sqref="N62">
    <cfRule type="expression" dxfId="377" priority="212">
      <formula>NETWORKDAYS.INTL(N$7,N$7,1,放假日期)+COUNTIFS(调休上班日期,"&gt;="&amp;N$7,调休上班日期,"&lt;="&amp;N$7)=0</formula>
    </cfRule>
  </conditionalFormatting>
  <conditionalFormatting sqref="P62">
    <cfRule type="expression" dxfId="376" priority="95">
      <formula>NETWORKDAYS.INTL(P$7,P$7,1,放假日期)+COUNTIFS(调休上班日期,"&gt;="&amp;P$7,调休上班日期,"&lt;="&amp;P$7)=0</formula>
    </cfRule>
  </conditionalFormatting>
  <conditionalFormatting sqref="Q62">
    <cfRule type="expression" dxfId="375" priority="92">
      <formula>NETWORKDAYS.INTL(Q$7,Q$7,1,放假日期)+COUNTIFS(调休上班日期,"&gt;="&amp;Q$7,调休上班日期,"&lt;="&amp;Q$7)=0</formula>
    </cfRule>
  </conditionalFormatting>
  <conditionalFormatting sqref="R62">
    <cfRule type="expression" dxfId="374" priority="195">
      <formula>NETWORKDAYS.INTL(R$7,R$7,1,放假日期)+COUNTIFS(调休上班日期,"&gt;="&amp;R$7,调休上班日期,"&lt;="&amp;R$7)=0</formula>
    </cfRule>
  </conditionalFormatting>
  <conditionalFormatting sqref="W62">
    <cfRule type="expression" dxfId="373" priority="44">
      <formula>NETWORKDAYS.INTL(W$7,W$7,1,放假日期)+COUNTIFS(调休上班日期,"&gt;="&amp;W$7,调休上班日期,"&lt;="&amp;W$7)=0</formula>
    </cfRule>
  </conditionalFormatting>
  <conditionalFormatting sqref="AB62">
    <cfRule type="expression" dxfId="372" priority="28">
      <formula>NETWORKDAYS.INTL(AB$7,AB$7,1,放假日期)+COUNTIFS(调休上班日期,"&gt;="&amp;AB$7,调休上班日期,"&lt;="&amp;AB$7)=0</formula>
    </cfRule>
  </conditionalFormatting>
  <conditionalFormatting sqref="AC62">
    <cfRule type="expression" dxfId="371" priority="14">
      <formula>NETWORKDAYS.INTL(AC$7,AC$7,1,放假日期)+COUNTIFS(调休上班日期,"&gt;="&amp;AC$7,调休上班日期,"&lt;="&amp;AC$7)=0</formula>
    </cfRule>
  </conditionalFormatting>
  <conditionalFormatting sqref="AD62">
    <cfRule type="expression" dxfId="370" priority="13">
      <formula>NETWORKDAYS.INTL(AD$7,AD$7,1,放假日期)+COUNTIFS(调休上班日期,"&gt;="&amp;AD$7,调休上班日期,"&lt;="&amp;AD$7)=0</formula>
    </cfRule>
  </conditionalFormatting>
  <conditionalFormatting sqref="AE62">
    <cfRule type="expression" dxfId="369" priority="6">
      <formula>NETWORKDAYS.INTL(AE$7,AE$7,1,放假日期)+COUNTIFS(调休上班日期,"&gt;="&amp;AE$7,调休上班日期,"&lt;="&amp;AE$7)=0</formula>
    </cfRule>
  </conditionalFormatting>
  <conditionalFormatting sqref="J63">
    <cfRule type="expression" dxfId="368" priority="242">
      <formula>NETWORKDAYS.INTL(J$7,J$7,1,放假日期)+COUNTIFS(调休上班日期,"&gt;="&amp;J$7,调休上班日期,"&lt;="&amp;J$7)=0</formula>
    </cfRule>
  </conditionalFormatting>
  <conditionalFormatting sqref="T67">
    <cfRule type="expression" dxfId="367" priority="188">
      <formula>NETWORKDAYS.INTL(T$7,T$7,1,放假日期)+COUNTIFS(调休上班日期,"&gt;="&amp;T$7,调休上班日期,"&lt;="&amp;T$7)=0</formula>
    </cfRule>
  </conditionalFormatting>
  <conditionalFormatting sqref="J68">
    <cfRule type="expression" dxfId="366" priority="250">
      <formula>NETWORKDAYS.INTL(J$7,J$7,1,放假日期)+COUNTIFS(调休上班日期,"&gt;="&amp;J$7,调休上班日期,"&lt;="&amp;J$7)=0</formula>
    </cfRule>
  </conditionalFormatting>
  <conditionalFormatting sqref="L68">
    <cfRule type="expression" dxfId="365" priority="228">
      <formula>NETWORKDAYS.INTL(L$7,L$7,1,放假日期)+COUNTIFS(调休上班日期,"&gt;="&amp;L$7,调休上班日期,"&lt;="&amp;L$7)=0</formula>
    </cfRule>
  </conditionalFormatting>
  <conditionalFormatting sqref="J69">
    <cfRule type="expression" dxfId="364" priority="117">
      <formula>NETWORKDAYS.INTL(J$7,J$7,1,放假日期)+COUNTIFS(调休上班日期,"&gt;="&amp;J$7,调休上班日期,"&lt;="&amp;J$7)=0</formula>
    </cfRule>
  </conditionalFormatting>
  <conditionalFormatting sqref="L69">
    <cfRule type="expression" dxfId="363" priority="223">
      <formula>NETWORKDAYS.INTL(L$7,L$7,1,放假日期)+COUNTIFS(调休上班日期,"&gt;="&amp;L$7,调休上班日期,"&lt;="&amp;L$7)=0</formula>
    </cfRule>
  </conditionalFormatting>
  <conditionalFormatting sqref="O69">
    <cfRule type="expression" dxfId="362" priority="103">
      <formula>NETWORKDAYS.INTL(O$7,O$7,1,放假日期)+COUNTIFS(调休上班日期,"&gt;="&amp;O$7,调休上班日期,"&lt;="&amp;O$7)=0</formula>
    </cfRule>
  </conditionalFormatting>
  <conditionalFormatting sqref="N70">
    <cfRule type="expression" dxfId="361" priority="197">
      <formula>NETWORKDAYS.INTL(N$7,N$7,1,放假日期)+COUNTIFS(调休上班日期,"&gt;="&amp;N$7,调休上班日期,"&lt;="&amp;N$7)=0</formula>
    </cfRule>
  </conditionalFormatting>
  <conditionalFormatting sqref="F71">
    <cfRule type="expression" dxfId="360" priority="279">
      <formula>NETWORKDAYS.INTL(F$7,F$7,1,放假日期)+COUNTIFS(调休上班日期,"&gt;="&amp;F$7,调休上班日期,"&lt;="&amp;F$7)=0</formula>
    </cfRule>
  </conditionalFormatting>
  <conditionalFormatting sqref="G71">
    <cfRule type="expression" dxfId="359" priority="106">
      <formula>NETWORKDAYS.INTL(G$7,G$7,1,放假日期)+COUNTIFS(调休上班日期,"&gt;="&amp;G$7,调休上班日期,"&lt;="&amp;G$7)=0</formula>
    </cfRule>
  </conditionalFormatting>
  <conditionalFormatting sqref="K71">
    <cfRule type="expression" dxfId="358" priority="231">
      <formula>NETWORKDAYS.INTL(K$7,K$7,1,放假日期)+COUNTIFS(调休上班日期,"&gt;="&amp;K$7,调休上班日期,"&lt;="&amp;K$7)=0</formula>
    </cfRule>
  </conditionalFormatting>
  <conditionalFormatting sqref="L71">
    <cfRule type="expression" dxfId="357" priority="227">
      <formula>NETWORKDAYS.INTL(L$7,L$7,1,放假日期)+COUNTIFS(调休上班日期,"&gt;="&amp;L$7,调休上班日期,"&lt;="&amp;L$7)=0</formula>
    </cfRule>
  </conditionalFormatting>
  <conditionalFormatting sqref="T71">
    <cfRule type="expression" dxfId="356" priority="189">
      <formula>NETWORKDAYS.INTL(T$7,T$7,1,放假日期)+COUNTIFS(调休上班日期,"&gt;="&amp;T$7,调休上班日期,"&lt;="&amp;T$7)=0</formula>
    </cfRule>
  </conditionalFormatting>
  <conditionalFormatting sqref="F73">
    <cfRule type="expression" dxfId="355" priority="277">
      <formula>NETWORKDAYS.INTL(F$7,F$7,1,放假日期)+COUNTIFS(调休上班日期,"&gt;="&amp;F$7,调休上班日期,"&lt;="&amp;F$7)=0</formula>
    </cfRule>
  </conditionalFormatting>
  <conditionalFormatting sqref="J73">
    <cfRule type="expression" dxfId="354" priority="248">
      <formula>NETWORKDAYS.INTL(J$7,J$7,1,放假日期)+COUNTIFS(调休上班日期,"&gt;="&amp;J$7,调休上班日期,"&lt;="&amp;J$7)=0</formula>
    </cfRule>
  </conditionalFormatting>
  <conditionalFormatting sqref="L73">
    <cfRule type="expression" dxfId="353" priority="221">
      <formula>NETWORKDAYS.INTL(L$7,L$7,1,放假日期)+COUNTIFS(调休上班日期,"&gt;="&amp;L$7,调休上班日期,"&lt;="&amp;L$7)=0</formula>
    </cfRule>
  </conditionalFormatting>
  <conditionalFormatting sqref="F74">
    <cfRule type="expression" dxfId="352" priority="278">
      <formula>NETWORKDAYS.INTL(F$7,F$7,1,放假日期)+COUNTIFS(调休上班日期,"&gt;="&amp;F$7,调休上班日期,"&lt;="&amp;F$7)=0</formula>
    </cfRule>
  </conditionalFormatting>
  <conditionalFormatting sqref="J74">
    <cfRule type="expression" dxfId="351" priority="246">
      <formula>NETWORKDAYS.INTL(J$7,J$7,1,放假日期)+COUNTIFS(调休上班日期,"&gt;="&amp;J$7,调休上班日期,"&lt;="&amp;J$7)=0</formula>
    </cfRule>
  </conditionalFormatting>
  <conditionalFormatting sqref="L74">
    <cfRule type="expression" dxfId="350" priority="225">
      <formula>NETWORKDAYS.INTL(L$7,L$7,1,放假日期)+COUNTIFS(调休上班日期,"&gt;="&amp;L$7,调休上班日期,"&lt;="&amp;L$7)=0</formula>
    </cfRule>
  </conditionalFormatting>
  <conditionalFormatting sqref="J75">
    <cfRule type="expression" dxfId="349" priority="247">
      <formula>NETWORKDAYS.INTL(J$7,J$7,1,放假日期)+COUNTIFS(调休上班日期,"&gt;="&amp;J$7,调休上班日期,"&lt;="&amp;J$7)=0</formula>
    </cfRule>
  </conditionalFormatting>
  <conditionalFormatting sqref="K75">
    <cfRule type="expression" dxfId="348" priority="234">
      <formula>NETWORKDAYS.INTL(K$7,K$7,1,放假日期)+COUNTIFS(调休上班日期,"&gt;="&amp;K$7,调休上班日期,"&lt;="&amp;K$7)=0</formula>
    </cfRule>
  </conditionalFormatting>
  <conditionalFormatting sqref="L75">
    <cfRule type="expression" dxfId="347" priority="226">
      <formula>NETWORKDAYS.INTL(L$7,L$7,1,放假日期)+COUNTIFS(调休上班日期,"&gt;="&amp;L$7,调休上班日期,"&lt;="&amp;L$7)=0</formula>
    </cfRule>
  </conditionalFormatting>
  <conditionalFormatting sqref="G77">
    <cfRule type="expression" dxfId="346" priority="107">
      <formula>NETWORKDAYS.INTL(G$7,G$7,1,放假日期)+COUNTIFS(调休上班日期,"&gt;="&amp;G$7,调休上班日期,"&lt;="&amp;G$7)=0</formula>
    </cfRule>
  </conditionalFormatting>
  <conditionalFormatting sqref="K77">
    <cfRule type="expression" dxfId="345" priority="232">
      <formula>NETWORKDAYS.INTL(K$7,K$7,1,放假日期)+COUNTIFS(调休上班日期,"&gt;="&amp;K$7,调休上班日期,"&lt;="&amp;K$7)=0</formula>
    </cfRule>
  </conditionalFormatting>
  <conditionalFormatting sqref="Q77">
    <cfRule type="expression" dxfId="344" priority="91">
      <formula>NETWORKDAYS.INTL(Q$7,Q$7,1,放假日期)+COUNTIFS(调休上班日期,"&gt;="&amp;Q$7,调休上班日期,"&lt;="&amp;Q$7)=0</formula>
    </cfRule>
  </conditionalFormatting>
  <conditionalFormatting sqref="J79">
    <cfRule type="expression" dxfId="343" priority="245">
      <formula>NETWORKDAYS.INTL(J$7,J$7,1,放假日期)+COUNTIFS(调休上班日期,"&gt;="&amp;J$7,调休上班日期,"&lt;="&amp;J$7)=0</formula>
    </cfRule>
  </conditionalFormatting>
  <conditionalFormatting sqref="K79">
    <cfRule type="expression" dxfId="342" priority="233">
      <formula>NETWORKDAYS.INTL(K$7,K$7,1,放假日期)+COUNTIFS(调休上班日期,"&gt;="&amp;K$7,调休上班日期,"&lt;="&amp;K$7)=0</formula>
    </cfRule>
  </conditionalFormatting>
  <conditionalFormatting sqref="L79">
    <cfRule type="expression" dxfId="341" priority="222">
      <formula>NETWORKDAYS.INTL(L$7,L$7,1,放假日期)+COUNTIFS(调休上班日期,"&gt;="&amp;L$7,调休上班日期,"&lt;="&amp;L$7)=0</formula>
    </cfRule>
  </conditionalFormatting>
  <conditionalFormatting sqref="N79">
    <cfRule type="expression" dxfId="340" priority="196">
      <formula>NETWORKDAYS.INTL(N$7,N$7,1,放假日期)+COUNTIFS(调休上班日期,"&gt;="&amp;N$7,调休上班日期,"&lt;="&amp;N$7)=0</formula>
    </cfRule>
  </conditionalFormatting>
  <conditionalFormatting sqref="AE80">
    <cfRule type="expression" dxfId="339" priority="5">
      <formula>NETWORKDAYS.INTL(AE$7,AE$7,1,放假日期)+COUNTIFS(调休上班日期,"&gt;="&amp;AE$7,调休上班日期,"&lt;="&amp;AE$7)=0</formula>
    </cfRule>
  </conditionalFormatting>
  <conditionalFormatting sqref="F81">
    <cfRule type="expression" dxfId="338" priority="276">
      <formula>NETWORKDAYS.INTL(F$7,F$7,1,放假日期)+COUNTIFS(调休上班日期,"&gt;="&amp;F$7,调休上班日期,"&lt;="&amp;F$7)=0</formula>
    </cfRule>
  </conditionalFormatting>
  <conditionalFormatting sqref="R81">
    <cfRule type="expression" dxfId="337" priority="85">
      <formula>NETWORKDAYS.INTL(R$7,R$7,1,放假日期)+COUNTIFS(调休上班日期,"&gt;="&amp;R$7,调休上班日期,"&lt;="&amp;R$7)=0</formula>
    </cfRule>
  </conditionalFormatting>
  <conditionalFormatting sqref="Y81">
    <cfRule type="expression" dxfId="336" priority="39">
      <formula>NETWORKDAYS.INTL(Y$7,Y$7,1,放假日期)+COUNTIFS(调休上班日期,"&gt;="&amp;Y$7,调休上班日期,"&lt;="&amp;Y$7)=0</formula>
    </cfRule>
  </conditionalFormatting>
  <conditionalFormatting sqref="J84">
    <cfRule type="expression" dxfId="335" priority="241">
      <formula>NETWORKDAYS.INTL(J$7,J$7,1,放假日期)+COUNTIFS(调休上班日期,"&gt;="&amp;J$7,调休上班日期,"&lt;="&amp;J$7)=0</formula>
    </cfRule>
  </conditionalFormatting>
  <conditionalFormatting sqref="G86:K86">
    <cfRule type="expression" dxfId="334" priority="122">
      <formula>NETWORKDAYS.INTL(G$7,G$7,1,放假日期)+COUNTIFS(调休上班日期,"&gt;="&amp;G$7,调休上班日期,"&lt;="&amp;G$7)=0</formula>
    </cfRule>
  </conditionalFormatting>
  <conditionalFormatting sqref="N86">
    <cfRule type="expression" dxfId="333" priority="121">
      <formula>NETWORKDAYS.INTL(N$7,N$7,1,放假日期)+COUNTIFS(调休上班日期,"&gt;="&amp;N$7,调休上班日期,"&lt;="&amp;N$7)=0</formula>
    </cfRule>
  </conditionalFormatting>
  <conditionalFormatting sqref="AF86">
    <cfRule type="expression" dxfId="332" priority="139">
      <formula>NETWORKDAYS.INTL(AF$7,AF$7,1,放假日期)+COUNTIFS(调休上班日期,"&gt;="&amp;AF$7,调休上班日期,"&lt;="&amp;AF$7)=0</formula>
    </cfRule>
  </conditionalFormatting>
  <conditionalFormatting sqref="B87:AF87">
    <cfRule type="expression" dxfId="331" priority="424">
      <formula>NETWORKDAYS.INTL(B$7,B$7,1,放假日期)+COUNTIFS(调休上班日期,"&gt;="&amp;B$7,调休上班日期,"&lt;="&amp;B$7)=0</formula>
    </cfRule>
  </conditionalFormatting>
  <conditionalFormatting sqref="U88">
    <cfRule type="expression" dxfId="330" priority="80">
      <formula>NETWORKDAYS.INTL(U$7,U$7,1,放假日期)+COUNTIFS(调休上班日期,"&gt;="&amp;U$7,调休上班日期,"&lt;="&amp;U$7)=0</formula>
    </cfRule>
  </conditionalFormatting>
  <conditionalFormatting sqref="V88">
    <cfRule type="expression" dxfId="329" priority="78">
      <formula>NETWORKDAYS.INTL(V$7,V$7,1,放假日期)+COUNTIFS(调休上班日期,"&gt;="&amp;V$7,调休上班日期,"&lt;="&amp;V$7)=0</formula>
    </cfRule>
  </conditionalFormatting>
  <conditionalFormatting sqref="W88">
    <cfRule type="expression" dxfId="328" priority="77">
      <formula>NETWORKDAYS.INTL(W$7,W$7,1,放假日期)+COUNTIFS(调休上班日期,"&gt;="&amp;W$7,调休上班日期,"&lt;="&amp;W$7)=0</formula>
    </cfRule>
  </conditionalFormatting>
  <conditionalFormatting sqref="X88">
    <cfRule type="expression" dxfId="327" priority="75">
      <formula>NETWORKDAYS.INTL(X$7,X$7,1,放假日期)+COUNTIFS(调休上班日期,"&gt;="&amp;X$7,调休上班日期,"&lt;="&amp;X$7)=0</formula>
    </cfRule>
  </conditionalFormatting>
  <conditionalFormatting sqref="Y88">
    <cfRule type="expression" dxfId="326" priority="74">
      <formula>NETWORKDAYS.INTL(Y$7,Y$7,1,放假日期)+COUNTIFS(调休上班日期,"&gt;="&amp;Y$7,调休上班日期,"&lt;="&amp;Y$7)=0</formula>
    </cfRule>
  </conditionalFormatting>
  <conditionalFormatting sqref="AB92">
    <cfRule type="expression" dxfId="325" priority="34">
      <formula>NETWORKDAYS.INTL(AB$7,AB$7,1,放假日期)+COUNTIFS(调休上班日期,"&gt;="&amp;AB$7,调休上班日期,"&lt;="&amp;AB$7)=0</formula>
    </cfRule>
  </conditionalFormatting>
  <conditionalFormatting sqref="AC92">
    <cfRule type="expression" dxfId="324" priority="33">
      <formula>NETWORKDAYS.INTL(AC$7,AC$7,1,放假日期)+COUNTIFS(调休上班日期,"&gt;="&amp;AC$7,调休上班日期,"&lt;="&amp;AC$7)=0</formula>
    </cfRule>
  </conditionalFormatting>
  <conditionalFormatting sqref="AD92">
    <cfRule type="expression" dxfId="323" priority="32">
      <formula>NETWORKDAYS.INTL(AD$7,AD$7,1,放假日期)+COUNTIFS(调休上班日期,"&gt;="&amp;AD$7,调休上班日期,"&lt;="&amp;AD$7)=0</formula>
    </cfRule>
  </conditionalFormatting>
  <conditionalFormatting sqref="AE92">
    <cfRule type="expression" dxfId="322" priority="31">
      <formula>NETWORKDAYS.INTL(AE$7,AE$7,1,放假日期)+COUNTIFS(调休上班日期,"&gt;="&amp;AE$7,调休上班日期,"&lt;="&amp;AE$7)=0</formula>
    </cfRule>
  </conditionalFormatting>
  <conditionalFormatting sqref="AF92">
    <cfRule type="expression" dxfId="321" priority="30">
      <formula>NETWORKDAYS.INTL(AF$7,AF$7,1,放假日期)+COUNTIFS(调休上班日期,"&gt;="&amp;AF$7,调休上班日期,"&lt;="&amp;AF$7)=0</formula>
    </cfRule>
  </conditionalFormatting>
  <conditionalFormatting sqref="F93">
    <cfRule type="expression" dxfId="320" priority="275">
      <formula>NETWORKDAYS.INTL(F$7,F$7,1,放假日期)+COUNTIFS(调休上班日期,"&gt;="&amp;F$7,调休上班日期,"&lt;="&amp;F$7)=0</formula>
    </cfRule>
  </conditionalFormatting>
  <conditionalFormatting sqref="Q95">
    <cfRule type="expression" dxfId="319" priority="202">
      <formula>NETWORKDAYS.INTL(Q$7,Q$7,1,放假日期)+COUNTIFS(调休上班日期,"&gt;="&amp;Q$7,调休上班日期,"&lt;="&amp;Q$7)=0</formula>
    </cfRule>
  </conditionalFormatting>
  <conditionalFormatting sqref="F99">
    <cfRule type="expression" dxfId="318" priority="274">
      <formula>NETWORKDAYS.INTL(F$7,F$7,1,放假日期)+COUNTIFS(调休上班日期,"&gt;="&amp;F$7,调休上班日期,"&lt;="&amp;F$7)=0</formula>
    </cfRule>
  </conditionalFormatting>
  <conditionalFormatting sqref="X102">
    <cfRule type="expression" dxfId="317" priority="40">
      <formula>NETWORKDAYS.INTL(X$7,X$7,1,放假日期)+COUNTIFS(调休上班日期,"&gt;="&amp;X$7,调休上班日期,"&lt;="&amp;X$7)=0</formula>
    </cfRule>
  </conditionalFormatting>
  <conditionalFormatting sqref="S103">
    <cfRule type="expression" dxfId="316" priority="96">
      <formula>NETWORKDAYS.INTL(S$7,S$7,1,放假日期)+COUNTIFS(调休上班日期,"&gt;="&amp;S$7,调休上班日期,"&lt;="&amp;S$7)=0</formula>
    </cfRule>
  </conditionalFormatting>
  <conditionalFormatting sqref="U103">
    <cfRule type="expression" dxfId="315" priority="99">
      <formula>NETWORKDAYS.INTL(U$7,U$7,1,放假日期)+COUNTIFS(调休上班日期,"&gt;="&amp;U$7,调休上班日期,"&lt;="&amp;U$7)=0</formula>
    </cfRule>
  </conditionalFormatting>
  <conditionalFormatting sqref="X103">
    <cfRule type="expression" dxfId="314" priority="98">
      <formula>NETWORKDAYS.INTL(X$7,X$7,1,放假日期)+COUNTIFS(调休上班日期,"&gt;="&amp;X$7,调休上班日期,"&lt;="&amp;X$7)=0</formula>
    </cfRule>
  </conditionalFormatting>
  <conditionalFormatting sqref="Y103">
    <cfRule type="expression" dxfId="313" priority="97">
      <formula>NETWORKDAYS.INTL(Y$7,Y$7,1,放假日期)+COUNTIFS(调休上班日期,"&gt;="&amp;Y$7,调休上班日期,"&lt;="&amp;Y$7)=0</formula>
    </cfRule>
  </conditionalFormatting>
  <conditionalFormatting sqref="Z103">
    <cfRule type="expression" dxfId="312" priority="179">
      <formula>NETWORKDAYS.INTL(Z$7,Z$7,1,放假日期)+COUNTIFS(调休上班日期,"&gt;="&amp;Z$7,调休上班日期,"&lt;="&amp;Z$7)=0</formula>
    </cfRule>
  </conditionalFormatting>
  <conditionalFormatting sqref="AA103">
    <cfRule type="expression" dxfId="311" priority="178">
      <formula>NETWORKDAYS.INTL(AA$7,AA$7,1,放假日期)+COUNTIFS(调休上班日期,"&gt;="&amp;AA$7,调休上班日期,"&lt;="&amp;AA$7)=0</formula>
    </cfRule>
  </conditionalFormatting>
  <conditionalFormatting sqref="H104">
    <cfRule type="expression" dxfId="310" priority="255">
      <formula>NETWORKDAYS.INTL(H$7,H$7,1,放假日期)+COUNTIFS(调休上班日期,"&gt;="&amp;H$7,调休上班日期,"&lt;="&amp;H$7)=0</formula>
    </cfRule>
  </conditionalFormatting>
  <conditionalFormatting sqref="J104">
    <cfRule type="expression" dxfId="309" priority="116">
      <formula>NETWORKDAYS.INTL(J$7,J$7,1,放假日期)+COUNTIFS(调休上班日期,"&gt;="&amp;J$7,调休上班日期,"&lt;="&amp;J$7)=0</formula>
    </cfRule>
  </conditionalFormatting>
  <conditionalFormatting sqref="N104">
    <cfRule type="expression" dxfId="308" priority="105">
      <formula>NETWORKDAYS.INTL(N$7,N$7,1,放假日期)+COUNTIFS(调休上班日期,"&gt;="&amp;N$7,调休上班日期,"&lt;="&amp;N$7)=0</formula>
    </cfRule>
  </conditionalFormatting>
  <conditionalFormatting sqref="Q104">
    <cfRule type="expression" dxfId="307" priority="201">
      <formula>NETWORKDAYS.INTL(Q$7,Q$7,1,放假日期)+COUNTIFS(调休上班日期,"&gt;="&amp;Q$7,调休上班日期,"&lt;="&amp;Q$7)=0</formula>
    </cfRule>
  </conditionalFormatting>
  <conditionalFormatting sqref="T104">
    <cfRule type="expression" dxfId="306" priority="187">
      <formula>NETWORKDAYS.INTL(T$7,T$7,1,放假日期)+COUNTIFS(调休上班日期,"&gt;="&amp;T$7,调休上班日期,"&lt;="&amp;T$7)=0</formula>
    </cfRule>
  </conditionalFormatting>
  <conditionalFormatting sqref="Y104">
    <cfRule type="expression" dxfId="305" priority="73">
      <formula>NETWORKDAYS.INTL(Y$7,Y$7,1,放假日期)+COUNTIFS(调休上班日期,"&gt;="&amp;Y$7,调休上班日期,"&lt;="&amp;Y$7)=0</formula>
    </cfRule>
  </conditionalFormatting>
  <conditionalFormatting sqref="AB104">
    <cfRule type="expression" dxfId="304" priority="27">
      <formula>NETWORKDAYS.INTL(AB$7,AB$7,1,放假日期)+COUNTIFS(调休上班日期,"&gt;="&amp;AB$7,调休上班日期,"&lt;="&amp;AB$7)=0</formula>
    </cfRule>
  </conditionalFormatting>
  <conditionalFormatting sqref="AC104">
    <cfRule type="expression" dxfId="303" priority="21">
      <formula>NETWORKDAYS.INTL(AC$7,AC$7,1,放假日期)+COUNTIFS(调休上班日期,"&gt;="&amp;AC$7,调休上班日期,"&lt;="&amp;AC$7)=0</formula>
    </cfRule>
  </conditionalFormatting>
  <conditionalFormatting sqref="AD104">
    <cfRule type="expression" dxfId="302" priority="12">
      <formula>NETWORKDAYS.INTL(AD$7,AD$7,1,放假日期)+COUNTIFS(调休上班日期,"&gt;="&amp;AD$7,调休上班日期,"&lt;="&amp;AD$7)=0</formula>
    </cfRule>
  </conditionalFormatting>
  <conditionalFormatting sqref="B109:AF109">
    <cfRule type="expression" dxfId="301" priority="414">
      <formula>NETWORKDAYS.INTL(B$7,B$7,1,放假日期)+COUNTIFS(调休上班日期,"&gt;="&amp;B$7,调休上班日期,"&lt;="&amp;B$7)=0</formula>
    </cfRule>
  </conditionalFormatting>
  <conditionalFormatting sqref="Q112">
    <cfRule type="expression" dxfId="300" priority="200">
      <formula>NETWORKDAYS.INTL(Q$7,Q$7,1,放假日期)+COUNTIFS(调休上班日期,"&gt;="&amp;Q$7,调休上班日期,"&lt;="&amp;Q$7)=0</formula>
    </cfRule>
  </conditionalFormatting>
  <conditionalFormatting sqref="Y112">
    <cfRule type="expression" dxfId="299" priority="38">
      <formula>NETWORKDAYS.INTL(Y$7,Y$7,1,放假日期)+COUNTIFS(调休上班日期,"&gt;="&amp;Y$7,调休上班日期,"&lt;="&amp;Y$7)=0</formula>
    </cfRule>
  </conditionalFormatting>
  <conditionalFormatting sqref="Y113">
    <cfRule type="expression" dxfId="298" priority="37">
      <formula>NETWORKDAYS.INTL(Y$7,Y$7,1,放假日期)+COUNTIFS(调休上班日期,"&gt;="&amp;Y$7,调休上班日期,"&lt;="&amp;Y$7)=0</formula>
    </cfRule>
  </conditionalFormatting>
  <conditionalFormatting sqref="B114:AF114">
    <cfRule type="expression" dxfId="297" priority="412">
      <formula>NETWORKDAYS.INTL(B$7,B$7,1,放假日期)+COUNTIFS(调休上班日期,"&gt;="&amp;B$7,调休上班日期,"&lt;="&amp;B$7)=0</formula>
    </cfRule>
  </conditionalFormatting>
  <conditionalFormatting sqref="F117">
    <cfRule type="expression" dxfId="296" priority="273">
      <formula>NETWORKDAYS.INTL(F$7,F$7,1,放假日期)+COUNTIFS(调休上班日期,"&gt;="&amp;F$7,调休上班日期,"&lt;="&amp;F$7)=0</formula>
    </cfRule>
  </conditionalFormatting>
  <conditionalFormatting sqref="N117">
    <cfRule type="expression" dxfId="295" priority="211">
      <formula>NETWORKDAYS.INTL(N$7,N$7,1,放假日期)+COUNTIFS(调休上班日期,"&gt;="&amp;N$7,调休上班日期,"&lt;="&amp;N$7)=0</formula>
    </cfRule>
  </conditionalFormatting>
  <conditionalFormatting sqref="X117">
    <cfRule type="expression" dxfId="294" priority="165">
      <formula>NETWORKDAYS.INTL(X$7,X$7,1,放假日期)+COUNTIFS(调休上班日期,"&gt;="&amp;X$7,调休上班日期,"&lt;="&amp;X$7)=0</formula>
    </cfRule>
  </conditionalFormatting>
  <conditionalFormatting sqref="U118">
    <cfRule type="expression" dxfId="293" priority="176">
      <formula>NETWORKDAYS.INTL(U$7,U$7,1,放假日期)+COUNTIFS(调休上班日期,"&gt;="&amp;U$7,调休上班日期,"&lt;="&amp;U$7)=0</formula>
    </cfRule>
  </conditionalFormatting>
  <conditionalFormatting sqref="B120:AF120">
    <cfRule type="expression" dxfId="292" priority="408">
      <formula>NETWORKDAYS.INTL(B$7,B$7,1,放假日期)+COUNTIFS(调休上班日期,"&gt;="&amp;B$7,调休上班日期,"&lt;="&amp;B$7)=0</formula>
    </cfRule>
  </conditionalFormatting>
  <conditionalFormatting sqref="U121">
    <cfRule type="expression" dxfId="291" priority="177">
      <formula>NETWORKDAYS.INTL(U$7,U$7,1,放假日期)+COUNTIFS(调休上班日期,"&gt;="&amp;U$7,调休上班日期,"&lt;="&amp;U$7)=0</formula>
    </cfRule>
  </conditionalFormatting>
  <conditionalFormatting sqref="H122">
    <cfRule type="expression" dxfId="290" priority="254">
      <formula>NETWORKDAYS.INTL(H$7,H$7,1,放假日期)+COUNTIFS(调休上班日期,"&gt;="&amp;H$7,调休上班日期,"&lt;="&amp;H$7)=0</formula>
    </cfRule>
  </conditionalFormatting>
  <conditionalFormatting sqref="Z122">
    <cfRule type="expression" dxfId="289" priority="156">
      <formula>NETWORKDAYS.INTL(Z$7,Z$7,1,放假日期)+COUNTIFS(调休上班日期,"&gt;="&amp;Z$7,调休上班日期,"&lt;="&amp;Z$7)=0</formula>
    </cfRule>
  </conditionalFormatting>
  <conditionalFormatting sqref="B123:AF123">
    <cfRule type="expression" dxfId="288" priority="406">
      <formula>NETWORKDAYS.INTL(B$7,B$7,1,放假日期)+COUNTIFS(调休上班日期,"&gt;="&amp;B$7,调休上班日期,"&lt;="&amp;B$7)=0</formula>
    </cfRule>
  </conditionalFormatting>
  <conditionalFormatting sqref="B124:AF124">
    <cfRule type="expression" dxfId="287" priority="405">
      <formula>NETWORKDAYS.INTL(B$7,B$7,1,放假日期)+COUNTIFS(调休上班日期,"&gt;="&amp;B$7,调休上班日期,"&lt;="&amp;B$7)=0</formula>
    </cfRule>
  </conditionalFormatting>
  <conditionalFormatting sqref="F127">
    <cfRule type="expression" dxfId="286" priority="272">
      <formula>NETWORKDAYS.INTL(F$7,F$7,1,放假日期)+COUNTIFS(调休上班日期,"&gt;="&amp;F$7,调休上班日期,"&lt;="&amp;F$7)=0</formula>
    </cfRule>
  </conditionalFormatting>
  <conditionalFormatting sqref="M130">
    <cfRule type="expression" dxfId="285" priority="220">
      <formula>NETWORKDAYS.INTL(M$7,M$7,1,放假日期)+COUNTIFS(调休上班日期,"&gt;="&amp;M$7,调休上班日期,"&lt;="&amp;M$7)=0</formula>
    </cfRule>
  </conditionalFormatting>
  <conditionalFormatting sqref="U130">
    <cfRule type="expression" dxfId="284" priority="175">
      <formula>NETWORKDAYS.INTL(U$7,U$7,1,放假日期)+COUNTIFS(调休上班日期,"&gt;="&amp;U$7,调休上班日期,"&lt;="&amp;U$7)=0</formula>
    </cfRule>
  </conditionalFormatting>
  <conditionalFormatting sqref="W131">
    <cfRule type="expression" dxfId="283" priority="43">
      <formula>NETWORKDAYS.INTL(W$7,W$7,1,放假日期)+COUNTIFS(调休上班日期,"&gt;="&amp;W$7,调休上班日期,"&lt;="&amp;W$7)=0</formula>
    </cfRule>
  </conditionalFormatting>
  <conditionalFormatting sqref="G132">
    <cfRule type="expression" dxfId="282" priority="127">
      <formula>NETWORKDAYS.INTL(G$7,G$7,1,放假日期)+COUNTIFS(调休上班日期,"&gt;="&amp;G$7,调休上班日期,"&lt;="&amp;G$7)=0</formula>
    </cfRule>
  </conditionalFormatting>
  <conditionalFormatting sqref="N132">
    <cfRule type="expression" dxfId="281" priority="210">
      <formula>NETWORKDAYS.INTL(N$7,N$7,1,放假日期)+COUNTIFS(调休上班日期,"&gt;="&amp;N$7,调休上班日期,"&lt;="&amp;N$7)=0</formula>
    </cfRule>
  </conditionalFormatting>
  <conditionalFormatting sqref="B135:AF135">
    <cfRule type="expression" dxfId="280" priority="399">
      <formula>NETWORKDAYS.INTL(B$7,B$7,1,放假日期)+COUNTIFS(调休上班日期,"&gt;="&amp;B$7,调休上班日期,"&lt;="&amp;B$7)=0</formula>
    </cfRule>
  </conditionalFormatting>
  <conditionalFormatting sqref="AC136">
    <cfRule type="expression" dxfId="279" priority="20">
      <formula>NETWORKDAYS.INTL(AC$7,AC$7,1,放假日期)+COUNTIFS(调休上班日期,"&gt;="&amp;AC$7,调休上班日期,"&lt;="&amp;AC$7)=0</formula>
    </cfRule>
  </conditionalFormatting>
  <conditionalFormatting sqref="B137:AF137">
    <cfRule type="expression" dxfId="278" priority="397">
      <formula>NETWORKDAYS.INTL(B$7,B$7,1,放假日期)+COUNTIFS(调休上班日期,"&gt;="&amp;B$7,调休上班日期,"&lt;="&amp;B$7)=0</formula>
    </cfRule>
  </conditionalFormatting>
  <conditionalFormatting sqref="K138">
    <cfRule type="expression" dxfId="277" priority="229">
      <formula>NETWORKDAYS.INTL(K$7,K$7,1,放假日期)+COUNTIFS(调休上班日期,"&gt;="&amp;K$7,调休上班日期,"&lt;="&amp;K$7)=0</formula>
    </cfRule>
  </conditionalFormatting>
  <conditionalFormatting sqref="B139:AF139">
    <cfRule type="expression" dxfId="276" priority="395">
      <formula>NETWORKDAYS.INTL(B$7,B$7,1,放假日期)+COUNTIFS(调休上班日期,"&gt;="&amp;B$7,调休上班日期,"&lt;="&amp;B$7)=0</formula>
    </cfRule>
  </conditionalFormatting>
  <conditionalFormatting sqref="B140:AF140">
    <cfRule type="expression" dxfId="275" priority="394">
      <formula>NETWORKDAYS.INTL(B$7,B$7,1,放假日期)+COUNTIFS(调休上班日期,"&gt;="&amp;B$7,调休上班日期,"&lt;="&amp;B$7)=0</formula>
    </cfRule>
  </conditionalFormatting>
  <conditionalFormatting sqref="F141">
    <cfRule type="expression" dxfId="274" priority="271">
      <formula>NETWORKDAYS.INTL(F$7,F$7,1,放假日期)+COUNTIFS(调休上班日期,"&gt;="&amp;F$7,调休上班日期,"&lt;="&amp;F$7)=0</formula>
    </cfRule>
  </conditionalFormatting>
  <conditionalFormatting sqref="B143:AF143">
    <cfRule type="expression" dxfId="273" priority="392">
      <formula>NETWORKDAYS.INTL(B$7,B$7,1,放假日期)+COUNTIFS(调休上班日期,"&gt;="&amp;B$7,调休上班日期,"&lt;="&amp;B$7)=0</formula>
    </cfRule>
  </conditionalFormatting>
  <conditionalFormatting sqref="B144:AF144">
    <cfRule type="expression" dxfId="272" priority="391">
      <formula>NETWORKDAYS.INTL(B$7,B$7,1,放假日期)+COUNTIFS(调休上班日期,"&gt;="&amp;B$7,调休上班日期,"&lt;="&amp;B$7)=0</formula>
    </cfRule>
  </conditionalFormatting>
  <conditionalFormatting sqref="AB145">
    <cfRule type="expression" dxfId="271" priority="145">
      <formula>NETWORKDAYS.INTL(AB$7,AB$7,1,放假日期)+COUNTIFS(调休上班日期,"&gt;="&amp;AB$7,调休上班日期,"&lt;="&amp;AB$7)=0</formula>
    </cfRule>
  </conditionalFormatting>
  <conditionalFormatting sqref="B146:AF146">
    <cfRule type="expression" dxfId="270" priority="389">
      <formula>NETWORKDAYS.INTL(B$7,B$7,1,放假日期)+COUNTIFS(调休上班日期,"&gt;="&amp;B$7,调休上班日期,"&lt;="&amp;B$7)=0</formula>
    </cfRule>
  </conditionalFormatting>
  <conditionalFormatting sqref="V147">
    <cfRule type="expression" dxfId="269" priority="67">
      <formula>NETWORKDAYS.INTL(V$7,V$7,1,放假日期)+COUNTIFS(调休上班日期,"&gt;="&amp;V$7,调休上班日期,"&lt;="&amp;V$7)=0</formula>
    </cfRule>
  </conditionalFormatting>
  <conditionalFormatting sqref="G148">
    <cfRule type="expression" dxfId="268" priority="126">
      <formula>NETWORKDAYS.INTL(G$7,G$7,1,放假日期)+COUNTIFS(调休上班日期,"&gt;="&amp;G$7,调休上班日期,"&lt;="&amp;G$7)=0</formula>
    </cfRule>
  </conditionalFormatting>
  <conditionalFormatting sqref="O148">
    <cfRule type="expression" dxfId="267" priority="90">
      <formula>NETWORKDAYS.INTL(O$7,O$7,1,放假日期)+COUNTIFS(调休上班日期,"&gt;="&amp;O$7,调休上班日期,"&lt;="&amp;O$7)=0</formula>
    </cfRule>
  </conditionalFormatting>
  <conditionalFormatting sqref="Q148">
    <cfRule type="expression" dxfId="266" priority="89">
      <formula>NETWORKDAYS.INTL(Q$7,Q$7,1,放假日期)+COUNTIFS(调休上班日期,"&gt;="&amp;Q$7,调休上班日期,"&lt;="&amp;Q$7)=0</formula>
    </cfRule>
  </conditionalFormatting>
  <conditionalFormatting sqref="R148">
    <cfRule type="expression" dxfId="265" priority="84">
      <formula>NETWORKDAYS.INTL(R$7,R$7,1,放假日期)+COUNTIFS(调休上班日期,"&gt;="&amp;R$7,调休上班日期,"&lt;="&amp;R$7)=0</formula>
    </cfRule>
  </conditionalFormatting>
  <conditionalFormatting sqref="W148">
    <cfRule type="expression" dxfId="264" priority="42">
      <formula>NETWORKDAYS.INTL(W$7,W$7,1,放假日期)+COUNTIFS(调休上班日期,"&gt;="&amp;W$7,调休上班日期,"&lt;="&amp;W$7)=0</formula>
    </cfRule>
  </conditionalFormatting>
  <conditionalFormatting sqref="AC148">
    <cfRule type="expression" dxfId="263" priority="18">
      <formula>NETWORKDAYS.INTL(AC$7,AC$7,1,放假日期)+COUNTIFS(调休上班日期,"&gt;="&amp;AC$7,调休上班日期,"&lt;="&amp;AC$7)=0</formula>
    </cfRule>
  </conditionalFormatting>
  <conditionalFormatting sqref="R149">
    <cfRule type="expression" dxfId="262" priority="194">
      <formula>NETWORKDAYS.INTL(R$7,R$7,1,放假日期)+COUNTIFS(调休上班日期,"&gt;="&amp;R$7,调休上班日期,"&lt;="&amp;R$7)=0</formula>
    </cfRule>
  </conditionalFormatting>
  <conditionalFormatting sqref="X149">
    <cfRule type="expression" dxfId="261" priority="164">
      <formula>NETWORKDAYS.INTL(X$7,X$7,1,放假日期)+COUNTIFS(调休上班日期,"&gt;="&amp;X$7,调休上班日期,"&lt;="&amp;X$7)=0</formula>
    </cfRule>
  </conditionalFormatting>
  <conditionalFormatting sqref="AB149">
    <cfRule type="expression" dxfId="260" priority="26">
      <formula>NETWORKDAYS.INTL(AB$7,AB$7,1,放假日期)+COUNTIFS(调休上班日期,"&gt;="&amp;AB$7,调休上班日期,"&lt;="&amp;AB$7)=0</formula>
    </cfRule>
  </conditionalFormatting>
  <conditionalFormatting sqref="AC149">
    <cfRule type="expression" dxfId="259" priority="19">
      <formula>NETWORKDAYS.INTL(AC$7,AC$7,1,放假日期)+COUNTIFS(调休上班日期,"&gt;="&amp;AC$7,调休上班日期,"&lt;="&amp;AC$7)=0</formula>
    </cfRule>
  </conditionalFormatting>
  <conditionalFormatting sqref="B150:AF150">
    <cfRule type="expression" dxfId="258" priority="386">
      <formula>NETWORKDAYS.INTL(B$7,B$7,1,放假日期)+COUNTIFS(调休上班日期,"&gt;="&amp;B$7,调休上班日期,"&lt;="&amp;B$7)=0</formula>
    </cfRule>
  </conditionalFormatting>
  <conditionalFormatting sqref="AD151">
    <cfRule type="expression" dxfId="257" priority="11">
      <formula>NETWORKDAYS.INTL(AD$7,AD$7,1,放假日期)+COUNTIFS(调休上班日期,"&gt;="&amp;AD$7,调休上班日期,"&lt;="&amp;AD$7)=0</formula>
    </cfRule>
  </conditionalFormatting>
  <conditionalFormatting sqref="AE151">
    <cfRule type="expression" dxfId="256" priority="4">
      <formula>NETWORKDAYS.INTL(AE$7,AE$7,1,放假日期)+COUNTIFS(调休上班日期,"&gt;="&amp;AE$7,调休上班日期,"&lt;="&amp;AE$7)=0</formula>
    </cfRule>
  </conditionalFormatting>
  <conditionalFormatting sqref="B152:AF152">
    <cfRule type="expression" dxfId="255" priority="384">
      <formula>NETWORKDAYS.INTL(B$7,B$7,1,放假日期)+COUNTIFS(调休上班日期,"&gt;="&amp;B$7,调休上班日期,"&lt;="&amp;B$7)=0</formula>
    </cfRule>
  </conditionalFormatting>
  <conditionalFormatting sqref="B155:AE155">
    <cfRule type="expression" dxfId="254" priority="382">
      <formula>NETWORKDAYS.INTL(B$7,B$7,1,放假日期)+COUNTIFS(调休上班日期,"&gt;="&amp;B$7,调休上班日期,"&lt;="&amp;B$7)=0</formula>
    </cfRule>
  </conditionalFormatting>
  <conditionalFormatting sqref="AF155">
    <cfRule type="expression" dxfId="253" priority="138">
      <formula>NETWORKDAYS.INTL(AF$7,AF$7,1,放假日期)+COUNTIFS(调休上班日期,"&gt;="&amp;AF$7,调休上班日期,"&lt;="&amp;AF$7)=0</formula>
    </cfRule>
  </conditionalFormatting>
  <conditionalFormatting sqref="B156:AF156">
    <cfRule type="expression" dxfId="252" priority="381">
      <formula>NETWORKDAYS.INTL(B$7,B$7,1,放假日期)+COUNTIFS(调休上班日期,"&gt;="&amp;B$7,调休上班日期,"&lt;="&amp;B$7)=0</formula>
    </cfRule>
  </conditionalFormatting>
  <conditionalFormatting sqref="B157:AF157">
    <cfRule type="expression" dxfId="251" priority="380">
      <formula>NETWORKDAYS.INTL(B$7,B$7,1,放假日期)+COUNTIFS(调休上班日期,"&gt;="&amp;B$7,调休上班日期,"&lt;="&amp;B$7)=0</formula>
    </cfRule>
  </conditionalFormatting>
  <conditionalFormatting sqref="B158:AF158">
    <cfRule type="expression" dxfId="250" priority="379">
      <formula>NETWORKDAYS.INTL(B$7,B$7,1,放假日期)+COUNTIFS(调休上班日期,"&gt;="&amp;B$7,调休上班日期,"&lt;="&amp;B$7)=0</formula>
    </cfRule>
  </conditionalFormatting>
  <conditionalFormatting sqref="B161:AF161">
    <cfRule type="expression" dxfId="249" priority="377">
      <formula>NETWORKDAYS.INTL(B$7,B$7,1,放假日期)+COUNTIFS(调休上班日期,"&gt;="&amp;B$7,调休上班日期,"&lt;="&amp;B$7)=0</formula>
    </cfRule>
  </conditionalFormatting>
  <conditionalFormatting sqref="B162:AF162">
    <cfRule type="expression" dxfId="248" priority="375">
      <formula>NETWORKDAYS.INTL(B$7,B$7,1,放假日期)+COUNTIFS(调休上班日期,"&gt;="&amp;B$7,调休上班日期,"&lt;="&amp;B$7)=0</formula>
    </cfRule>
  </conditionalFormatting>
  <conditionalFormatting sqref="B163:AF163">
    <cfRule type="expression" dxfId="247" priority="374">
      <formula>NETWORKDAYS.INTL(B$7,B$7,1,放假日期)+COUNTIFS(调休上班日期,"&gt;="&amp;B$7,调休上班日期,"&lt;="&amp;B$7)=0</formula>
    </cfRule>
  </conditionalFormatting>
  <conditionalFormatting sqref="J164">
    <cfRule type="expression" dxfId="246" priority="114">
      <formula>NETWORKDAYS.INTL(J$7,J$7,1,放假日期)+COUNTIFS(调休上班日期,"&gt;="&amp;J$7,调休上班日期,"&lt;="&amp;J$7)=0</formula>
    </cfRule>
  </conditionalFormatting>
  <conditionalFormatting sqref="K165">
    <cfRule type="expression" dxfId="245" priority="230">
      <formula>NETWORKDAYS.INTL(K$7,K$7,1,放假日期)+COUNTIFS(调休上班日期,"&gt;="&amp;K$7,调休上班日期,"&lt;="&amp;K$7)=0</formula>
    </cfRule>
  </conditionalFormatting>
  <conditionalFormatting sqref="R166">
    <cfRule type="expression" dxfId="244" priority="83">
      <formula>NETWORKDAYS.INTL(R$7,R$7,1,放假日期)+COUNTIFS(调休上班日期,"&gt;="&amp;R$7,调休上班日期,"&lt;="&amp;R$7)=0</formula>
    </cfRule>
  </conditionalFormatting>
  <conditionalFormatting sqref="B167:AF167">
    <cfRule type="expression" dxfId="243" priority="371">
      <formula>NETWORKDAYS.INTL(B$7,B$7,1,放假日期)+COUNTIFS(调休上班日期,"&gt;="&amp;B$7,调休上班日期,"&lt;="&amp;B$7)=0</formula>
    </cfRule>
  </conditionalFormatting>
  <conditionalFormatting sqref="B168:AF168">
    <cfRule type="expression" dxfId="242" priority="370">
      <formula>NETWORKDAYS.INTL(B$7,B$7,1,放假日期)+COUNTIFS(调休上班日期,"&gt;="&amp;B$7,调休上班日期,"&lt;="&amp;B$7)=0</formula>
    </cfRule>
  </conditionalFormatting>
  <conditionalFormatting sqref="B169:AF169">
    <cfRule type="expression" dxfId="241" priority="369">
      <formula>NETWORKDAYS.INTL(B$7,B$7,1,放假日期)+COUNTIFS(调休上班日期,"&gt;="&amp;B$7,调休上班日期,"&lt;="&amp;B$7)=0</formula>
    </cfRule>
  </conditionalFormatting>
  <conditionalFormatting sqref="AA170">
    <cfRule type="expression" dxfId="240" priority="150">
      <formula>NETWORKDAYS.INTL(AA$7,AA$7,1,放假日期)+COUNTIFS(调休上班日期,"&gt;="&amp;AA$7,调休上班日期,"&lt;="&amp;AA$7)=0</formula>
    </cfRule>
  </conditionalFormatting>
  <conditionalFormatting sqref="AA171">
    <cfRule type="expression" dxfId="239" priority="152">
      <formula>NETWORKDAYS.INTL(AA$7,AA$7,1,放假日期)+COUNTIFS(调休上班日期,"&gt;="&amp;AA$7,调休上班日期,"&lt;="&amp;AA$7)=0</formula>
    </cfRule>
  </conditionalFormatting>
  <conditionalFormatting sqref="U173">
    <cfRule type="expression" dxfId="238" priority="72">
      <formula>NETWORKDAYS.INTL(U$7,U$7,1,放假日期)+COUNTIFS(调休上班日期,"&gt;="&amp;U$7,调休上班日期,"&lt;="&amp;U$7)=0</formula>
    </cfRule>
  </conditionalFormatting>
  <conditionalFormatting sqref="AD173">
    <cfRule type="expression" dxfId="237" priority="10">
      <formula>NETWORKDAYS.INTL(AD$7,AD$7,1,放假日期)+COUNTIFS(调休上班日期,"&gt;="&amp;AD$7,调休上班日期,"&lt;="&amp;AD$7)=0</formula>
    </cfRule>
  </conditionalFormatting>
  <conditionalFormatting sqref="F174">
    <cfRule type="expression" dxfId="236" priority="270">
      <formula>NETWORKDAYS.INTL(F$7,F$7,1,放假日期)+COUNTIFS(调休上班日期,"&gt;="&amp;F$7,调休上班日期,"&lt;="&amp;F$7)=0</formula>
    </cfRule>
  </conditionalFormatting>
  <conditionalFormatting sqref="B175:AF175">
    <cfRule type="expression" dxfId="235" priority="364">
      <formula>NETWORKDAYS.INTL(B$7,B$7,1,放假日期)+COUNTIFS(调休上班日期,"&gt;="&amp;B$7,调休上班日期,"&lt;="&amp;B$7)=0</formula>
    </cfRule>
  </conditionalFormatting>
  <conditionalFormatting sqref="B178:AF178">
    <cfRule type="expression" dxfId="234" priority="362">
      <formula>NETWORKDAYS.INTL(B$7,B$7,1,放假日期)+COUNTIFS(调休上班日期,"&gt;="&amp;B$7,调休上班日期,"&lt;="&amp;B$7)=0</formula>
    </cfRule>
  </conditionalFormatting>
  <conditionalFormatting sqref="R179">
    <cfRule type="expression" dxfId="233" priority="82">
      <formula>NETWORKDAYS.INTL(R$7,R$7,1,放假日期)+COUNTIFS(调休上班日期,"&gt;="&amp;R$7,调休上班日期,"&lt;="&amp;R$7)=0</formula>
    </cfRule>
  </conditionalFormatting>
  <conditionalFormatting sqref="N180">
    <cfRule type="expression" dxfId="232" priority="209">
      <formula>NETWORKDAYS.INTL(N$7,N$7,1,放假日期)+COUNTIFS(调休上班日期,"&gt;="&amp;N$7,调休上班日期,"&lt;="&amp;N$7)=0</formula>
    </cfRule>
  </conditionalFormatting>
  <conditionalFormatting sqref="B181:AF181">
    <cfRule type="expression" dxfId="231" priority="359">
      <formula>NETWORKDAYS.INTL(B$7,B$7,1,放假日期)+COUNTIFS(调休上班日期,"&gt;="&amp;B$7,调休上班日期,"&lt;="&amp;B$7)=0</formula>
    </cfRule>
  </conditionalFormatting>
  <conditionalFormatting sqref="B184:AF184">
    <cfRule type="expression" dxfId="230" priority="358">
      <formula>NETWORKDAYS.INTL(B$7,B$7,1,放假日期)+COUNTIFS(调休上班日期,"&gt;="&amp;B$7,调休上班日期,"&lt;="&amp;B$7)=0</formula>
    </cfRule>
  </conditionalFormatting>
  <conditionalFormatting sqref="B185">
    <cfRule type="expression" dxfId="229" priority="136">
      <formula>NETWORKDAYS.INTL(B$7,B$7,1,放假日期)+COUNTIFS(调休上班日期,"&gt;="&amp;B$7,调休上班日期,"&lt;="&amp;B$7)=0</formula>
    </cfRule>
  </conditionalFormatting>
  <conditionalFormatting sqref="C185:AF185">
    <cfRule type="expression" dxfId="228" priority="357">
      <formula>NETWORKDAYS.INTL(C$7,C$7,1,放假日期)+COUNTIFS(调休上班日期,"&gt;="&amp;C$7,调休上班日期,"&lt;="&amp;C$7)=0</formula>
    </cfRule>
  </conditionalFormatting>
  <conditionalFormatting sqref="A186">
    <cfRule type="expression" dxfId="227" priority="447">
      <formula>NETWORKDAYS.INTL(A$7,A$7,1,放假日期)+COUNTIFS(调休上班日期,"&gt;="&amp;A$7,调休上班日期,"&lt;="&amp;A$7)=0</formula>
    </cfRule>
  </conditionalFormatting>
  <conditionalFormatting sqref="B186:AF186">
    <cfRule type="expression" dxfId="226" priority="356">
      <formula>NETWORKDAYS.INTL(B$7,B$7,1,放假日期)+COUNTIFS(调休上班日期,"&gt;="&amp;B$7,调休上班日期,"&lt;="&amp;B$7)=0</formula>
    </cfRule>
  </conditionalFormatting>
  <conditionalFormatting sqref="N189">
    <cfRule type="expression" dxfId="225" priority="104">
      <formula>NETWORKDAYS.INTL(N$7,N$7,1,放假日期)+COUNTIFS(调休上班日期,"&gt;="&amp;N$7,调休上班日期,"&lt;="&amp;N$7)=0</formula>
    </cfRule>
  </conditionalFormatting>
  <conditionalFormatting sqref="F192">
    <cfRule type="expression" dxfId="224" priority="268">
      <formula>NETWORKDAYS.INTL(F$7,F$7,1,放假日期)+COUNTIFS(调休上班日期,"&gt;="&amp;F$7,调休上班日期,"&lt;="&amp;F$7)=0</formula>
    </cfRule>
  </conditionalFormatting>
  <conditionalFormatting sqref="J192">
    <cfRule type="expression" dxfId="223" priority="113">
      <formula>NETWORKDAYS.INTL(J$7,J$7,1,放假日期)+COUNTIFS(调休上班日期,"&gt;="&amp;J$7,调休上班日期,"&lt;="&amp;J$7)=0</formula>
    </cfRule>
  </conditionalFormatting>
  <conditionalFormatting sqref="O192">
    <cfRule type="expression" dxfId="222" priority="101">
      <formula>NETWORKDAYS.INTL(O$7,O$7,1,放假日期)+COUNTIFS(调休上班日期,"&gt;="&amp;O$7,调休上班日期,"&lt;="&amp;O$7)=0</formula>
    </cfRule>
  </conditionalFormatting>
  <conditionalFormatting sqref="T192">
    <cfRule type="expression" dxfId="221" priority="186">
      <formula>NETWORKDAYS.INTL(T$7,T$7,1,放假日期)+COUNTIFS(调休上班日期,"&gt;="&amp;T$7,调休上班日期,"&lt;="&amp;T$7)=0</formula>
    </cfRule>
  </conditionalFormatting>
  <conditionalFormatting sqref="AE192">
    <cfRule type="expression" dxfId="220" priority="3">
      <formula>NETWORKDAYS.INTL(AE$7,AE$7,1,放假日期)+COUNTIFS(调休上班日期,"&gt;="&amp;AE$7,调休上班日期,"&lt;="&amp;AE$7)=0</formula>
    </cfRule>
  </conditionalFormatting>
  <conditionalFormatting sqref="U193">
    <cfRule type="expression" dxfId="219" priority="71">
      <formula>NETWORKDAYS.INTL(U$7,U$7,1,放假日期)+COUNTIFS(调休上班日期,"&gt;="&amp;U$7,调休上班日期,"&lt;="&amp;U$7)=0</formula>
    </cfRule>
  </conditionalFormatting>
  <conditionalFormatting sqref="B196:AF196">
    <cfRule type="expression" dxfId="218" priority="351">
      <formula>NETWORKDAYS.INTL(B$7,B$7,1,放假日期)+COUNTIFS(调休上班日期,"&gt;="&amp;B$7,调休上班日期,"&lt;="&amp;B$7)=0</formula>
    </cfRule>
  </conditionalFormatting>
  <conditionalFormatting sqref="J197">
    <cfRule type="expression" dxfId="217" priority="239">
      <formula>NETWORKDAYS.INTL(J$7,J$7,1,放假日期)+COUNTIFS(调休上班日期,"&gt;="&amp;J$7,调休上班日期,"&lt;="&amp;J$7)=0</formula>
    </cfRule>
  </conditionalFormatting>
  <conditionalFormatting sqref="U197">
    <cfRule type="expression" dxfId="216" priority="173">
      <formula>NETWORKDAYS.INTL(U$7,U$7,1,放假日期)+COUNTIFS(调休上班日期,"&gt;="&amp;U$7,调休上班日期,"&lt;="&amp;U$7)=0</formula>
    </cfRule>
  </conditionalFormatting>
  <conditionalFormatting sqref="B198:AF198">
    <cfRule type="expression" dxfId="215" priority="349">
      <formula>NETWORKDAYS.INTL(B$7,B$7,1,放假日期)+COUNTIFS(调休上班日期,"&gt;="&amp;B$7,调休上班日期,"&lt;="&amp;B$7)=0</formula>
    </cfRule>
  </conditionalFormatting>
  <conditionalFormatting sqref="B199:AF199">
    <cfRule type="expression" dxfId="214" priority="348">
      <formula>NETWORKDAYS.INTL(B$7,B$7,1,放假日期)+COUNTIFS(调休上班日期,"&gt;="&amp;B$7,调休上班日期,"&lt;="&amp;B$7)=0</formula>
    </cfRule>
  </conditionalFormatting>
  <conditionalFormatting sqref="M200">
    <cfRule type="expression" dxfId="213" priority="219">
      <formula>NETWORKDAYS.INTL(M$7,M$7,1,放假日期)+COUNTIFS(调休上班日期,"&gt;="&amp;M$7,调休上班日期,"&lt;="&amp;M$7)=0</formula>
    </cfRule>
  </conditionalFormatting>
  <conditionalFormatting sqref="Y200">
    <cfRule type="expression" dxfId="212" priority="157">
      <formula>NETWORKDAYS.INTL(Y$7,Y$7,1,放假日期)+COUNTIFS(调休上班日期,"&gt;="&amp;Y$7,调休上班日期,"&lt;="&amp;Y$7)=0</formula>
    </cfRule>
  </conditionalFormatting>
  <conditionalFormatting sqref="B201:AF201">
    <cfRule type="expression" dxfId="211" priority="346">
      <formula>NETWORKDAYS.INTL(B$7,B$7,1,放假日期)+COUNTIFS(调休上班日期,"&gt;="&amp;B$7,调休上班日期,"&lt;="&amp;B$7)=0</formula>
    </cfRule>
  </conditionalFormatting>
  <conditionalFormatting sqref="G202">
    <cfRule type="expression" dxfId="210" priority="124">
      <formula>NETWORKDAYS.INTL(G$7,G$7,1,放假日期)+COUNTIFS(调休上班日期,"&gt;="&amp;G$7,调休上班日期,"&lt;="&amp;G$7)=0</formula>
    </cfRule>
  </conditionalFormatting>
  <conditionalFormatting sqref="Q202">
    <cfRule type="expression" dxfId="209" priority="109">
      <formula>NETWORKDAYS.INTL(Q$7,Q$7,1,放假日期)+COUNTIFS(调休上班日期,"&gt;="&amp;Q$7,调休上班日期,"&lt;="&amp;Q$7)=0</formula>
    </cfRule>
  </conditionalFormatting>
  <conditionalFormatting sqref="R202">
    <cfRule type="expression" dxfId="208" priority="108">
      <formula>NETWORKDAYS.INTL(R$7,R$7,1,放假日期)+COUNTIFS(调休上班日期,"&gt;="&amp;R$7,调休上班日期,"&lt;="&amp;R$7)=0</formula>
    </cfRule>
  </conditionalFormatting>
  <conditionalFormatting sqref="T202">
    <cfRule type="expression" dxfId="207" priority="185">
      <formula>NETWORKDAYS.INTL(T$7,T$7,1,放假日期)+COUNTIFS(调休上班日期,"&gt;="&amp;T$7,调休上班日期,"&lt;="&amp;T$7)=0</formula>
    </cfRule>
  </conditionalFormatting>
  <conditionalFormatting sqref="X202">
    <cfRule type="expression" dxfId="206" priority="163">
      <formula>NETWORKDAYS.INTL(X$7,X$7,1,放假日期)+COUNTIFS(调休上班日期,"&gt;="&amp;X$7,调休上班日期,"&lt;="&amp;X$7)=0</formula>
    </cfRule>
  </conditionalFormatting>
  <conditionalFormatting sqref="AB203">
    <cfRule type="expression" dxfId="205" priority="144">
      <formula>NETWORKDAYS.INTL(AB$7,AB$7,1,放假日期)+COUNTIFS(调休上班日期,"&gt;="&amp;AB$7,调休上班日期,"&lt;="&amp;AB$7)=0</formula>
    </cfRule>
  </conditionalFormatting>
  <conditionalFormatting sqref="O204">
    <cfRule type="expression" dxfId="204" priority="100">
      <formula>NETWORKDAYS.INTL(O$7,O$7,1,放假日期)+COUNTIFS(调休上班日期,"&gt;="&amp;O$7,调休上班日期,"&lt;="&amp;O$7)=0</formula>
    </cfRule>
  </conditionalFormatting>
  <conditionalFormatting sqref="R204">
    <cfRule type="expression" dxfId="203" priority="81">
      <formula>NETWORKDAYS.INTL(R$7,R$7,1,放假日期)+COUNTIFS(调休上班日期,"&gt;="&amp;R$7,调休上班日期,"&lt;="&amp;R$7)=0</formula>
    </cfRule>
  </conditionalFormatting>
  <conditionalFormatting sqref="G205">
    <cfRule type="expression" dxfId="202" priority="125">
      <formula>NETWORKDAYS.INTL(G$7,G$7,1,放假日期)+COUNTIFS(调休上班日期,"&gt;="&amp;G$7,调休上班日期,"&lt;="&amp;G$7)=0</formula>
    </cfRule>
  </conditionalFormatting>
  <conditionalFormatting sqref="F206">
    <cfRule type="expression" dxfId="201" priority="267">
      <formula>NETWORKDAYS.INTL(F$7,F$7,1,放假日期)+COUNTIFS(调休上班日期,"&gt;="&amp;F$7,调休上班日期,"&lt;="&amp;F$7)=0</formula>
    </cfRule>
  </conditionalFormatting>
  <conditionalFormatting sqref="H206">
    <cfRule type="expression" dxfId="200" priority="252">
      <formula>NETWORKDAYS.INTL(H$7,H$7,1,放假日期)+COUNTIFS(调休上班日期,"&gt;="&amp;H$7,调休上班日期,"&lt;="&amp;H$7)=0</formula>
    </cfRule>
  </conditionalFormatting>
  <conditionalFormatting sqref="J206">
    <cfRule type="expression" dxfId="199" priority="238">
      <formula>NETWORKDAYS.INTL(J$7,J$7,1,放假日期)+COUNTIFS(调休上班日期,"&gt;="&amp;J$7,调休上班日期,"&lt;="&amp;J$7)=0</formula>
    </cfRule>
  </conditionalFormatting>
  <conditionalFormatting sqref="F207">
    <cfRule type="expression" dxfId="198" priority="269">
      <formula>NETWORKDAYS.INTL(F$7,F$7,1,放假日期)+COUNTIFS(调休上班日期,"&gt;="&amp;F$7,调休上班日期,"&lt;="&amp;F$7)=0</formula>
    </cfRule>
  </conditionalFormatting>
  <conditionalFormatting sqref="B210:AF210">
    <cfRule type="expression" dxfId="197" priority="514">
      <formula>NETWORKDAYS.INTL(B$7,B$7,1,放假日期)+COUNTIFS(调休上班日期,"&gt;="&amp;B$7,调休上班日期,"&lt;="&amp;B$7)=0</formula>
    </cfRule>
  </conditionalFormatting>
  <conditionalFormatting sqref="X213">
    <cfRule type="expression" dxfId="196" priority="161">
      <formula>NETWORKDAYS.INTL(X$7,X$7,1,放假日期)+COUNTIFS(调休上班日期,"&gt;="&amp;X$7,调休上班日期,"&lt;="&amp;X$7)=0</formula>
    </cfRule>
  </conditionalFormatting>
  <conditionalFormatting sqref="B214:AF214">
    <cfRule type="expression" dxfId="195" priority="341">
      <formula>NETWORKDAYS.INTL(B$7,B$7,1,放假日期)+COUNTIFS(调休上班日期,"&gt;="&amp;B$7,调休上班日期,"&lt;="&amp;B$7)=0</formula>
    </cfRule>
  </conditionalFormatting>
  <conditionalFormatting sqref="B215:AF215">
    <cfRule type="expression" dxfId="194" priority="339">
      <formula>NETWORKDAYS.INTL(B$7,B$7,1,放假日期)+COUNTIFS(调休上班日期,"&gt;="&amp;B$7,调休上班日期,"&lt;="&amp;B$7)=0</formula>
    </cfRule>
  </conditionalFormatting>
  <conditionalFormatting sqref="B216:AF216">
    <cfRule type="expression" dxfId="193" priority="338">
      <formula>NETWORKDAYS.INTL(B$7,B$7,1,放假日期)+COUNTIFS(调休上班日期,"&gt;="&amp;B$7,调休上班日期,"&lt;="&amp;B$7)=0</formula>
    </cfRule>
  </conditionalFormatting>
  <conditionalFormatting sqref="U217">
    <cfRule type="expression" dxfId="192" priority="171">
      <formula>NETWORKDAYS.INTL(U$7,U$7,1,放假日期)+COUNTIFS(调休上班日期,"&gt;="&amp;U$7,调休上班日期,"&lt;="&amp;U$7)=0</formula>
    </cfRule>
  </conditionalFormatting>
  <conditionalFormatting sqref="B218:AF218">
    <cfRule type="expression" dxfId="191" priority="336">
      <formula>NETWORKDAYS.INTL(B$7,B$7,1,放假日期)+COUNTIFS(调休上班日期,"&gt;="&amp;B$7,调休上班日期,"&lt;="&amp;B$7)=0</formula>
    </cfRule>
  </conditionalFormatting>
  <conditionalFormatting sqref="F219">
    <cfRule type="expression" dxfId="190" priority="265">
      <formula>NETWORKDAYS.INTL(F$7,F$7,1,放假日期)+COUNTIFS(调休上班日期,"&gt;="&amp;F$7,调休上班日期,"&lt;="&amp;F$7)=0</formula>
    </cfRule>
  </conditionalFormatting>
  <conditionalFormatting sqref="G219">
    <cfRule type="expression" dxfId="189" priority="258">
      <formula>NETWORKDAYS.INTL(G$7,G$7,1,放假日期)+COUNTIFS(调休上班日期,"&gt;="&amp;G$7,调休上班日期,"&lt;="&amp;G$7)=0</formula>
    </cfRule>
  </conditionalFormatting>
  <conditionalFormatting sqref="H219">
    <cfRule type="expression" dxfId="188" priority="251">
      <formula>NETWORKDAYS.INTL(H$7,H$7,1,放假日期)+COUNTIFS(调休上班日期,"&gt;="&amp;H$7,调休上班日期,"&lt;="&amp;H$7)=0</formula>
    </cfRule>
  </conditionalFormatting>
  <conditionalFormatting sqref="M219">
    <cfRule type="expression" dxfId="187" priority="216">
      <formula>NETWORKDAYS.INTL(M$7,M$7,1,放假日期)+COUNTIFS(调休上班日期,"&gt;="&amp;M$7,调休上班日期,"&lt;="&amp;M$7)=0</formula>
    </cfRule>
  </conditionalFormatting>
  <conditionalFormatting sqref="N219">
    <cfRule type="expression" dxfId="186" priority="208">
      <formula>NETWORKDAYS.INTL(N$7,N$7,1,放假日期)+COUNTIFS(调休上班日期,"&gt;="&amp;N$7,调休上班日期,"&lt;="&amp;N$7)=0</formula>
    </cfRule>
  </conditionalFormatting>
  <conditionalFormatting sqref="R219">
    <cfRule type="expression" dxfId="185" priority="192">
      <formula>NETWORKDAYS.INTL(R$7,R$7,1,放假日期)+COUNTIFS(调休上班日期,"&gt;="&amp;R$7,调休上班日期,"&lt;="&amp;R$7)=0</formula>
    </cfRule>
  </conditionalFormatting>
  <conditionalFormatting sqref="T219">
    <cfRule type="expression" dxfId="184" priority="184">
      <formula>NETWORKDAYS.INTL(T$7,T$7,1,放假日期)+COUNTIFS(调休上班日期,"&gt;="&amp;T$7,调休上班日期,"&lt;="&amp;T$7)=0</formula>
    </cfRule>
  </conditionalFormatting>
  <conditionalFormatting sqref="U219">
    <cfRule type="expression" dxfId="183" priority="172">
      <formula>NETWORKDAYS.INTL(U$7,U$7,1,放假日期)+COUNTIFS(调休上班日期,"&gt;="&amp;U$7,调休上班日期,"&lt;="&amp;U$7)=0</formula>
    </cfRule>
  </conditionalFormatting>
  <conditionalFormatting sqref="Z219">
    <cfRule type="expression" dxfId="182" priority="155">
      <formula>NETWORKDAYS.INTL(Z$7,Z$7,1,放假日期)+COUNTIFS(调休上班日期,"&gt;="&amp;Z$7,调休上班日期,"&lt;="&amp;Z$7)=0</formula>
    </cfRule>
  </conditionalFormatting>
  <conditionalFormatting sqref="AA219">
    <cfRule type="expression" dxfId="181" priority="149">
      <formula>NETWORKDAYS.INTL(AA$7,AA$7,1,放假日期)+COUNTIFS(调休上班日期,"&gt;="&amp;AA$7,调休上班日期,"&lt;="&amp;AA$7)=0</formula>
    </cfRule>
  </conditionalFormatting>
  <conditionalFormatting sqref="B220:AF220">
    <cfRule type="expression" dxfId="180" priority="334">
      <formula>NETWORKDAYS.INTL(B$7,B$7,1,放假日期)+COUNTIFS(调休上班日期,"&gt;="&amp;B$7,调休上班日期,"&lt;="&amp;B$7)=0</formula>
    </cfRule>
  </conditionalFormatting>
  <conditionalFormatting sqref="B221:AF221">
    <cfRule type="expression" dxfId="179" priority="333">
      <formula>NETWORKDAYS.INTL(B$7,B$7,1,放假日期)+COUNTIFS(调休上班日期,"&gt;="&amp;B$7,调休上班日期,"&lt;="&amp;B$7)=0</formula>
    </cfRule>
  </conditionalFormatting>
  <conditionalFormatting sqref="AB222">
    <cfRule type="expression" dxfId="178" priority="25">
      <formula>NETWORKDAYS.INTL(AB$7,AB$7,1,放假日期)+COUNTIFS(调休上班日期,"&gt;="&amp;AB$7,调休上班日期,"&lt;="&amp;AB$7)=0</formula>
    </cfRule>
  </conditionalFormatting>
  <conditionalFormatting sqref="G223">
    <cfRule type="expression" dxfId="177" priority="259">
      <formula>NETWORKDAYS.INTL(G$7,G$7,1,放假日期)+COUNTIFS(调休上班日期,"&gt;="&amp;G$7,调休上班日期,"&lt;="&amp;G$7)=0</formula>
    </cfRule>
  </conditionalFormatting>
  <conditionalFormatting sqref="J224">
    <cfRule type="expression" dxfId="176" priority="237">
      <formula>NETWORKDAYS.INTL(J$7,J$7,1,放假日期)+COUNTIFS(调休上班日期,"&gt;="&amp;J$7,调休上班日期,"&lt;="&amp;J$7)=0</formula>
    </cfRule>
  </conditionalFormatting>
  <conditionalFormatting sqref="M225">
    <cfRule type="expression" dxfId="175" priority="218">
      <formula>NETWORKDAYS.INTL(M$7,M$7,1,放假日期)+COUNTIFS(调休上班日期,"&gt;="&amp;M$7,调休上班日期,"&lt;="&amp;M$7)=0</formula>
    </cfRule>
  </conditionalFormatting>
  <conditionalFormatting sqref="S225">
    <cfRule type="expression" dxfId="174" priority="191">
      <formula>NETWORKDAYS.INTL(S$7,S$7,1,放假日期)+COUNTIFS(调休上班日期,"&gt;="&amp;S$7,调休上班日期,"&lt;="&amp;S$7)=0</formula>
    </cfRule>
  </conditionalFormatting>
  <conditionalFormatting sqref="AB226">
    <cfRule type="expression" dxfId="173" priority="29">
      <formula>NETWORKDAYS.INTL(AB$7,AB$7,1,放假日期)+COUNTIFS(调休上班日期,"&gt;="&amp;AB$7,调休上班日期,"&lt;="&amp;AB$7)=0</formula>
    </cfRule>
  </conditionalFormatting>
  <conditionalFormatting sqref="J227">
    <cfRule type="expression" dxfId="172" priority="112">
      <formula>NETWORKDAYS.INTL(J$7,J$7,1,放假日期)+COUNTIFS(调休上班日期,"&gt;="&amp;J$7,调休上班日期,"&lt;="&amp;J$7)=0</formula>
    </cfRule>
  </conditionalFormatting>
  <conditionalFormatting sqref="AD227">
    <cfRule type="expression" dxfId="171" priority="9">
      <formula>NETWORKDAYS.INTL(AD$7,AD$7,1,放假日期)+COUNTIFS(调休上班日期,"&gt;="&amp;AD$7,调休上班日期,"&lt;="&amp;AD$7)=0</formula>
    </cfRule>
  </conditionalFormatting>
  <conditionalFormatting sqref="B228:AF228">
    <cfRule type="expression" dxfId="170" priority="326">
      <formula>NETWORKDAYS.INTL(B$7,B$7,1,放假日期)+COUNTIFS(调休上班日期,"&gt;="&amp;B$7,调休上班日期,"&lt;="&amp;B$7)=0</formula>
    </cfRule>
  </conditionalFormatting>
  <conditionalFormatting sqref="B229:AF229">
    <cfRule type="expression" dxfId="169" priority="325">
      <formula>NETWORKDAYS.INTL(B$7,B$7,1,放假日期)+COUNTIFS(调休上班日期,"&gt;="&amp;B$7,调休上班日期,"&lt;="&amp;B$7)=0</formula>
    </cfRule>
  </conditionalFormatting>
  <conditionalFormatting sqref="B230:AF230">
    <cfRule type="expression" dxfId="168" priority="323">
      <formula>NETWORKDAYS.INTL(B$7,B$7,1,放假日期)+COUNTIFS(调休上班日期,"&gt;="&amp;B$7,调休上班日期,"&lt;="&amp;B$7)=0</formula>
    </cfRule>
  </conditionalFormatting>
  <conditionalFormatting sqref="B231:AF231">
    <cfRule type="expression" dxfId="167" priority="322">
      <formula>NETWORKDAYS.INTL(B$7,B$7,1,放假日期)+COUNTIFS(调休上班日期,"&gt;="&amp;B$7,调休上班日期,"&lt;="&amp;B$7)=0</formula>
    </cfRule>
  </conditionalFormatting>
  <conditionalFormatting sqref="B232">
    <cfRule type="expression" dxfId="166" priority="135">
      <formula>NETWORKDAYS.INTL(B$7,B$7,1,放假日期)+COUNTIFS(调休上班日期,"&gt;="&amp;B$7,调休上班日期,"&lt;="&amp;B$7)=0</formula>
    </cfRule>
  </conditionalFormatting>
  <conditionalFormatting sqref="P232">
    <cfRule type="expression" dxfId="165" priority="94">
      <formula>NETWORKDAYS.INTL(P$7,P$7,1,放假日期)+COUNTIFS(调休上班日期,"&gt;="&amp;P$7,调休上班日期,"&lt;="&amp;P$7)=0</formula>
    </cfRule>
  </conditionalFormatting>
  <conditionalFormatting sqref="U232">
    <cfRule type="expression" dxfId="164" priority="70">
      <formula>NETWORKDAYS.INTL(U$7,U$7,1,放假日期)+COUNTIFS(调休上班日期,"&gt;="&amp;U$7,调休上班日期,"&lt;="&amp;U$7)=0</formula>
    </cfRule>
  </conditionalFormatting>
  <conditionalFormatting sqref="B235">
    <cfRule type="expression" dxfId="163" priority="134">
      <formula>NETWORKDAYS.INTL(B$7,B$7,1,放假日期)+COUNTIFS(调休上班日期,"&gt;="&amp;B$7,调休上班日期,"&lt;="&amp;B$7)=0</formula>
    </cfRule>
  </conditionalFormatting>
  <conditionalFormatting sqref="Z235">
    <cfRule type="expression" dxfId="162" priority="154">
      <formula>NETWORKDAYS.INTL(Z$7,Z$7,1,放假日期)+COUNTIFS(调休上班日期,"&gt;="&amp;Z$7,调休上班日期,"&lt;="&amp;Z$7)=0</formula>
    </cfRule>
  </conditionalFormatting>
  <conditionalFormatting sqref="AA235">
    <cfRule type="expression" dxfId="161" priority="147">
      <formula>NETWORKDAYS.INTL(AA$7,AA$7,1,放假日期)+COUNTIFS(调休上班日期,"&gt;="&amp;AA$7,调休上班日期,"&lt;="&amp;AA$7)=0</formula>
    </cfRule>
  </conditionalFormatting>
  <conditionalFormatting sqref="B238:AF238">
    <cfRule type="expression" dxfId="160" priority="319">
      <formula>NETWORKDAYS.INTL(B$7,B$7,1,放假日期)+COUNTIFS(调休上班日期,"&gt;="&amp;B$7,调休上班日期,"&lt;="&amp;B$7)=0</formula>
    </cfRule>
  </conditionalFormatting>
  <conditionalFormatting sqref="B239:AF239">
    <cfRule type="expression" dxfId="159" priority="318">
      <formula>NETWORKDAYS.INTL(B$7,B$7,1,放假日期)+COUNTIFS(调休上班日期,"&gt;="&amp;B$7,调休上班日期,"&lt;="&amp;B$7)=0</formula>
    </cfRule>
  </conditionalFormatting>
  <conditionalFormatting sqref="C240">
    <cfRule type="expression" dxfId="158" priority="128">
      <formula>NETWORKDAYS.INTL(C$7,C$7,1,放假日期)+COUNTIFS(调休上班日期,"&gt;="&amp;C$7,调休上班日期,"&lt;="&amp;C$7)=0</formula>
    </cfRule>
  </conditionalFormatting>
  <conditionalFormatting sqref="F240">
    <cfRule type="expression" dxfId="157" priority="264">
      <formula>NETWORKDAYS.INTL(F$7,F$7,1,放假日期)+COUNTIFS(调休上班日期,"&gt;="&amp;F$7,调休上班日期,"&lt;="&amp;F$7)=0</formula>
    </cfRule>
  </conditionalFormatting>
  <conditionalFormatting sqref="G240">
    <cfRule type="expression" dxfId="156" priority="257">
      <formula>NETWORKDAYS.INTL(G$7,G$7,1,放假日期)+COUNTIFS(调休上班日期,"&gt;="&amp;G$7,调休上班日期,"&lt;="&amp;G$7)=0</formula>
    </cfRule>
  </conditionalFormatting>
  <conditionalFormatting sqref="W240">
    <cfRule type="expression" dxfId="155" priority="41">
      <formula>NETWORKDAYS.INTL(W$7,W$7,1,放假日期)+COUNTIFS(调休上班日期,"&gt;="&amp;W$7,调休上班日期,"&lt;="&amp;W$7)=0</formula>
    </cfRule>
  </conditionalFormatting>
  <conditionalFormatting sqref="Y240">
    <cfRule type="expression" dxfId="154" priority="36">
      <formula>NETWORKDAYS.INTL(Y$7,Y$7,1,放假日期)+COUNTIFS(调休上班日期,"&gt;="&amp;Y$7,调休上班日期,"&lt;="&amp;Y$7)=0</formula>
    </cfRule>
  </conditionalFormatting>
  <conditionalFormatting sqref="AD240">
    <cfRule type="expression" dxfId="153" priority="8">
      <formula>NETWORKDAYS.INTL(AD$7,AD$7,1,放假日期)+COUNTIFS(调休上班日期,"&gt;="&amp;AD$7,调休上班日期,"&lt;="&amp;AD$7)=0</formula>
    </cfRule>
  </conditionalFormatting>
  <conditionalFormatting sqref="V241">
    <cfRule type="expression" dxfId="152" priority="66">
      <formula>NETWORKDAYS.INTL(V$7,V$7,1,放假日期)+COUNTIFS(调休上班日期,"&gt;="&amp;V$7,调休上班日期,"&lt;="&amp;V$7)=0</formula>
    </cfRule>
  </conditionalFormatting>
  <conditionalFormatting sqref="U242">
    <cfRule type="expression" dxfId="151" priority="69">
      <formula>NETWORKDAYS.INTL(U$7,U$7,1,放假日期)+COUNTIFS(调休上班日期,"&gt;="&amp;U$7,调休上班日期,"&lt;="&amp;U$7)=0</formula>
    </cfRule>
  </conditionalFormatting>
  <conditionalFormatting sqref="B243:AF243">
    <cfRule type="expression" dxfId="150" priority="314">
      <formula>NETWORKDAYS.INTL(B$7,B$7,1,放假日期)+COUNTIFS(调休上班日期,"&gt;="&amp;B$7,调休上班日期,"&lt;="&amp;B$7)=0</formula>
    </cfRule>
  </conditionalFormatting>
  <conditionalFormatting sqref="B244:AF244">
    <cfRule type="expression" dxfId="149" priority="313">
      <formula>NETWORKDAYS.INTL(B$7,B$7,1,放假日期)+COUNTIFS(调休上班日期,"&gt;="&amp;B$7,调休上班日期,"&lt;="&amp;B$7)=0</formula>
    </cfRule>
  </conditionalFormatting>
  <conditionalFormatting sqref="B245:AF245">
    <cfRule type="expression" dxfId="148" priority="312">
      <formula>NETWORKDAYS.INTL(B$7,B$7,1,放假日期)+COUNTIFS(调休上班日期,"&gt;="&amp;B$7,调休上班日期,"&lt;="&amp;B$7)=0</formula>
    </cfRule>
  </conditionalFormatting>
  <conditionalFormatting sqref="AB246">
    <cfRule type="expression" dxfId="147" priority="24">
      <formula>NETWORKDAYS.INTL(AB$7,AB$7,1,放假日期)+COUNTIFS(调休上班日期,"&gt;="&amp;AB$7,调休上班日期,"&lt;="&amp;AB$7)=0</formula>
    </cfRule>
  </conditionalFormatting>
  <conditionalFormatting sqref="B249:AF249">
    <cfRule type="expression" dxfId="146" priority="310">
      <formula>NETWORKDAYS.INTL(B$7,B$7,1,放假日期)+COUNTIFS(调休上班日期,"&gt;="&amp;B$7,调休上班日期,"&lt;="&amp;B$7)=0</formula>
    </cfRule>
  </conditionalFormatting>
  <conditionalFormatting sqref="T250">
    <cfRule type="expression" dxfId="145" priority="183">
      <formula>NETWORKDAYS.INTL(T$7,T$7,1,放假日期)+COUNTIFS(调休上班日期,"&gt;="&amp;T$7,调休上班日期,"&lt;="&amp;T$7)=0</formula>
    </cfRule>
  </conditionalFormatting>
  <conditionalFormatting sqref="V250">
    <cfRule type="expression" dxfId="144" priority="65">
      <formula>NETWORKDAYS.INTL(V$7,V$7,1,放假日期)+COUNTIFS(调休上班日期,"&gt;="&amp;V$7,调休上班日期,"&lt;="&amp;V$7)=0</formula>
    </cfRule>
  </conditionalFormatting>
  <conditionalFormatting sqref="N253">
    <cfRule type="expression" dxfId="143" priority="205">
      <formula>NETWORKDAYS.INTL(N$7,N$7,1,放假日期)+COUNTIFS(调休上班日期,"&gt;="&amp;N$7,调休上班日期,"&lt;="&amp;N$7)=0</formula>
    </cfRule>
  </conditionalFormatting>
  <conditionalFormatting sqref="AC253">
    <cfRule type="expression" dxfId="142" priority="16">
      <formula>NETWORKDAYS.INTL(AC$7,AC$7,1,放假日期)+COUNTIFS(调休上班日期,"&gt;="&amp;AC$7,调休上班日期,"&lt;="&amp;AC$7)=0</formula>
    </cfRule>
  </conditionalFormatting>
  <conditionalFormatting sqref="B254:AF254">
    <cfRule type="expression" dxfId="141" priority="307">
      <formula>NETWORKDAYS.INTL(B$7,B$7,1,放假日期)+COUNTIFS(调休上班日期,"&gt;="&amp;B$7,调休上班日期,"&lt;="&amp;B$7)=0</formula>
    </cfRule>
  </conditionalFormatting>
  <conditionalFormatting sqref="B255:AF255">
    <cfRule type="expression" dxfId="140" priority="306">
      <formula>NETWORKDAYS.INTL(B$7,B$7,1,放假日期)+COUNTIFS(调休上班日期,"&gt;="&amp;B$7,调休上班日期,"&lt;="&amp;B$7)=0</formula>
    </cfRule>
  </conditionalFormatting>
  <conditionalFormatting sqref="B256:AF256">
    <cfRule type="expression" dxfId="139" priority="304">
      <formula>NETWORKDAYS.INTL(B$7,B$7,1,放假日期)+COUNTIFS(调休上班日期,"&gt;="&amp;B$7,调休上班日期,"&lt;="&amp;B$7)=0</formula>
    </cfRule>
  </conditionalFormatting>
  <conditionalFormatting sqref="J257">
    <cfRule type="expression" dxfId="138" priority="235">
      <formula>NETWORKDAYS.INTL(J$7,J$7,1,放假日期)+COUNTIFS(调休上班日期,"&gt;="&amp;J$7,调休上班日期,"&lt;="&amp;J$7)=0</formula>
    </cfRule>
  </conditionalFormatting>
  <conditionalFormatting sqref="U257">
    <cfRule type="expression" dxfId="137" priority="170">
      <formula>NETWORKDAYS.INTL(U$7,U$7,1,放假日期)+COUNTIFS(调休上班日期,"&gt;="&amp;U$7,调休上班日期,"&lt;="&amp;U$7)=0</formula>
    </cfRule>
  </conditionalFormatting>
  <conditionalFormatting sqref="B258">
    <cfRule type="expression" dxfId="136" priority="133">
      <formula>NETWORKDAYS.INTL(B$7,B$7,1,放假日期)+COUNTIFS(调休上班日期,"&gt;="&amp;B$7,调休上班日期,"&lt;="&amp;B$7)=0</formula>
    </cfRule>
  </conditionalFormatting>
  <conditionalFormatting sqref="C258:AF258">
    <cfRule type="expression" dxfId="135" priority="301">
      <formula>NETWORKDAYS.INTL(C$7,C$7,1,放假日期)+COUNTIFS(调休上班日期,"&gt;="&amp;C$7,调休上班日期,"&lt;="&amp;C$7)=0</formula>
    </cfRule>
  </conditionalFormatting>
  <conditionalFormatting sqref="N259">
    <cfRule type="expression" dxfId="134" priority="204">
      <formula>NETWORKDAYS.INTL(N$7,N$7,1,放假日期)+COUNTIFS(调休上班日期,"&gt;="&amp;N$7,调休上班日期,"&lt;="&amp;N$7)=0</formula>
    </cfRule>
  </conditionalFormatting>
  <conditionalFormatting sqref="AC260">
    <cfRule type="expression" dxfId="133" priority="17">
      <formula>NETWORKDAYS.INTL(AC$7,AC$7,1,放假日期)+COUNTIFS(调休上班日期,"&gt;="&amp;AC$7,调休上班日期,"&lt;="&amp;AC$7)=0</formula>
    </cfRule>
  </conditionalFormatting>
  <conditionalFormatting sqref="B261:AF261">
    <cfRule type="expression" dxfId="132" priority="298">
      <formula>NETWORKDAYS.INTL(B$7,B$7,1,放假日期)+COUNTIFS(调休上班日期,"&gt;="&amp;B$7,调休上班日期,"&lt;="&amp;B$7)=0</formula>
    </cfRule>
  </conditionalFormatting>
  <conditionalFormatting sqref="B262:AF262">
    <cfRule type="expression" dxfId="131" priority="297">
      <formula>NETWORKDAYS.INTL(B$7,B$7,1,放假日期)+COUNTIFS(调休上班日期,"&gt;="&amp;B$7,调休上班日期,"&lt;="&amp;B$7)=0</formula>
    </cfRule>
  </conditionalFormatting>
  <conditionalFormatting sqref="G263">
    <cfRule type="expression" dxfId="130" priority="256">
      <formula>NETWORKDAYS.INTL(G$7,G$7,1,放假日期)+COUNTIFS(调休上班日期,"&gt;="&amp;G$7,调休上班日期,"&lt;="&amp;G$7)=0</formula>
    </cfRule>
  </conditionalFormatting>
  <conditionalFormatting sqref="K263">
    <cfRule type="expression" dxfId="129" priority="111">
      <formula>NETWORKDAYS.INTL(K$7,K$7,1,放假日期)+COUNTIFS(调休上班日期,"&gt;="&amp;K$7,调休上班日期,"&lt;="&amp;K$7)=0</formula>
    </cfRule>
  </conditionalFormatting>
  <conditionalFormatting sqref="M263">
    <cfRule type="expression" dxfId="128" priority="215">
      <formula>NETWORKDAYS.INTL(M$7,M$7,1,放假日期)+COUNTIFS(调休上班日期,"&gt;="&amp;M$7,调休上班日期,"&lt;="&amp;M$7)=0</formula>
    </cfRule>
  </conditionalFormatting>
  <conditionalFormatting sqref="N263">
    <cfRule type="expression" dxfId="127" priority="206">
      <formula>NETWORKDAYS.INTL(N$7,N$7,1,放假日期)+COUNTIFS(调休上班日期,"&gt;="&amp;N$7,调休上班日期,"&lt;="&amp;N$7)=0</formula>
    </cfRule>
  </conditionalFormatting>
  <conditionalFormatting sqref="Y263">
    <cfRule type="expression" dxfId="126" priority="35">
      <formula>NETWORKDAYS.INTL(Y$7,Y$7,1,放假日期)+COUNTIFS(调休上班日期,"&gt;="&amp;Y$7,调休上班日期,"&lt;="&amp;Y$7)=0</formula>
    </cfRule>
  </conditionalFormatting>
  <conditionalFormatting sqref="AD263">
    <cfRule type="expression" dxfId="125" priority="7">
      <formula>NETWORKDAYS.INTL(AD$7,AD$7,1,放假日期)+COUNTIFS(调休上班日期,"&gt;="&amp;AD$7,调休上班日期,"&lt;="&amp;AD$7)=0</formula>
    </cfRule>
  </conditionalFormatting>
  <conditionalFormatting sqref="AE263">
    <cfRule type="expression" dxfId="124" priority="1">
      <formula>NETWORKDAYS.INTL(AE$7,AE$7,1,放假日期)+COUNTIFS(调休上班日期,"&gt;="&amp;AE$7,调休上班日期,"&lt;="&amp;AE$7)=0</formula>
    </cfRule>
  </conditionalFormatting>
  <conditionalFormatting sqref="F264">
    <cfRule type="expression" dxfId="123" priority="262">
      <formula>NETWORKDAYS.INTL(F$7,F$7,1,放假日期)+COUNTIFS(调休上班日期,"&gt;="&amp;F$7,调休上班日期,"&lt;="&amp;F$7)=0</formula>
    </cfRule>
  </conditionalFormatting>
  <conditionalFormatting sqref="AB264">
    <cfRule type="expression" dxfId="122" priority="142">
      <formula>NETWORKDAYS.INTL(AB$7,AB$7,1,放假日期)+COUNTIFS(调休上班日期,"&gt;="&amp;AB$7,调休上班日期,"&lt;="&amp;AB$7)=0</formula>
    </cfRule>
  </conditionalFormatting>
  <conditionalFormatting sqref="B265:AF265">
    <cfRule type="expression" dxfId="121" priority="293">
      <formula>NETWORKDAYS.INTL(B$7,B$7,1,放假日期)+COUNTIFS(调休上班日期,"&gt;="&amp;B$7,调休上班日期,"&lt;="&amp;B$7)=0</formula>
    </cfRule>
  </conditionalFormatting>
  <conditionalFormatting sqref="B266:AF266">
    <cfRule type="expression" dxfId="120" priority="292">
      <formula>NETWORKDAYS.INTL(B$7,B$7,1,放假日期)+COUNTIFS(调休上班日期,"&gt;="&amp;B$7,调休上班日期,"&lt;="&amp;B$7)=0</formula>
    </cfRule>
  </conditionalFormatting>
  <conditionalFormatting sqref="AE267">
    <cfRule type="expression" dxfId="119" priority="2">
      <formula>NETWORKDAYS.INTL(AE$7,AE$7,1,放假日期)+COUNTIFS(调休上班日期,"&gt;="&amp;AE$7,调休上班日期,"&lt;="&amp;AE$7)=0</formula>
    </cfRule>
  </conditionalFormatting>
  <conditionalFormatting sqref="B270:AF270">
    <cfRule type="expression" dxfId="118" priority="479">
      <formula>NETWORKDAYS.INTL(B$7,B$7,1,放假日期)+COUNTIFS(调休上班日期,"&gt;="&amp;B$7,调休上班日期,"&lt;="&amp;B$7)=0</formula>
    </cfRule>
  </conditionalFormatting>
  <conditionalFormatting sqref="M273">
    <cfRule type="expression" dxfId="117" priority="214">
      <formula>NETWORKDAYS.INTL(M$7,M$7,1,放假日期)+COUNTIFS(调休上班日期,"&gt;="&amp;M$7,调休上班日期,"&lt;="&amp;M$7)=0</formula>
    </cfRule>
  </conditionalFormatting>
  <conditionalFormatting sqref="B274:AF274">
    <cfRule type="expression" dxfId="116" priority="477">
      <formula>NETWORKDAYS.INTL(B$7,B$7,1,放假日期)+COUNTIFS(调休上班日期,"&gt;="&amp;B$7,调休上班日期,"&lt;="&amp;B$7)=0</formula>
    </cfRule>
  </conditionalFormatting>
  <conditionalFormatting sqref="B275:AF275">
    <cfRule type="expression" dxfId="115" priority="476">
      <formula>NETWORKDAYS.INTL(B$7,B$7,1,放假日期)+COUNTIFS(调休上班日期,"&gt;="&amp;B$7,调休上班日期,"&lt;="&amp;B$7)=0</formula>
    </cfRule>
  </conditionalFormatting>
  <conditionalFormatting sqref="U276">
    <cfRule type="expression" dxfId="114" priority="68">
      <formula>NETWORKDAYS.INTL(U$7,U$7,1,放假日期)+COUNTIFS(调休上班日期,"&gt;="&amp;U$7,调休上班日期,"&lt;="&amp;U$7)=0</formula>
    </cfRule>
  </conditionalFormatting>
  <conditionalFormatting sqref="B277:AF277">
    <cfRule type="expression" dxfId="113" priority="286">
      <formula>NETWORKDAYS.INTL(B$7,B$7,1,放假日期)+COUNTIFS(调休上班日期,"&gt;="&amp;B$7,调休上班日期,"&lt;="&amp;B$7)=0</formula>
    </cfRule>
  </conditionalFormatting>
  <conditionalFormatting sqref="B278">
    <cfRule type="expression" dxfId="112" priority="132">
      <formula>NETWORKDAYS.INTL(B$7,B$7,1,放假日期)+COUNTIFS(调休上班日期,"&gt;="&amp;B$7,调休上班日期,"&lt;="&amp;B$7)=0</formula>
    </cfRule>
  </conditionalFormatting>
  <conditionalFormatting sqref="G278">
    <cfRule type="expression" dxfId="111" priority="123">
      <formula>NETWORKDAYS.INTL(G$7,G$7,1,放假日期)+COUNTIFS(调休上班日期,"&gt;="&amp;G$7,调休上班日期,"&lt;="&amp;G$7)=0</formula>
    </cfRule>
  </conditionalFormatting>
  <conditionalFormatting sqref="N278">
    <cfRule type="expression" dxfId="110" priority="203">
      <formula>NETWORKDAYS.INTL(N$7,N$7,1,放假日期)+COUNTIFS(调休上班日期,"&gt;="&amp;N$7,调休上班日期,"&lt;="&amp;N$7)=0</formula>
    </cfRule>
  </conditionalFormatting>
  <conditionalFormatting sqref="S278">
    <cfRule type="expression" dxfId="109" priority="190">
      <formula>NETWORKDAYS.INTL(S$7,S$7,1,放假日期)+COUNTIFS(调休上班日期,"&gt;="&amp;S$7,调休上班日期,"&lt;="&amp;S$7)=0</formula>
    </cfRule>
  </conditionalFormatting>
  <conditionalFormatting sqref="T278">
    <cfRule type="expression" dxfId="108" priority="182">
      <formula>NETWORKDAYS.INTL(T$7,T$7,1,放假日期)+COUNTIFS(调休上班日期,"&gt;="&amp;T$7,调休上班日期,"&lt;="&amp;T$7)=0</formula>
    </cfRule>
  </conditionalFormatting>
  <conditionalFormatting sqref="U278">
    <cfRule type="expression" dxfId="107" priority="169">
      <formula>NETWORKDAYS.INTL(U$7,U$7,1,放假日期)+COUNTIFS(调休上班日期,"&gt;="&amp;U$7,调休上班日期,"&lt;="&amp;U$7)=0</formula>
    </cfRule>
  </conditionalFormatting>
  <conditionalFormatting sqref="X278">
    <cfRule type="expression" dxfId="106" priority="160">
      <formula>NETWORKDAYS.INTL(X$7,X$7,1,放假日期)+COUNTIFS(调休上班日期,"&gt;="&amp;X$7,调休上班日期,"&lt;="&amp;X$7)=0</formula>
    </cfRule>
  </conditionalFormatting>
  <conditionalFormatting sqref="Z278">
    <cfRule type="expression" dxfId="105" priority="153">
      <formula>NETWORKDAYS.INTL(Z$7,Z$7,1,放假日期)+COUNTIFS(调休上班日期,"&gt;="&amp;Z$7,调休上班日期,"&lt;="&amp;Z$7)=0</formula>
    </cfRule>
  </conditionalFormatting>
  <conditionalFormatting sqref="AF278">
    <cfRule type="expression" dxfId="104" priority="137">
      <formula>NETWORKDAYS.INTL(AF$7,AF$7,1,放假日期)+COUNTIFS(调休上班日期,"&gt;="&amp;AF$7,调休上班日期,"&lt;="&amp;AF$7)=0</formula>
    </cfRule>
  </conditionalFormatting>
  <conditionalFormatting sqref="B279:AF279">
    <cfRule type="expression" dxfId="103" priority="290">
      <formula>NETWORKDAYS.INTL(B$7,B$7,1,放假日期)+COUNTIFS(调休上班日期,"&gt;="&amp;B$7,调休上班日期,"&lt;="&amp;B$7)=0</formula>
    </cfRule>
  </conditionalFormatting>
  <conditionalFormatting sqref="B280:AF280">
    <cfRule type="expression" dxfId="102" priority="289">
      <formula>NETWORKDAYS.INTL(B$7,B$7,1,放假日期)+COUNTIFS(调休上班日期,"&gt;="&amp;B$7,调休上班日期,"&lt;="&amp;B$7)=0</formula>
    </cfRule>
  </conditionalFormatting>
  <conditionalFormatting sqref="B281:AF281">
    <cfRule type="expression" dxfId="101" priority="288">
      <formula>NETWORKDAYS.INTL(B$7,B$7,1,放假日期)+COUNTIFS(调休上班日期,"&gt;="&amp;B$7,调休上班日期,"&lt;="&amp;B$7)=0</formula>
    </cfRule>
  </conditionalFormatting>
  <conditionalFormatting sqref="F284">
    <cfRule type="expression" dxfId="100" priority="261">
      <formula>NETWORKDAYS.INTL(F$7,F$7,1,放假日期)+COUNTIFS(调休上班日期,"&gt;="&amp;F$7,调休上班日期,"&lt;="&amp;F$7)=0</formula>
    </cfRule>
  </conditionalFormatting>
  <conditionalFormatting sqref="Q284">
    <cfRule type="expression" dxfId="99" priority="198">
      <formula>NETWORKDAYS.INTL(Q$7,Q$7,1,放假日期)+COUNTIFS(调休上班日期,"&gt;="&amp;Q$7,调休上班日期,"&lt;="&amp;Q$7)=0</formula>
    </cfRule>
  </conditionalFormatting>
  <conditionalFormatting sqref="B285:AF285">
    <cfRule type="expression" dxfId="98" priority="283">
      <formula>NETWORKDAYS.INTL(B$7,B$7,1,放假日期)+COUNTIFS(调休上班日期,"&gt;="&amp;B$7,调休上班日期,"&lt;="&amp;B$7)=0</formula>
    </cfRule>
  </conditionalFormatting>
  <conditionalFormatting sqref="B286:AF286">
    <cfRule type="expression" dxfId="97" priority="282">
      <formula>NETWORKDAYS.INTL(B$7,B$7,1,放假日期)+COUNTIFS(调休上班日期,"&gt;="&amp;B$7,调休上班日期,"&lt;="&amp;B$7)=0</formula>
    </cfRule>
  </conditionalFormatting>
  <conditionalFormatting sqref="A184:A185">
    <cfRule type="expression" dxfId="96" priority="449">
      <formula>NETWORKDAYS.INTL(A$7,A$7,1,放假日期)+COUNTIFS(调休上班日期,"&gt;="&amp;A$7,调休上班日期,"&lt;="&amp;A$7)=0</formula>
    </cfRule>
  </conditionalFormatting>
  <conditionalFormatting sqref="Q194:Q195">
    <cfRule type="expression" dxfId="95" priority="199">
      <formula>NETWORKDAYS.INTL(Q$7,Q$7,1,放假日期)+COUNTIFS(调休上班日期,"&gt;="&amp;Q$7,调休上班日期,"&lt;="&amp;Q$7)=0</formula>
    </cfRule>
  </conditionalFormatting>
  <conditionalFormatting sqref="X50:X51">
    <cfRule type="expression" dxfId="94" priority="166">
      <formula>NETWORKDAYS.INTL(X$7,X$7,1,放假日期)+COUNTIFS(调休上班日期,"&gt;="&amp;X$7,调休上班日期,"&lt;="&amp;X$7)=0</formula>
    </cfRule>
  </conditionalFormatting>
  <conditionalFormatting sqref="AA6:AF18 AA19:AB19 AD19:AF19 AA20:AF22 L6:Z9 B6:K8 B9:G9 I9:K9 B10:R10 T10:Z22 C11:G11 I11:K11 B12:K14 B15:F15 H15:K15 B16:R16 C17:G17 J17:K17 B18:L22 M20:R22 M11 O11 Q11:R11 L12:R15 M17 O17 Q17:R17 M18:R18 M19 O19:R19 S11:S22">
    <cfRule type="expression" dxfId="93" priority="546">
      <formula>NETWORKDAYS.INTL(B$7,B$7,1,放假日期)+COUNTIFS(调休上班日期,"&gt;="&amp;B$7,调休上班日期,"&lt;="&amp;B$7)=0</formula>
    </cfRule>
  </conditionalFormatting>
  <conditionalFormatting sqref="A9:A23 A25:A26 A28:A29 A31:A33 A35:A37 A39:A42 A45:A47 A49:A54 A56:A60 A62:A65 A67:A82 A84:A96 A98:A105 A107:A110 A112:A125 A127:A133 A135:A182 A187 A189:A190 A192:A208 A210:A211 A213:A233 A235:A236 A238:A247 A249:A251 A253:A268 A270:A271 A273:A282 A284:A286">
    <cfRule type="expression" dxfId="92" priority="541">
      <formula>NETWORKDAYS.INTL(A$7,A$7,1,放假日期)+COUNTIFS(调休上班日期,"&gt;="&amp;A$7,调休上班日期,"&lt;="&amp;A$7)=0</formula>
    </cfRule>
  </conditionalFormatting>
  <conditionalFormatting sqref="B28:H28 J28:AF28">
    <cfRule type="expression" dxfId="91" priority="539">
      <formula>NETWORKDAYS.INTL(B$7,B$7,1,放假日期)+COUNTIFS(调休上班日期,"&gt;="&amp;B$7,调休上班日期,"&lt;="&amp;B$7)=0</formula>
    </cfRule>
  </conditionalFormatting>
  <conditionalFormatting sqref="B31:AF32">
    <cfRule type="expression" dxfId="90" priority="538">
      <formula>NETWORKDAYS.INTL(B$7,B$7,1,放假日期)+COUNTIFS(调休上班日期,"&gt;="&amp;B$7,调休上班日期,"&lt;="&amp;B$7)=0</formula>
    </cfRule>
  </conditionalFormatting>
  <conditionalFormatting sqref="AB35:AF35 B35:AA36 AB36:AC36 AE36:AF36">
    <cfRule type="expression" dxfId="89" priority="537">
      <formula>NETWORKDAYS.INTL(B$7,B$7,1,放假日期)+COUNTIFS(调休上班日期,"&gt;="&amp;B$7,调休上班日期,"&lt;="&amp;B$7)=0</formula>
    </cfRule>
  </conditionalFormatting>
  <conditionalFormatting sqref="B39:H39 J39:M39 O39:AF39 B40:B41 D40:F41">
    <cfRule type="expression" dxfId="88" priority="536">
      <formula>NETWORKDAYS.INTL(B$7,B$7,1,放假日期)+COUNTIFS(调休上班日期,"&gt;="&amp;B$7,调休上班日期,"&lt;="&amp;B$7)=0</formula>
    </cfRule>
  </conditionalFormatting>
  <conditionalFormatting sqref="G40:I40 K40:Q40 S40:W40 Y40:AF40">
    <cfRule type="expression" dxfId="87" priority="435">
      <formula>NETWORKDAYS.INTL(G$7,G$7,1,放假日期)+COUNTIFS(调休上班日期,"&gt;="&amp;G$7,调休上班日期,"&lt;="&amp;G$7)=0</formula>
    </cfRule>
  </conditionalFormatting>
  <conditionalFormatting sqref="G41:I41 L41:P41 S41:W41 Z41 AB41:AF41">
    <cfRule type="expression" dxfId="86" priority="434">
      <formula>NETWORKDAYS.INTL(G$7,G$7,1,放假日期)+COUNTIFS(调休上班日期,"&gt;="&amp;G$7,调休上班日期,"&lt;="&amp;G$7)=0</formula>
    </cfRule>
  </conditionalFormatting>
  <conditionalFormatting sqref="B44:H44 J44:M44 O44:AF44 B45:B46 D45:F46">
    <cfRule type="expression" dxfId="85" priority="61">
      <formula>NETWORKDAYS.INTL(B$7,B$7,1,放假日期)+COUNTIFS(调休上班日期,"&gt;="&amp;B$7,调休上班日期,"&lt;="&amp;B$7)=0</formula>
    </cfRule>
  </conditionalFormatting>
  <conditionalFormatting sqref="G45:I45 K45:Q45 S45:W45 Y45:AF45">
    <cfRule type="expression" dxfId="84" priority="60">
      <formula>NETWORKDAYS.INTL(G$7,G$7,1,放假日期)+COUNTIFS(调休上班日期,"&gt;="&amp;G$7,调休上班日期,"&lt;="&amp;G$7)=0</formula>
    </cfRule>
  </conditionalFormatting>
  <conditionalFormatting sqref="G46:I46 L46:P46 S46:W46 Z46 AB46:AF46">
    <cfRule type="expression" dxfId="83" priority="59">
      <formula>NETWORKDAYS.INTL(G$7,G$7,1,放假日期)+COUNTIFS(调休上班日期,"&gt;="&amp;G$7,调休上班日期,"&lt;="&amp;G$7)=0</formula>
    </cfRule>
  </conditionalFormatting>
  <conditionalFormatting sqref="AA49:AF51 B52:AF53 B49:Z49 B50:W51 Y50:Z51">
    <cfRule type="expression" dxfId="82" priority="534">
      <formula>NETWORKDAYS.INTL(B$7,B$7,1,放假日期)+COUNTIFS(调休上班日期,"&gt;="&amp;B$7,调休上班日期,"&lt;="&amp;B$7)=0</formula>
    </cfRule>
  </conditionalFormatting>
  <conditionalFormatting sqref="AA56:AF58 B59:AD59 AF59 B56:Z56 K57:Z57 B58:Q58 S58:Z58 B57:I57">
    <cfRule type="expression" dxfId="81" priority="432">
      <formula>NETWORKDAYS.INTL(B$7,B$7,1,放假日期)+COUNTIFS(调休上班日期,"&gt;="&amp;B$7,调休上班日期,"&lt;="&amp;B$7)=0</formula>
    </cfRule>
  </conditionalFormatting>
  <conditionalFormatting sqref="B62:M62 B63:I63 O62 S62:V62 X62:AA62 AF62 S63:AF64 K63:R63 B64:R64">
    <cfRule type="expression" dxfId="80" priority="431">
      <formula>NETWORKDAYS.INTL(B$7,B$7,1,放假日期)+COUNTIFS(调休上班日期,"&gt;="&amp;B$7,调休上班日期,"&lt;="&amp;B$7)=0</formula>
    </cfRule>
  </conditionalFormatting>
  <conditionalFormatting sqref="B67:S67 AA67:AF69 U67:Z67 S68:W69 Y68:Z69 B68:I69 K68:K69 M68:Q68 M69:N69 P69:Q69 R68:R71 R73:R80 X68:X71 X73:X81">
    <cfRule type="expression" dxfId="79" priority="430">
      <formula>NETWORKDAYS.INTL(B$7,B$7,1,放假日期)+COUNTIFS(调休上班日期,"&gt;="&amp;B$7,调休上班日期,"&lt;="&amp;B$7)=0</formula>
    </cfRule>
  </conditionalFormatting>
  <conditionalFormatting sqref="B70:M70 O70:Q70 S70:W70 Y70:AF71 B72:AF72 S71 U71:W71 B71:E71 H71:J71 M71:Q71">
    <cfRule type="expression" dxfId="78" priority="429">
      <formula>NETWORKDAYS.INTL(B$7,B$7,1,放假日期)+COUNTIFS(调休上班日期,"&gt;="&amp;B$7,调休上班日期,"&lt;="&amp;B$7)=0</formula>
    </cfRule>
  </conditionalFormatting>
  <conditionalFormatting sqref="B73:E74 G73:I74 K73:K74 M73:Q75 S73:W75 Y73:AF75 B75:I75">
    <cfRule type="expression" dxfId="77" priority="428">
      <formula>NETWORKDAYS.INTL(B$7,B$7,1,放假日期)+COUNTIFS(调休上班日期,"&gt;="&amp;B$7,调休上班日期,"&lt;="&amp;B$7)=0</formula>
    </cfRule>
  </conditionalFormatting>
  <conditionalFormatting sqref="B76:Q76 L77:P77 S76:W78 Y76:AF78 B77:F77 H77:J77 B78:Q78">
    <cfRule type="expression" dxfId="76" priority="427">
      <formula>NETWORKDAYS.INTL(B$7,B$7,1,放假日期)+COUNTIFS(调休上班日期,"&gt;="&amp;B$7,调休上班日期,"&lt;="&amp;B$7)=0</formula>
    </cfRule>
  </conditionalFormatting>
  <conditionalFormatting sqref="B79:G79 AC79:AF79 B80:Q80 S80:W81 Y80:AD80 AF80 Z81:AF81 B81:E81 G81:Q81">
    <cfRule type="expression" dxfId="75" priority="426">
      <formula>NETWORKDAYS.INTL(B$7,B$7,1,放假日期)+COUNTIFS(调休上班日期,"&gt;="&amp;B$7,调休上班日期,"&lt;="&amp;B$7)=0</formula>
    </cfRule>
  </conditionalFormatting>
  <conditionalFormatting sqref="H79:I79 M79 O79:Q79 S79:W79 Y79:AB79">
    <cfRule type="expression" dxfId="74" priority="260">
      <formula>NETWORKDAYS.INTL(H$7,H$7,1,放假日期)+COUNTIFS(调休上班日期,"&gt;="&amp;H$7,调休上班日期,"&lt;="&amp;H$7)=0</formula>
    </cfRule>
  </conditionalFormatting>
  <conditionalFormatting sqref="B84:I84 S84:AF85 B86:F86 L86:M86 O86:AE86 K84:R84 B85:R85">
    <cfRule type="expression" dxfId="73" priority="425">
      <formula>NETWORKDAYS.INTL(B$7,B$7,1,放假日期)+COUNTIFS(调休上班日期,"&gt;="&amp;B$7,调休上班日期,"&lt;="&amp;B$7)=0</formula>
    </cfRule>
  </conditionalFormatting>
  <conditionalFormatting sqref="B88:T88 Z88:AF88 B89:AF90">
    <cfRule type="expression" dxfId="72" priority="423">
      <formula>NETWORKDAYS.INTL(B$7,B$7,1,放假日期)+COUNTIFS(调休上班日期,"&gt;="&amp;B$7,调休上班日期,"&lt;="&amp;B$7)=0</formula>
    </cfRule>
  </conditionalFormatting>
  <conditionalFormatting sqref="B91:AF91 B92:AA92">
    <cfRule type="expression" dxfId="71" priority="422">
      <formula>NETWORKDAYS.INTL(B$7,B$7,1,放假日期)+COUNTIFS(调休上班日期,"&gt;="&amp;B$7,调休上班日期,"&lt;="&amp;B$7)=0</formula>
    </cfRule>
  </conditionalFormatting>
  <conditionalFormatting sqref="B93:E93 S93:AF95 G93:R93 B94:R94 B95:P95 R95">
    <cfRule type="expression" dxfId="70" priority="421">
      <formula>NETWORKDAYS.INTL(B$7,B$7,1,放假日期)+COUNTIFS(调休上班日期,"&gt;="&amp;B$7,调休上班日期,"&lt;="&amp;B$7)=0</formula>
    </cfRule>
  </conditionalFormatting>
  <conditionalFormatting sqref="S98:AF99 B100:AF100 B98:R98 B99:E99 G99:R99">
    <cfRule type="expression" dxfId="69" priority="420">
      <formula>NETWORKDAYS.INTL(B$7,B$7,1,放假日期)+COUNTIFS(调休上班日期,"&gt;="&amp;B$7,调休上班日期,"&lt;="&amp;B$7)=0</formula>
    </cfRule>
  </conditionalFormatting>
  <conditionalFormatting sqref="AB101:AF103 S101:AA101 S102:W102 Y102:AA102 T103 V103:W103 B101:R103 S104">
    <cfRule type="expression" dxfId="68" priority="419">
      <formula>NETWORKDAYS.INTL(B$7,B$7,1,放假日期)+COUNTIFS(调休上班日期,"&gt;="&amp;B$7,调休上班日期,"&lt;="&amp;B$7)=0</formula>
    </cfRule>
  </conditionalFormatting>
  <conditionalFormatting sqref="B104:G104 I104 K104:M104 O104:P104 U104:X104 Z104:AA104 AE104:AF104 R104">
    <cfRule type="expression" dxfId="67" priority="418">
      <formula>NETWORKDAYS.INTL(B$7,B$7,1,放假日期)+COUNTIFS(调休上班日期,"&gt;="&amp;B$7,调休上班日期,"&lt;="&amp;B$7)=0</formula>
    </cfRule>
  </conditionalFormatting>
  <conditionalFormatting sqref="B107:AF108">
    <cfRule type="expression" dxfId="66" priority="415">
      <formula>NETWORKDAYS.INTL(B$7,B$7,1,放假日期)+COUNTIFS(调休上班日期,"&gt;="&amp;B$7,调休上班日期,"&lt;="&amp;B$7)=0</formula>
    </cfRule>
  </conditionalFormatting>
  <conditionalFormatting sqref="B112:P112 R112:X112 Z112:AF113 B113:X113">
    <cfRule type="expression" dxfId="65" priority="413">
      <formula>NETWORKDAYS.INTL(B$7,B$7,1,放假日期)+COUNTIFS(调休上班日期,"&gt;="&amp;B$7,调休上班日期,"&lt;="&amp;B$7)=0</formula>
    </cfRule>
  </conditionalFormatting>
  <conditionalFormatting sqref="B115:AF116">
    <cfRule type="expression" dxfId="64" priority="411">
      <formula>NETWORKDAYS.INTL(B$7,B$7,1,放假日期)+COUNTIFS(调休上班日期,"&gt;="&amp;B$7,调休上班日期,"&lt;="&amp;B$7)=0</formula>
    </cfRule>
  </conditionalFormatting>
  <conditionalFormatting sqref="B117:E117 G117:M117 O117:W117 Y117:AF117">
    <cfRule type="expression" dxfId="63" priority="410">
      <formula>NETWORKDAYS.INTL(B$7,B$7,1,放假日期)+COUNTIFS(调休上班日期,"&gt;="&amp;B$7,调休上班日期,"&lt;="&amp;B$7)=0</formula>
    </cfRule>
  </conditionalFormatting>
  <conditionalFormatting sqref="B118:T118 AA118:AF119 V118:Z118 B119:Z119">
    <cfRule type="expression" dxfId="62" priority="409">
      <formula>NETWORKDAYS.INTL(B$7,B$7,1,放假日期)+COUNTIFS(调休上班日期,"&gt;="&amp;B$7,调休上班日期,"&lt;="&amp;B$7)=0</formula>
    </cfRule>
  </conditionalFormatting>
  <conditionalFormatting sqref="B121:T121 AA121:AF122 V121:Z121 I122:Y122 B122:G122">
    <cfRule type="expression" dxfId="61" priority="407">
      <formula>NETWORKDAYS.INTL(B$7,B$7,1,放假日期)+COUNTIFS(调休上班日期,"&gt;="&amp;B$7,调休上班日期,"&lt;="&amp;B$7)=0</formula>
    </cfRule>
  </conditionalFormatting>
  <conditionalFormatting sqref="B127:E127 G127:AF127">
    <cfRule type="expression" dxfId="60" priority="404">
      <formula>NETWORKDAYS.INTL(B$7,B$7,1,放假日期)+COUNTIFS(调休上班日期,"&gt;="&amp;B$7,调休上班日期,"&lt;="&amp;B$7)=0</formula>
    </cfRule>
  </conditionalFormatting>
  <conditionalFormatting sqref="B128:AF129">
    <cfRule type="expression" dxfId="59" priority="403">
      <formula>NETWORKDAYS.INTL(B$7,B$7,1,放假日期)+COUNTIFS(调休上班日期,"&gt;="&amp;B$7,调休上班日期,"&lt;="&amp;B$7)=0</formula>
    </cfRule>
  </conditionalFormatting>
  <conditionalFormatting sqref="B130:L130 N130:T130 V130:AF130">
    <cfRule type="expression" dxfId="58" priority="402">
      <formula>NETWORKDAYS.INTL(B$7,B$7,1,放假日期)+COUNTIFS(调休上班日期,"&gt;="&amp;B$7,调休上班日期,"&lt;="&amp;B$7)=0</formula>
    </cfRule>
  </conditionalFormatting>
  <conditionalFormatting sqref="B131:V131 X131:AF131">
    <cfRule type="expression" dxfId="57" priority="401">
      <formula>NETWORKDAYS.INTL(B$7,B$7,1,放假日期)+COUNTIFS(调休上班日期,"&gt;="&amp;B$7,调休上班日期,"&lt;="&amp;B$7)=0</formula>
    </cfRule>
  </conditionalFormatting>
  <conditionalFormatting sqref="B132:F132 H132:M132 O132:AF132">
    <cfRule type="expression" dxfId="56" priority="400">
      <formula>NETWORKDAYS.INTL(B$7,B$7,1,放假日期)+COUNTIFS(调休上班日期,"&gt;="&amp;B$7,调休上班日期,"&lt;="&amp;B$7)=0</formula>
    </cfRule>
  </conditionalFormatting>
  <conditionalFormatting sqref="B136:AB136 AD136:AF136">
    <cfRule type="expression" dxfId="55" priority="398">
      <formula>NETWORKDAYS.INTL(B$7,B$7,1,放假日期)+COUNTIFS(调休上班日期,"&gt;="&amp;B$7,调休上班日期,"&lt;="&amp;B$7)=0</formula>
    </cfRule>
  </conditionalFormatting>
  <conditionalFormatting sqref="B138:J138 L138:AF138">
    <cfRule type="expression" dxfId="54" priority="396">
      <formula>NETWORKDAYS.INTL(B$7,B$7,1,放假日期)+COUNTIFS(调休上班日期,"&gt;="&amp;B$7,调休上班日期,"&lt;="&amp;B$7)=0</formula>
    </cfRule>
  </conditionalFormatting>
  <conditionalFormatting sqref="B141:E141 S141:AF142 G141:R141 B142:R142">
    <cfRule type="expression" dxfId="53" priority="393">
      <formula>NETWORKDAYS.INTL(B$7,B$7,1,放假日期)+COUNTIFS(调休上班日期,"&gt;="&amp;B$7,调休上班日期,"&lt;="&amp;B$7)=0</formula>
    </cfRule>
  </conditionalFormatting>
  <conditionalFormatting sqref="B145:AA145 AC145:AF145">
    <cfRule type="expression" dxfId="52" priority="390">
      <formula>NETWORKDAYS.INTL(B$7,B$7,1,放假日期)+COUNTIFS(调休上班日期,"&gt;="&amp;B$7,调休上班日期,"&lt;="&amp;B$7)=0</formula>
    </cfRule>
  </conditionalFormatting>
  <conditionalFormatting sqref="B147:U147 W147:AF147 B148:F148 H148:N148 P148 S148:V148 X148:AB148 AD148:AF148">
    <cfRule type="expression" dxfId="51" priority="388">
      <formula>NETWORKDAYS.INTL(B$7,B$7,1,放假日期)+COUNTIFS(调休上班日期,"&gt;="&amp;B$7,调休上班日期,"&lt;="&amp;B$7)=0</formula>
    </cfRule>
  </conditionalFormatting>
  <conditionalFormatting sqref="B149:Q149 S149:W149 Y149:AA149 AD149:AF149">
    <cfRule type="expression" dxfId="50" priority="387">
      <formula>NETWORKDAYS.INTL(B$7,B$7,1,放假日期)+COUNTIFS(调休上班日期,"&gt;="&amp;B$7,调休上班日期,"&lt;="&amp;B$7)=0</formula>
    </cfRule>
  </conditionalFormatting>
  <conditionalFormatting sqref="B151:AC151 AF151">
    <cfRule type="expression" dxfId="49" priority="385">
      <formula>NETWORKDAYS.INTL(B$7,B$7,1,放假日期)+COUNTIFS(调休上班日期,"&gt;="&amp;B$7,调休上班日期,"&lt;="&amp;B$7)=0</formula>
    </cfRule>
  </conditionalFormatting>
  <conditionalFormatting sqref="B153:AF154">
    <cfRule type="expression" dxfId="48" priority="383">
      <formula>NETWORKDAYS.INTL(B$7,B$7,1,放假日期)+COUNTIFS(调休上班日期,"&gt;="&amp;B$7,调休上班日期,"&lt;="&amp;B$7)=0</formula>
    </cfRule>
  </conditionalFormatting>
  <conditionalFormatting sqref="B159:AF160">
    <cfRule type="expression" dxfId="47" priority="378">
      <formula>NETWORKDAYS.INTL(B$7,B$7,1,放假日期)+COUNTIFS(调休上班日期,"&gt;="&amp;B$7,调休上班日期,"&lt;="&amp;B$7)=0</formula>
    </cfRule>
  </conditionalFormatting>
  <conditionalFormatting sqref="S164:AF165 B164:I164 K164:R164 B165:J165 L165:R165">
    <cfRule type="expression" dxfId="46" priority="373">
      <formula>NETWORKDAYS.INTL(B$7,B$7,1,放假日期)+COUNTIFS(调休上班日期,"&gt;="&amp;B$7,调休上班日期,"&lt;="&amp;B$7)=0</formula>
    </cfRule>
  </conditionalFormatting>
  <conditionalFormatting sqref="B166:Q166 S166:AF166">
    <cfRule type="expression" dxfId="45" priority="372">
      <formula>NETWORKDAYS.INTL(B$7,B$7,1,放假日期)+COUNTIFS(调休上班日期,"&gt;="&amp;B$7,调休上班日期,"&lt;="&amp;B$7)=0</formula>
    </cfRule>
  </conditionalFormatting>
  <conditionalFormatting sqref="AB170:AF171 B170:Z171 AA172">
    <cfRule type="expression" dxfId="44" priority="368">
      <formula>NETWORKDAYS.INTL(B$7,B$7,1,放假日期)+COUNTIFS(调休上班日期,"&gt;="&amp;B$7,调休上班日期,"&lt;="&amp;B$7)=0</formula>
    </cfRule>
  </conditionalFormatting>
  <conditionalFormatting sqref="AB172:AF172 B172:Z172">
    <cfRule type="expression" dxfId="43" priority="367">
      <formula>NETWORKDAYS.INTL(B$7,B$7,1,放假日期)+COUNTIFS(调休上班日期,"&gt;="&amp;B$7,调休上班日期,"&lt;="&amp;B$7)=0</formula>
    </cfRule>
  </conditionalFormatting>
  <conditionalFormatting sqref="B173:T173 V173:AC173 AE173:AF173">
    <cfRule type="expression" dxfId="42" priority="366">
      <formula>NETWORKDAYS.INTL(B$7,B$7,1,放假日期)+COUNTIFS(调休上班日期,"&gt;="&amp;B$7,调休上班日期,"&lt;="&amp;B$7)=0</formula>
    </cfRule>
  </conditionalFormatting>
  <conditionalFormatting sqref="B174:E174 G174:AF174">
    <cfRule type="expression" dxfId="41" priority="365">
      <formula>NETWORKDAYS.INTL(B$7,B$7,1,放假日期)+COUNTIFS(调休上班日期,"&gt;="&amp;B$7,调休上班日期,"&lt;="&amp;B$7)=0</formula>
    </cfRule>
  </conditionalFormatting>
  <conditionalFormatting sqref="B176:AF177">
    <cfRule type="expression" dxfId="40" priority="363">
      <formula>NETWORKDAYS.INTL(B$7,B$7,1,放假日期)+COUNTIFS(调休上班日期,"&gt;="&amp;B$7,调休上班日期,"&lt;="&amp;B$7)=0</formula>
    </cfRule>
  </conditionalFormatting>
  <conditionalFormatting sqref="B179:Q179 S179:AF179">
    <cfRule type="expression" dxfId="39" priority="361">
      <formula>NETWORKDAYS.INTL(B$7,B$7,1,放假日期)+COUNTIFS(调休上班日期,"&gt;="&amp;B$7,调休上班日期,"&lt;="&amp;B$7)=0</formula>
    </cfRule>
  </conditionalFormatting>
  <conditionalFormatting sqref="B180:M180 O180:AF180">
    <cfRule type="expression" dxfId="38" priority="360">
      <formula>NETWORKDAYS.INTL(B$7,B$7,1,放假日期)+COUNTIFS(调休上班日期,"&gt;="&amp;B$7,调休上班日期,"&lt;="&amp;B$7)=0</formula>
    </cfRule>
  </conditionalFormatting>
  <conditionalFormatting sqref="B189:M189 O189:AF189">
    <cfRule type="expression" dxfId="37" priority="355">
      <formula>NETWORKDAYS.INTL(B$7,B$7,1,放假日期)+COUNTIFS(调休上班日期,"&gt;="&amp;B$7,调休上班日期,"&lt;="&amp;B$7)=0</formula>
    </cfRule>
  </conditionalFormatting>
  <conditionalFormatting sqref="B192:E192 G192:I192 K192:N192 P192:S192 U192:AD192 AF192">
    <cfRule type="expression" dxfId="36" priority="354">
      <formula>NETWORKDAYS.INTL(B$7,B$7,1,放假日期)+COUNTIFS(调休上班日期,"&gt;="&amp;B$7,调休上班日期,"&lt;="&amp;B$7)=0</formula>
    </cfRule>
  </conditionalFormatting>
  <conditionalFormatting sqref="B193:T193 V193:AF193">
    <cfRule type="expression" dxfId="35" priority="353">
      <formula>NETWORKDAYS.INTL(B$7,B$7,1,放假日期)+COUNTIFS(调休上班日期,"&gt;="&amp;B$7,调休上班日期,"&lt;="&amp;B$7)=0</formula>
    </cfRule>
  </conditionalFormatting>
  <conditionalFormatting sqref="B194:P195 R194:AF195">
    <cfRule type="expression" dxfId="34" priority="352">
      <formula>NETWORKDAYS.INTL(B$7,B$7,1,放假日期)+COUNTIFS(调休上班日期,"&gt;="&amp;B$7,调休上班日期,"&lt;="&amp;B$7)=0</formula>
    </cfRule>
  </conditionalFormatting>
  <conditionalFormatting sqref="B197:I197 K197:T197 V197:AF197">
    <cfRule type="expression" dxfId="33" priority="350">
      <formula>NETWORKDAYS.INTL(B$7,B$7,1,放假日期)+COUNTIFS(调休上班日期,"&gt;="&amp;B$7,调休上班日期,"&lt;="&amp;B$7)=0</formula>
    </cfRule>
  </conditionalFormatting>
  <conditionalFormatting sqref="B200:L200 N200:X200 Z200:AF200">
    <cfRule type="expression" dxfId="32" priority="347">
      <formula>NETWORKDAYS.INTL(B$7,B$7,1,放假日期)+COUNTIFS(调休上班日期,"&gt;="&amp;B$7,调休上班日期,"&lt;="&amp;B$7)=0</formula>
    </cfRule>
  </conditionalFormatting>
  <conditionalFormatting sqref="B202:F202 H202:P202 S202 U202:W202 Y202:AF202">
    <cfRule type="expression" dxfId="31" priority="345">
      <formula>NETWORKDAYS.INTL(B$7,B$7,1,放假日期)+COUNTIFS(调休上班日期,"&gt;="&amp;B$7,调休上班日期,"&lt;="&amp;B$7)=0</formula>
    </cfRule>
  </conditionalFormatting>
  <conditionalFormatting sqref="B203:AA203 AC203:AF203">
    <cfRule type="expression" dxfId="30" priority="344">
      <formula>NETWORKDAYS.INTL(B$7,B$7,1,放假日期)+COUNTIFS(调休上班日期,"&gt;="&amp;B$7,调休上班日期,"&lt;="&amp;B$7)=0</formula>
    </cfRule>
  </conditionalFormatting>
  <conditionalFormatting sqref="B204:N204 P204:Q204 S204:AF204 B205:F205 H205:AF205">
    <cfRule type="expression" dxfId="29" priority="343">
      <formula>NETWORKDAYS.INTL(B$7,B$7,1,放假日期)+COUNTIFS(调休上班日期,"&gt;="&amp;B$7,调休上班日期,"&lt;="&amp;B$7)=0</formula>
    </cfRule>
  </conditionalFormatting>
  <conditionalFormatting sqref="B206:E206 G206 I206 K206:AF206">
    <cfRule type="expression" dxfId="28" priority="516">
      <formula>NETWORKDAYS.INTL(B$7,B$7,1,放假日期)+COUNTIFS(调休上班日期,"&gt;="&amp;B$7,调休上班日期,"&lt;="&amp;B$7)=0</formula>
    </cfRule>
  </conditionalFormatting>
  <conditionalFormatting sqref="B207:E207 G207:AF207">
    <cfRule type="expression" dxfId="27" priority="515">
      <formula>NETWORKDAYS.INTL(B$7,B$7,1,放假日期)+COUNTIFS(调休上班日期,"&gt;="&amp;B$7,调休上班日期,"&lt;="&amp;B$7)=0</formula>
    </cfRule>
  </conditionalFormatting>
  <conditionalFormatting sqref="B213:W213 Y213:AF213">
    <cfRule type="expression" dxfId="26" priority="342">
      <formula>NETWORKDAYS.INTL(B$7,B$7,1,放假日期)+COUNTIFS(调休上班日期,"&gt;="&amp;B$7,调休上班日期,"&lt;="&amp;B$7)=0</formula>
    </cfRule>
  </conditionalFormatting>
  <conditionalFormatting sqref="B217:T217 V217:AF217">
    <cfRule type="expression" dxfId="25" priority="337">
      <formula>NETWORKDAYS.INTL(B$7,B$7,1,放假日期)+COUNTIFS(调休上班日期,"&gt;="&amp;B$7,调休上班日期,"&lt;="&amp;B$7)=0</formula>
    </cfRule>
  </conditionalFormatting>
  <conditionalFormatting sqref="B219:E219 I219:L219 O219:Q219 S219 V219:Y219 AB219:AF219">
    <cfRule type="expression" dxfId="24" priority="335">
      <formula>NETWORKDAYS.INTL(B$7,B$7,1,放假日期)+COUNTIFS(调休上班日期,"&gt;="&amp;B$7,调休上班日期,"&lt;="&amp;B$7)=0</formula>
    </cfRule>
  </conditionalFormatting>
  <conditionalFormatting sqref="B222:AA222 AC222:AF222">
    <cfRule type="expression" dxfId="23" priority="332">
      <formula>NETWORKDAYS.INTL(B$7,B$7,1,放假日期)+COUNTIFS(调休上班日期,"&gt;="&amp;B$7,调休上班日期,"&lt;="&amp;B$7)=0</formula>
    </cfRule>
  </conditionalFormatting>
  <conditionalFormatting sqref="B223:F223 H223:AF223">
    <cfRule type="expression" dxfId="22" priority="331">
      <formula>NETWORKDAYS.INTL(B$7,B$7,1,放假日期)+COUNTIFS(调休上班日期,"&gt;="&amp;B$7,调休上班日期,"&lt;="&amp;B$7)=0</formula>
    </cfRule>
  </conditionalFormatting>
  <conditionalFormatting sqref="B224:I224 K224:AF224">
    <cfRule type="expression" dxfId="21" priority="330">
      <formula>NETWORKDAYS.INTL(B$7,B$7,1,放假日期)+COUNTIFS(调休上班日期,"&gt;="&amp;B$7,调休上班日期,"&lt;="&amp;B$7)=0</formula>
    </cfRule>
  </conditionalFormatting>
  <conditionalFormatting sqref="B225:L225 N225:R225 T225:AF225">
    <cfRule type="expression" dxfId="20" priority="329">
      <formula>NETWORKDAYS.INTL(B$7,B$7,1,放假日期)+COUNTIFS(调休上班日期,"&gt;="&amp;B$7,调休上班日期,"&lt;="&amp;B$7)=0</formula>
    </cfRule>
  </conditionalFormatting>
  <conditionalFormatting sqref="B226:AA226 AC226:AF226">
    <cfRule type="expression" dxfId="19" priority="328">
      <formula>NETWORKDAYS.INTL(B$7,B$7,1,放假日期)+COUNTIFS(调休上班日期,"&gt;="&amp;B$7,调休上班日期,"&lt;="&amp;B$7)=0</formula>
    </cfRule>
  </conditionalFormatting>
  <conditionalFormatting sqref="B227:I227 K227:AC227 AE227:AF227">
    <cfRule type="expression" dxfId="18" priority="327">
      <formula>NETWORKDAYS.INTL(B$7,B$7,1,放假日期)+COUNTIFS(调休上班日期,"&gt;="&amp;B$7,调休上班日期,"&lt;="&amp;B$7)=0</formula>
    </cfRule>
  </conditionalFormatting>
  <conditionalFormatting sqref="C232:O232 Q232:T232 V232:AF232">
    <cfRule type="expression" dxfId="17" priority="321">
      <formula>NETWORKDAYS.INTL(C$7,C$7,1,放假日期)+COUNTIFS(调休上班日期,"&gt;="&amp;C$7,调休上班日期,"&lt;="&amp;C$7)=0</formula>
    </cfRule>
  </conditionalFormatting>
  <conditionalFormatting sqref="C235:Y235 AB235:AF235">
    <cfRule type="expression" dxfId="16" priority="320">
      <formula>NETWORKDAYS.INTL(C$7,C$7,1,放假日期)+COUNTIFS(调休上班日期,"&gt;="&amp;C$7,调休上班日期,"&lt;="&amp;C$7)=0</formula>
    </cfRule>
  </conditionalFormatting>
  <conditionalFormatting sqref="B240 D240:E240 H240:V240 X240 Z240:AC240 AE240:AF240">
    <cfRule type="expression" dxfId="15" priority="317">
      <formula>NETWORKDAYS.INTL(B$7,B$7,1,放假日期)+COUNTIFS(调休上班日期,"&gt;="&amp;B$7,调休上班日期,"&lt;="&amp;B$7)=0</formula>
    </cfRule>
  </conditionalFormatting>
  <conditionalFormatting sqref="B241:U241 W241:AF241">
    <cfRule type="expression" dxfId="14" priority="316">
      <formula>NETWORKDAYS.INTL(B$7,B$7,1,放假日期)+COUNTIFS(调休上班日期,"&gt;="&amp;B$7,调休上班日期,"&lt;="&amp;B$7)=0</formula>
    </cfRule>
  </conditionalFormatting>
  <conditionalFormatting sqref="B242:T242 V242:AF242">
    <cfRule type="expression" dxfId="13" priority="315">
      <formula>NETWORKDAYS.INTL(B$7,B$7,1,放假日期)+COUNTIFS(调休上班日期,"&gt;="&amp;B$7,调休上班日期,"&lt;="&amp;B$7)=0</formula>
    </cfRule>
  </conditionalFormatting>
  <conditionalFormatting sqref="B246:AA246 AC246:AF246">
    <cfRule type="expression" dxfId="12" priority="311">
      <formula>NETWORKDAYS.INTL(B$7,B$7,1,放假日期)+COUNTIFS(调休上班日期,"&gt;="&amp;B$7,调休上班日期,"&lt;="&amp;B$7)=0</formula>
    </cfRule>
  </conditionalFormatting>
  <conditionalFormatting sqref="B250:S250 U250 W250:AF250">
    <cfRule type="expression" dxfId="11" priority="309">
      <formula>NETWORKDAYS.INTL(B$7,B$7,1,放假日期)+COUNTIFS(调休上班日期,"&gt;="&amp;B$7,调休上班日期,"&lt;="&amp;B$7)=0</formula>
    </cfRule>
  </conditionalFormatting>
  <conditionalFormatting sqref="B253:M253 O253:AB253 AD253:AF253">
    <cfRule type="expression" dxfId="10" priority="308">
      <formula>NETWORKDAYS.INTL(B$7,B$7,1,放假日期)+COUNTIFS(调休上班日期,"&gt;="&amp;B$7,调休上班日期,"&lt;="&amp;B$7)=0</formula>
    </cfRule>
  </conditionalFormatting>
  <conditionalFormatting sqref="B257:I257 K257:T257 V257:AF257">
    <cfRule type="expression" dxfId="9" priority="302">
      <formula>NETWORKDAYS.INTL(B$7,B$7,1,放假日期)+COUNTIFS(调休上班日期,"&gt;="&amp;B$7,调休上班日期,"&lt;="&amp;B$7)=0</formula>
    </cfRule>
  </conditionalFormatting>
  <conditionalFormatting sqref="B259:M259 O259:AF259">
    <cfRule type="expression" dxfId="8" priority="300">
      <formula>NETWORKDAYS.INTL(B$7,B$7,1,放假日期)+COUNTIFS(调休上班日期,"&gt;="&amp;B$7,调休上班日期,"&lt;="&amp;B$7)=0</formula>
    </cfRule>
  </conditionalFormatting>
  <conditionalFormatting sqref="B260:AB260 AD260:AF260">
    <cfRule type="expression" dxfId="7" priority="299">
      <formula>NETWORKDAYS.INTL(B$7,B$7,1,放假日期)+COUNTIFS(调休上班日期,"&gt;="&amp;B$7,调休上班日期,"&lt;="&amp;B$7)=0</formula>
    </cfRule>
  </conditionalFormatting>
  <conditionalFormatting sqref="B263:F263 H263:J263 L263 O263:X263 Z263:AC263 AF263">
    <cfRule type="expression" dxfId="6" priority="295">
      <formula>NETWORKDAYS.INTL(B$7,B$7,1,放假日期)+COUNTIFS(调休上班日期,"&gt;="&amp;B$7,调休上班日期,"&lt;="&amp;B$7)=0</formula>
    </cfRule>
  </conditionalFormatting>
  <conditionalFormatting sqref="B264:E264 G264:AA264 AC264:AF264">
    <cfRule type="expression" dxfId="5" priority="294">
      <formula>NETWORKDAYS.INTL(B$7,B$7,1,放假日期)+COUNTIFS(调休上班日期,"&gt;="&amp;B$7,调休上班日期,"&lt;="&amp;B$7)=0</formula>
    </cfRule>
  </conditionalFormatting>
  <conditionalFormatting sqref="B267:AD267 AF267">
    <cfRule type="expression" dxfId="4" priority="291">
      <formula>NETWORKDAYS.INTL(B$7,B$7,1,放假日期)+COUNTIFS(调休上班日期,"&gt;="&amp;B$7,调休上班日期,"&lt;="&amp;B$7)=0</formula>
    </cfRule>
  </conditionalFormatting>
  <conditionalFormatting sqref="B273:L273 N273:AF273">
    <cfRule type="expression" dxfId="3" priority="478">
      <formula>NETWORKDAYS.INTL(B$7,B$7,1,放假日期)+COUNTIFS(调休上班日期,"&gt;="&amp;B$7,调休上班日期,"&lt;="&amp;B$7)=0</formula>
    </cfRule>
  </conditionalFormatting>
  <conditionalFormatting sqref="B276:T276 V276:AF276">
    <cfRule type="expression" dxfId="2" priority="287">
      <formula>NETWORKDAYS.INTL(B$7,B$7,1,放假日期)+COUNTIFS(调休上班日期,"&gt;="&amp;B$7,调休上班日期,"&lt;="&amp;B$7)=0</formula>
    </cfRule>
  </conditionalFormatting>
  <conditionalFormatting sqref="C278:F278 H278:M278 O278:R278 V278:W278 Y278 AA278:AE278">
    <cfRule type="expression" dxfId="1" priority="285">
      <formula>NETWORKDAYS.INTL(C$7,C$7,1,放假日期)+COUNTIFS(调休上班日期,"&gt;="&amp;C$7,调休上班日期,"&lt;="&amp;C$7)=0</formula>
    </cfRule>
  </conditionalFormatting>
  <conditionalFormatting sqref="B284:E284 G284:P284 R284:AF284">
    <cfRule type="expression" dxfId="0" priority="284">
      <formula>NETWORKDAYS.INTL(B$7,B$7,1,放假日期)+COUNTIFS(调休上班日期,"&gt;="&amp;B$7,调休上班日期,"&lt;="&amp;B$7)=0</formula>
    </cfRule>
  </conditionalFormatting>
  <dataValidations count="2">
    <dataValidation type="list" allowBlank="1" showInputMessage="1" showErrorMessage="1" sqref="B8:AF8" xr:uid="{00000000-0002-0000-0000-000000000000}">
      <formula1>$K$5:$T$5</formula1>
    </dataValidation>
    <dataValidation type="list" allowBlank="1" showInputMessage="1" showErrorMessage="1" sqref="B9:G9 H9 I9:AF9 B10:R10 S10 T10:AF10 B15:F15 G15 H15:AF15 B19:M19 N19 O19:AB19 AC19 AD19:AF19 B20:AF20 B28:H28 I28 J28:AF28 B36:AC36 AD36 AE36:AF36 B39:H39 I39 J39:M39 N39 O39:P39 Q39 R39 S39:AF39 B40 C40 D40:F40 G40:H40 I40 J40 K40:Q40 R40 S40:W40 X40 Y40:AF40 B41 C41 D41:F41 G41:I41 J41 K41 L41:P41 Q41 R41 S41:W41 X41 Y41 Z41 AA41 AB41:AF41 B44:H44 I44 J44:M44 N44 O44:P44 Q44 R44 S44:AF44 B45 C45 D45:F45 G45:H45 I45 J45 K45:Q45 R45 S45:W45 X45 Y45:AF45 B46 C46 D46:F46 G46:I46 J46 K46 L46:P46 Q46 R46 S46:W46 X46 Y46 Z46 AA46 AB46:AF46 B47:AC47 AD47:AF47 B50:W50 X50 Y50:AF50 B51:W51 X51 Y51:AF51 B56:AF56 B57:I57 J57 K57:M57 N57:V57 W57 X57 Y57 Z57:AF57 B58:Q58 R58 S58:W58 X58:AB58 AC58:AF58 B59:AD59 AE59 AF59 B62:F62 G62:J62 K62:M62 N62 O62 P62 Q62 R62 S62:V62 W62 X62:AA62 AB62 AC62 AD62 AE62 AF62 B63:I63 J63 K63:AF63 B64:AF64 B67:Q67 S67 T67 U67:W67 Y67:AF67 B68:I68 J68 K68 L68 M68:Q68 S68:W68 Y68:AF68 B69:I69 J69 K69 L69 M69:N69 O69 P69:Q69 S69:W69 Y69:AF69 B70:M70 N70 O70:Q70 S70:W70 Y70:AF70 B71:E71 F71 G71 H71:J71 K71 L71 M71:Q71 S71 T71 U71:W71 Y71:AF71 B72:AE72 AF72 B73:E73 F73 G73:I73 J73 K73 L73 M73 N73 O73:Q73 S73:W73 Y73:AF73 B74:E74 F74 G74:I74 J74 K74 L74 M74:Q74 S74:W74 Y74:AC74 AD74 AE74:AF74 B75:I75 J75 K75 L75 M75 N75 O75:Q75 S75:U75 V75 W75 Y75 Z75:AF75 B76:F76 G76:K76 L76:Q76 S76:W76 Y76:AF76 B77:F77 G77 H77:J77 K77 L77:P77 Q77 S77:W77 Y77:AF77 B78:Q78 S78:W78 Y78:AF78 B79:E79 F79:G79 H79:I79 J79 K79 L79 M79 N79 O79:Q79 S79:W79 Y79:AB79 AC79:AF79 B80:Q80 S80:W80 Y80:AD80 AE80 AF80 B81:E81 F81 G81:N81 O81 P81 Q81 R81 S81:W81 Y81 Z81:AF81 B84:I84 J84 K84:AF84 B85:AF85 B86:F86 G86:K86 L86:M86 N86 O86:AE86 AF86 B87:E87 F87 G87:K87 L87:AB87 AC87:AF87 B88:T88 U88 V88 W88 X88 Y88 Z88:AF88 B91:AF91 B92:AA92 AB92 AC92 AD92 AE92 AF92 B93:E93 F93 G93:AF93 B94:F94 G94:K94 L94:AF94 B95:P95 Q95 R95:AF95 B98:AF98 B99:E99 F99 G99:AF99 B100:M100 N100:AE100 AF100 T101:AF101 T102:W102 X102 Y102:AF102 B103:H103 I103 J103 K103 L103:M103 N103 O103 P103 Q103 R103 S103 T103 U103 V103 W103 X103 Y103 Z103 AA103 AB103:AD103 AE103 AF103 B104:G104 H104 I104 J104 K104:M104 N104 O104:P104 Q104 R104 S104 T104 U104:V104 W104 X104 Y104 Z104:AA104 AB104 AC104 AD104 AE104:AF104 B109:Y109 Z109:AB109 AC109:AF109 B112:P112 Q112 R112:X112 Y112 Z112:AF112 B113:X113 Y113 Z113:AF113 B114:AF114 B117:E117 F117 G117:M117 N117 O117:W117 X117 Y117:AF117 B118:T118 U118 V118:AF118 B119:AF119 B120:AF120 B121:T121 U121 V121:AF121 B122:G122 H122 I122:Y122 Z122 AA122:AF122 B123:AF123 B124:AF124 B127:E127 F127 G127:AF127 B130:L130 M130 N130:T130 U130 V130:AF130 B131:V131 W131 X131:AF131 B132:F132 G132 H132:M132 N132 O132:AF132 B135:I135 J135:N135 O135:P135 Q135:U135 V135:AF135 B136:AB136 AC136 AD136:AF136 B137:AF137 B138:J138 K138 L138:AF138 B139:AF139 B140:AF140 B141:E141 F141 G141:AF141 B142:AF142 B143:AF143 B144:AF144 B145:AA145 AB145 AC145:AF145 B146:AF146 B147:U147 V147 W147:AF147 B148:F148 G148 H148:N148 O148 P148 Q148 R148 S148:V148 W148 X148:AB148 AC148 AD148:AF148 B149:Q149 R149 S149:W149 X149 Y149:AA149 AB149 AC149 AD149:AF149 B150:AF150 B151:G151 H151 I151 J151 K151 L151:AC151 AD151 AE151 AF151 B152:AF152 B153:AF153 B154:I154 J154:N154 O154:AF154 B155:O155 P155 Q155 R155 S155:T155 U155 V155 W155 X155 Y155 Z155:AE155 AF155 B156:AF156 B157:AE157 AF157 B158:AF158 B161:AF161 B162:AF162 B163:AE163 AF163 B164:I164 J164 K164:AF164 B165:J165 K165 L165:AF165 B166:Q166 R166 S166:AF166 B167:AF167 B168:AF168 B169:I169 J169:W169 X169:AF169 AA170 AA171 B172:Z172 AA172 AB172:AF172 B173:T173 U173 V173:AC173 AD173 AE173:AF173 B174:E174 F174 G174:AF174 B175:AF175 B178:AF178 B179:Q179 R179 S179:AF179 B180:M180 N180 O180:AF180 B181:AF181 B184:AF184 B185 C185:AB185 AC185 AD185 AE185 AF185 B186:AE186 AF186 B189:M189 N189 O189:AF189 B192:E192 F192 G192:I192 J192 K192:N192 O192 P192:S192 T192 U192:AD192 AE192 AF192 B193:T193 U193 V193:AF193 B194:P194 Q194 R194:AF194 B195:P195 Q195 R195:AF195 B196:AF196 B197:I197 J197 K197:T197 U197 V197:AF197 B198:E198 F198:L198 M198:AF198 B199:AF199 B200:L200 M200 N200:X200 Y200 Z200:AF200 B201:AF201 B202:E202 F202 G202 H202:M202 N202 O202 P202 Q202 R202 S202 T202 U202:W202 X202 Y202:AF202 B203:AA203 AB203 AC203:AF203 B204:N204 O204 P204:Q204 R204 S204:AF204 B205:F205 G205 H205:AF205 B206:E206 F206 G206 H206 I206 J206 K206:AF206 B207:E207 F207 G207:AF207 B213:H213 I213 J213 K213 L213:M213 N213:R213 S213:W213 X213 Y213:AF213 B214:AF214 B215:AF215 B216:AF216 B217:T217 U217 V217:AF217 B218:AF218 B219:E219 F219 G219 H219 I219:L219 M219 N219 O219:Q219 R219 S219 T219 U219 V219:Y219 Z219 AA219 AB219:AF219 B220:AF220 B221:AA221 AB221 AC221 AD221 AE221 AF221 B222:AA222 AB222 AC222:AF222 B223:F223 G223 H223:U223 V223 W223 X223 Y223:AF223 B224:I224 J224 K224:AF224 B225:L225 M225 N225:R225 S225 T225:AF225 B226:F226 G226:K226 L226:M226 N226:R226 S226:U226 V226 W226 X226 Y226 Z226:AA226 AB226 AC226 AD226 AE226 AF226 B227:I227 J227 K227:AC227 AD227 AE227:AF227 B228:AF228 B229:AF229 B230:AF230 B231:AE231 AF231 B232 C232:O232 P232 Q232:T232 U232 V232:AF232 B235 C235:Y235 Z235 AA235 AB235:AF235 B238:AF238 B239:AF239 B240 C240 D240:E240 F240 G240 H240:V240 W240 X240 Y240 Z240:AC240 AD240 AE240:AF240 B241:U241 V241 W241:AF241 B242:T242 U242 V242:AF242 B243:AF243 B244:AF244 B245:AF245 B246:AA246 AB246 AC246:AF246 B249:AE249 AF249 B250:S250 T250 U250 V250 W250:AF250 B253:M253 N253 O253:AB253 AC253 AD253:AF253 B254:AF254 B255:AF255 B256:AF256 B257:I257 J257 K257:T257 U257 V257:AF257 B258 C258:AF258 B259:M259 N259 O259:AF259 B260:AB260 AC260 AD260:AF260 B261:AF261 B262:AF262 B263:F263 G263 H263:J263 K263 L263 M263 N263 O263:X263 Y263 Z263:AC263 AD263 AE263 AF263 B264:E264 F264 G264:AA264 AB264 AC264:AF264 B265:AF265 B266:AF266 B267:AD267 AE267 AF267 B273:L273 M273 N273:AF273 B276:T276 U276 V276:AF276 B277:AF277 B278 C278:F278 G278 H278:M278 N278 O278:R278 S278 T278 U278 V278:W278 X278 Y278 Z278 AA278:AE278 AF278 B279:AF279 B280:AF280 B281:AF281 B284:E284 F284 G284:P284 Q284 R284:AF284 B285:AF285 B286:AF286 R67:R71 R73:R80 S101:S102 X67:X71 X73:X81 B16:AF18 B170:Z171 B29:AF35 B11:AF14 B42:AF43 B48:AF49 B60:AF61 B82:AF83 B96:AF97 B110:AF111 B128:AF129 B176:AF177 B182:AF183 B190:AF191 B236:AF237 B274:AF275 B282:AF283 B37:AF38 B65:AF66 B89:AF90 B105:AF106 B107:AF108 B115:AF116 B125:AF126 B133:AF134 B159:AF160 B187:AF188 B233:AF234 B247:AF248 B251:AF252 B21:AF27 B208:AF212 B268:AF272 B52:AF55 AB170:AF171 B101:R102" xr:uid="{00000000-0002-0000-0000-000001000000}">
      <formula1>$K$5:$W$5</formula1>
    </dataValidation>
  </dataValidations>
  <pageMargins left="0.70069444444444495" right="0.70069444444444495" top="0.75138888888888899" bottom="0.75138888888888899" header="0.29861111111111099" footer="0.29861111111111099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sqref="A1:A1048576"/>
    </sheetView>
  </sheetViews>
  <sheetFormatPr defaultColWidth="9" defaultRowHeight="14.25" x14ac:dyDescent="0.2"/>
  <cols>
    <col min="1" max="1" width="12.125" customWidth="1"/>
    <col min="2" max="2" width="15.375" customWidth="1"/>
    <col min="3" max="3" width="16.875" customWidth="1"/>
  </cols>
  <sheetData>
    <row r="1" spans="1:3" x14ac:dyDescent="0.2">
      <c r="A1" t="s">
        <v>287</v>
      </c>
      <c r="B1" t="s">
        <v>288</v>
      </c>
      <c r="C1" t="s">
        <v>8</v>
      </c>
    </row>
    <row r="2" spans="1:3" x14ac:dyDescent="0.2">
      <c r="A2" t="s">
        <v>289</v>
      </c>
      <c r="B2" s="1">
        <v>44562</v>
      </c>
      <c r="C2" s="1">
        <v>44590</v>
      </c>
    </row>
    <row r="3" spans="1:3" x14ac:dyDescent="0.2">
      <c r="B3" s="1">
        <v>44563</v>
      </c>
      <c r="C3" s="1">
        <v>44591</v>
      </c>
    </row>
    <row r="4" spans="1:3" x14ac:dyDescent="0.2">
      <c r="B4" s="1">
        <v>44564</v>
      </c>
      <c r="C4" s="1">
        <v>44653</v>
      </c>
    </row>
    <row r="5" spans="1:3" x14ac:dyDescent="0.2">
      <c r="A5" t="s">
        <v>290</v>
      </c>
      <c r="B5" s="1">
        <v>44592</v>
      </c>
      <c r="C5" s="1">
        <v>44675</v>
      </c>
    </row>
    <row r="6" spans="1:3" x14ac:dyDescent="0.2">
      <c r="B6" s="1">
        <v>44593</v>
      </c>
      <c r="C6" s="1">
        <v>44688</v>
      </c>
    </row>
    <row r="7" spans="1:3" x14ac:dyDescent="0.2">
      <c r="B7" s="1">
        <v>44594</v>
      </c>
      <c r="C7" s="1">
        <v>44842</v>
      </c>
    </row>
    <row r="8" spans="1:3" x14ac:dyDescent="0.2">
      <c r="B8" s="1">
        <v>44595</v>
      </c>
      <c r="C8" s="1">
        <v>44843</v>
      </c>
    </row>
    <row r="9" spans="1:3" x14ac:dyDescent="0.2">
      <c r="B9" s="1">
        <v>44596</v>
      </c>
    </row>
    <row r="10" spans="1:3" x14ac:dyDescent="0.2">
      <c r="B10" s="1">
        <v>44597</v>
      </c>
    </row>
    <row r="11" spans="1:3" x14ac:dyDescent="0.2">
      <c r="B11" s="1">
        <v>44598</v>
      </c>
    </row>
    <row r="12" spans="1:3" x14ac:dyDescent="0.2">
      <c r="A12" s="2" t="s">
        <v>291</v>
      </c>
      <c r="B12" s="1">
        <v>44654</v>
      </c>
    </row>
    <row r="13" spans="1:3" x14ac:dyDescent="0.2">
      <c r="B13" s="1">
        <v>44655</v>
      </c>
    </row>
    <row r="14" spans="1:3" x14ac:dyDescent="0.2">
      <c r="B14" s="1">
        <v>44656</v>
      </c>
    </row>
    <row r="15" spans="1:3" x14ac:dyDescent="0.2">
      <c r="A15" t="s">
        <v>292</v>
      </c>
      <c r="B15" s="1">
        <v>44681</v>
      </c>
    </row>
    <row r="16" spans="1:3" x14ac:dyDescent="0.2">
      <c r="B16" s="1">
        <v>44682</v>
      </c>
    </row>
    <row r="17" spans="1:3" x14ac:dyDescent="0.2">
      <c r="B17" s="1">
        <v>44683</v>
      </c>
    </row>
    <row r="18" spans="1:3" x14ac:dyDescent="0.2">
      <c r="B18" s="1">
        <v>44684</v>
      </c>
    </row>
    <row r="19" spans="1:3" x14ac:dyDescent="0.2">
      <c r="B19" s="1">
        <v>44685</v>
      </c>
    </row>
    <row r="20" spans="1:3" x14ac:dyDescent="0.2">
      <c r="A20" t="s">
        <v>293</v>
      </c>
      <c r="B20" s="1">
        <v>44715</v>
      </c>
    </row>
    <row r="21" spans="1:3" x14ac:dyDescent="0.2">
      <c r="B21" s="1">
        <v>44716</v>
      </c>
    </row>
    <row r="22" spans="1:3" x14ac:dyDescent="0.2">
      <c r="B22" s="1">
        <v>44717</v>
      </c>
      <c r="C22" s="1"/>
    </row>
    <row r="23" spans="1:3" x14ac:dyDescent="0.2">
      <c r="A23" t="s">
        <v>294</v>
      </c>
      <c r="B23" s="1">
        <v>44814</v>
      </c>
    </row>
    <row r="24" spans="1:3" x14ac:dyDescent="0.2">
      <c r="B24" s="1">
        <v>44815</v>
      </c>
    </row>
    <row r="25" spans="1:3" x14ac:dyDescent="0.2">
      <c r="B25" s="1">
        <v>44816</v>
      </c>
    </row>
    <row r="26" spans="1:3" x14ac:dyDescent="0.2">
      <c r="A26" t="s">
        <v>295</v>
      </c>
      <c r="B26" s="1">
        <v>44835</v>
      </c>
    </row>
    <row r="27" spans="1:3" x14ac:dyDescent="0.2">
      <c r="B27" s="1">
        <v>44836</v>
      </c>
    </row>
    <row r="28" spans="1:3" x14ac:dyDescent="0.2">
      <c r="B28" s="1">
        <v>44837</v>
      </c>
    </row>
    <row r="29" spans="1:3" x14ac:dyDescent="0.2">
      <c r="B29" s="1">
        <v>44838</v>
      </c>
    </row>
    <row r="30" spans="1:3" x14ac:dyDescent="0.2">
      <c r="B30" s="1">
        <v>44839</v>
      </c>
    </row>
    <row r="31" spans="1:3" x14ac:dyDescent="0.2">
      <c r="B31" s="1">
        <v>44840</v>
      </c>
    </row>
    <row r="32" spans="1:3" x14ac:dyDescent="0.2">
      <c r="A32" t="s">
        <v>296</v>
      </c>
      <c r="B32" s="1">
        <v>44841</v>
      </c>
    </row>
  </sheetData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考勤表</vt:lpstr>
      <vt:lpstr>放假安排</vt:lpstr>
      <vt:lpstr>调休上班日期</vt:lpstr>
      <vt:lpstr>放假日期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一艘</cp:lastModifiedBy>
  <dcterms:created xsi:type="dcterms:W3CDTF">2015-06-05T18:19:00Z</dcterms:created>
  <dcterms:modified xsi:type="dcterms:W3CDTF">2022-07-04T02:18:00Z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95CD6F14B6FB4488B9D673FC72103E4A</vt:lpwstr>
  </property>
  <property fmtid="{D5CDD505-2E9C-101B-9397-08002B2CF9AE}" pid="3" name="KSOProductBuildVer">
    <vt:lpwstr>2052-11.1.0.11830</vt:lpwstr>
  </property>
</Properties>
</file>