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28CD8734-DB1D-40C9-A5ED-A7CC0AFA21F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89" i="1" l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U289" i="1" s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U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U287" i="1" s="1"/>
  <c r="AI286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U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U283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U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U281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U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U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U278" i="1" s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U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U276" i="1" s="1"/>
  <c r="AI275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U273" i="1" s="1"/>
  <c r="AI272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U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U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U268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U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U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U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U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U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U262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U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U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U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U258" i="1" s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U257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U256" i="1" s="1"/>
  <c r="AI255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U253" i="1" s="1"/>
  <c r="AH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U252" i="1" s="1"/>
  <c r="AH252" i="1"/>
  <c r="AU251" i="1"/>
  <c r="AI251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U249" i="1" s="1"/>
  <c r="AH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U248" i="1" s="1"/>
  <c r="AH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U247" i="1" s="1"/>
  <c r="AH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U246" i="1" s="1"/>
  <c r="AH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U245" i="1" s="1"/>
  <c r="AH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U244" i="1" s="1"/>
  <c r="AH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U243" i="1" s="1"/>
  <c r="AH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U242" i="1" s="1"/>
  <c r="AH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U241" i="1" s="1"/>
  <c r="AH241" i="1"/>
  <c r="AI240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U238" i="1" s="1"/>
  <c r="AI237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U235" i="1" s="1"/>
  <c r="AH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U234" i="1" s="1"/>
  <c r="AH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U233" i="1" s="1"/>
  <c r="AH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U232" i="1" s="1"/>
  <c r="AH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U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U230" i="1" s="1"/>
  <c r="AH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U229" i="1" s="1"/>
  <c r="AH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U228" i="1" s="1"/>
  <c r="AH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U227" i="1" s="1"/>
  <c r="AH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U226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U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U224" i="1" s="1"/>
  <c r="AH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U223" i="1" s="1"/>
  <c r="AH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U222" i="1" s="1"/>
  <c r="AH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U221" i="1" s="1"/>
  <c r="AH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U220" i="1" s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U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U218" i="1" s="1"/>
  <c r="AH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U217" i="1" s="1"/>
  <c r="AH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U216" i="1" s="1"/>
  <c r="AH216" i="1"/>
  <c r="AI215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U213" i="1" s="1"/>
  <c r="AI212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U210" i="1" s="1"/>
  <c r="AH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U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U208" i="1" s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U207" i="1" s="1"/>
  <c r="AH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U206" i="1" s="1"/>
  <c r="AH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U205" i="1" s="1"/>
  <c r="AH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U204" i="1" s="1"/>
  <c r="AH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U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U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U201" i="1" s="1"/>
  <c r="AH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U200" i="1" s="1"/>
  <c r="AH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U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U198" i="1" s="1"/>
  <c r="AH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U197" i="1" s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U196" i="1" s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U195" i="1" s="1"/>
  <c r="AH195" i="1"/>
  <c r="AI194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U192" i="1" s="1"/>
  <c r="AI191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U189" i="1" s="1"/>
  <c r="AH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U188" i="1" s="1"/>
  <c r="AH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U187" i="1" s="1"/>
  <c r="AH187" i="1"/>
  <c r="AI186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U184" i="1" s="1"/>
  <c r="AH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U183" i="1" s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U182" i="1" s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U181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U180" i="1" s="1"/>
  <c r="AH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U179" i="1" s="1"/>
  <c r="AH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U178" i="1" s="1"/>
  <c r="AH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U177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U176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U175" i="1" s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U174" i="1" s="1"/>
  <c r="AH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U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U172" i="1" s="1"/>
  <c r="AH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U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U170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U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U168" i="1" s="1"/>
  <c r="AH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U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U166" i="1" s="1"/>
  <c r="AH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U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U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U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U162" i="1" s="1"/>
  <c r="AH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U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U160" i="1" s="1"/>
  <c r="AH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U159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U158" i="1" s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U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U156" i="1" s="1"/>
  <c r="AH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U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U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U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U152" i="1" s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U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U150" i="1" s="1"/>
  <c r="AH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U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U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U147" i="1" s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U146" i="1" s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U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U144" i="1" s="1"/>
  <c r="AH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U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U142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U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U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U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U138" i="1" s="1"/>
  <c r="AH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U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U136" i="1" s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U135" i="1" s="1"/>
  <c r="AI134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U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U131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U130" i="1" s="1"/>
  <c r="AH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U129" i="1" s="1"/>
  <c r="AH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U128" i="1" s="1"/>
  <c r="AH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U127" i="1" s="1"/>
  <c r="AI126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U124" i="1" s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U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U122" i="1" s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U121" i="1" s="1"/>
  <c r="AH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U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U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U118" i="1" s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U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U116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U115" i="1" s="1"/>
  <c r="AH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U114" i="1" s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U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U112" i="1" s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U111" i="1" s="1"/>
  <c r="AI110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U108" i="1" s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U107" i="1" s="1"/>
  <c r="AH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U106" i="1" s="1"/>
  <c r="AH106" i="1"/>
  <c r="AI105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U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U102" i="1" s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U101" i="1" s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U100" i="1" s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U99" i="1" s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U98" i="1" s="1"/>
  <c r="AH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U97" i="1" s="1"/>
  <c r="AI96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U94" i="1" s="1"/>
  <c r="AH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U93" i="1" s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U92" i="1" s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U91" i="1" s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U90" i="1" s="1"/>
  <c r="AH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U89" i="1" s="1"/>
  <c r="AH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U88" i="1" s="1"/>
  <c r="AH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U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U86" i="1" s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U85" i="1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U84" i="1" s="1"/>
  <c r="AH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U83" i="1" s="1"/>
  <c r="AH83" i="1"/>
  <c r="AI82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U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U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U78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U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U76" i="1" s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U75" i="1" s="1"/>
  <c r="AH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U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U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U72" i="1" s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U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U70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U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U68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U67" i="1" s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U66" i="1" s="1"/>
  <c r="AI65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U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U62" i="1" s="1"/>
  <c r="AI61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U59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U58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U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U56" i="1" s="1"/>
  <c r="AI55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U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U52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U51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U50" i="1" s="1"/>
  <c r="AH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U49" i="1" s="1"/>
  <c r="AH49" i="1"/>
  <c r="AI48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U46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U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U44" i="1" s="1"/>
  <c r="AI43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U41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U40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U39" i="1" s="1"/>
  <c r="AH39" i="1"/>
  <c r="AI38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U36" i="1" s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U35" i="1" s="1"/>
  <c r="AI34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U32" i="1" s="1"/>
  <c r="AH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U31" i="1" s="1"/>
  <c r="AI30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U28" i="1" s="1"/>
  <c r="AI27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U25" i="1" s="1"/>
  <c r="AI24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U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U21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U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U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U18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U17" i="1" s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U16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U15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U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U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U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U11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U10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U9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7" i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U60" i="1" l="1"/>
  <c r="AF60" i="1"/>
  <c r="AF23" i="1"/>
  <c r="AU23" i="1"/>
  <c r="AU42" i="1"/>
  <c r="AF42" i="1"/>
  <c r="AU185" i="1"/>
  <c r="AF185" i="1"/>
  <c r="AF95" i="1"/>
  <c r="AU95" i="1"/>
  <c r="AU29" i="1"/>
  <c r="AF29" i="1"/>
  <c r="AF47" i="1"/>
  <c r="AU47" i="1"/>
  <c r="AU254" i="1"/>
  <c r="AF254" i="1"/>
  <c r="AU214" i="1"/>
  <c r="AF214" i="1"/>
  <c r="AU190" i="1"/>
  <c r="AF190" i="1"/>
  <c r="AU250" i="1"/>
  <c r="AF250" i="1"/>
  <c r="AF33" i="1"/>
  <c r="AU33" i="1"/>
  <c r="AU133" i="1"/>
  <c r="AF133" i="1"/>
  <c r="AU236" i="1"/>
  <c r="AF236" i="1"/>
  <c r="AU271" i="1"/>
  <c r="AF271" i="1"/>
  <c r="AU239" i="1"/>
  <c r="AF239" i="1"/>
  <c r="AF125" i="1"/>
  <c r="AU125" i="1"/>
  <c r="AU64" i="1"/>
  <c r="AF64" i="1"/>
  <c r="AU26" i="1"/>
  <c r="AF26" i="1"/>
  <c r="AU104" i="1"/>
  <c r="AF104" i="1"/>
  <c r="AU193" i="1"/>
  <c r="AF193" i="1"/>
  <c r="AU37" i="1"/>
  <c r="AF37" i="1"/>
  <c r="AU54" i="1"/>
  <c r="AF54" i="1"/>
  <c r="AU81" i="1"/>
  <c r="AF81" i="1"/>
  <c r="AF274" i="1"/>
  <c r="AU274" i="1"/>
  <c r="AU290" i="1"/>
  <c r="AF290" i="1"/>
  <c r="AN290" i="1" s="1"/>
  <c r="AF211" i="1"/>
  <c r="AU211" i="1"/>
  <c r="AU109" i="1"/>
  <c r="AF109" i="1"/>
  <c r="AF285" i="1"/>
  <c r="AU285" i="1"/>
  <c r="AN95" i="1" l="1"/>
  <c r="AI95" i="1"/>
  <c r="AI29" i="1"/>
  <c r="AN29" i="1"/>
  <c r="AN190" i="1"/>
  <c r="AI190" i="1"/>
  <c r="AN185" i="1"/>
  <c r="AI185" i="1"/>
  <c r="AN64" i="1"/>
  <c r="AI64" i="1"/>
  <c r="AI125" i="1"/>
  <c r="AN125" i="1"/>
  <c r="AN239" i="1"/>
  <c r="AI239" i="1"/>
  <c r="AN193" i="1"/>
  <c r="AI193" i="1"/>
  <c r="AN271" i="1"/>
  <c r="AI271" i="1"/>
  <c r="AN214" i="1"/>
  <c r="AI214" i="1"/>
  <c r="AN42" i="1"/>
  <c r="AI42" i="1"/>
  <c r="AN250" i="1"/>
  <c r="AI250" i="1"/>
  <c r="AN211" i="1"/>
  <c r="AI211" i="1"/>
  <c r="AN54" i="1"/>
  <c r="AI54" i="1"/>
  <c r="AI285" i="1"/>
  <c r="AN285" i="1"/>
  <c r="AN109" i="1"/>
  <c r="AI109" i="1"/>
  <c r="AN236" i="1"/>
  <c r="AI236" i="1"/>
  <c r="AI23" i="1"/>
  <c r="AN23" i="1"/>
  <c r="AN81" i="1"/>
  <c r="AI81" i="1"/>
  <c r="AN60" i="1"/>
  <c r="AI60" i="1"/>
  <c r="AN33" i="1"/>
  <c r="AI33" i="1"/>
  <c r="AN37" i="1"/>
  <c r="AI37" i="1"/>
  <c r="AN104" i="1"/>
  <c r="AI104" i="1"/>
  <c r="AN254" i="1"/>
  <c r="AI254" i="1"/>
  <c r="AN26" i="1"/>
  <c r="AI26" i="1"/>
  <c r="AN133" i="1"/>
  <c r="AI133" i="1"/>
  <c r="AN274" i="1"/>
  <c r="AI274" i="1"/>
  <c r="AI47" i="1"/>
  <c r="AN47" i="1"/>
</calcChain>
</file>

<file path=xl/sharedStrings.xml><?xml version="1.0" encoding="utf-8"?>
<sst xmlns="http://schemas.openxmlformats.org/spreadsheetml/2006/main" count="948" uniqueCount="304">
  <si>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</si>
  <si>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</si>
  <si>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</si>
  <si>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</si>
  <si>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</si>
  <si>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</si>
  <si>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</si>
  <si>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</si>
  <si>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</si>
  <si>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</si>
  <si>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</si>
  <si>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</si>
  <si>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</si>
  <si>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</si>
  <si>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</si>
  <si>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1-</t>
  </si>
  <si>
    <t>0-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</si>
  <si>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</si>
  <si>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</si>
  <si>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</si>
  <si>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</si>
  <si>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</si>
  <si>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</si>
  <si>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</si>
  <si>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</si>
  <si>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</si>
  <si>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</si>
  <si>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</si>
  <si>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</si>
  <si>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</si>
  <si>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</si>
  <si>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</si>
  <si>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</si>
  <si>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</si>
  <si>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</si>
  <si>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</si>
  <si>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</si>
  <si>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</si>
  <si>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刘磊</t>
  </si>
  <si>
    <t>刘毅</t>
  </si>
  <si>
    <t>王清湛</t>
  </si>
  <si>
    <t>吴明刚</t>
  </si>
  <si>
    <t>殷大增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</si>
  <si>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</si>
  <si>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</si>
  <si>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</si>
  <si>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</si>
  <si>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</si>
  <si>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</si>
  <si>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</si>
  <si>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</si>
  <si>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</si>
  <si>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</si>
  <si>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</si>
  <si>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</si>
  <si>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</si>
  <si>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</si>
  <si>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</si>
  <si>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</si>
  <si>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袁芳</t>
  </si>
  <si>
    <t>魏华冰</t>
  </si>
  <si>
    <t>供电公司</t>
  </si>
  <si>
    <t>王晓燕</t>
  </si>
  <si>
    <t>孙晓刚</t>
  </si>
  <si>
    <t>谷伟</t>
  </si>
  <si>
    <t>公积金</t>
  </si>
  <si>
    <t>周婷婷</t>
  </si>
  <si>
    <t>曹斌</t>
  </si>
  <si>
    <t>李想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</si>
  <si>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</si>
  <si>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</si>
  <si>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</si>
  <si>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</si>
  <si>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</si>
  <si>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</si>
  <si>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</si>
  <si>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</si>
  <si>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</si>
  <si>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</si>
  <si>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</si>
  <si>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</si>
  <si>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</si>
  <si>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</si>
  <si>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</si>
  <si>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</si>
  <si>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</si>
  <si>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</si>
  <si>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</si>
  <si>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</si>
  <si>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</si>
  <si>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</si>
  <si>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</si>
  <si>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</si>
  <si>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</si>
  <si>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</si>
  <si>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</si>
  <si>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</si>
  <si>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</si>
  <si>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</si>
  <si>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李东辉</t>
  </si>
  <si>
    <t>刘书琴</t>
  </si>
  <si>
    <t>倪东亚</t>
  </si>
  <si>
    <t>王丽</t>
  </si>
  <si>
    <t>王培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</si>
  <si>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</si>
  <si>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</si>
  <si>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</si>
  <si>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</si>
  <si>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</si>
  <si>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</si>
  <si>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</si>
  <si>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</si>
  <si>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</si>
  <si>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</si>
  <si>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</si>
  <si>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</si>
  <si>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</si>
  <si>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</si>
  <si>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</si>
  <si>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</si>
  <si>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</si>
  <si>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</si>
  <si>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</si>
  <si>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</si>
  <si>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</si>
  <si>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</si>
  <si>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</si>
  <si>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</si>
  <si>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</si>
  <si>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</si>
  <si>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</si>
  <si>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</si>
  <si>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</si>
  <si>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</si>
  <si>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</si>
  <si>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</si>
  <si>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</si>
  <si>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</si>
  <si>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</si>
  <si>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</si>
  <si>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</si>
  <si>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</si>
  <si>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</si>
  <si>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</si>
  <si>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</si>
  <si>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</si>
  <si>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</si>
  <si>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</si>
  <si>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</si>
  <si>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</si>
  <si>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</si>
  <si>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</si>
  <si>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</si>
  <si>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</si>
  <si>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季雯</t>
  </si>
  <si>
    <t>梁红燕</t>
  </si>
  <si>
    <t>刘顶峰</t>
  </si>
  <si>
    <t>刘刚</t>
  </si>
  <si>
    <t>刘洋</t>
  </si>
  <si>
    <t>鲁冉</t>
  </si>
  <si>
    <t>吕晓刚</t>
  </si>
  <si>
    <t>马董军</t>
  </si>
  <si>
    <t>马梓铭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</si>
  <si>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</si>
  <si>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</si>
  <si>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</si>
  <si>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</si>
  <si>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</si>
  <si>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</si>
  <si>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</si>
  <si>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</si>
  <si>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</si>
  <si>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王爽</t>
  </si>
  <si>
    <t>王藜洁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</si>
  <si>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</si>
  <si>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</si>
  <si>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</si>
  <si>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</si>
  <si>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</si>
  <si>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</si>
  <si>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</si>
  <si>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</si>
  <si>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</si>
  <si>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</si>
  <si>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张楠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</si>
  <si>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</si>
  <si>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</si>
  <si>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</si>
  <si>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</si>
  <si>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</si>
  <si>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</si>
  <si>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</si>
  <si>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</si>
  <si>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</si>
  <si>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</si>
  <si>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</si>
  <si>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</si>
  <si>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</si>
  <si>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</si>
  <si>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</si>
  <si>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</si>
  <si>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</si>
  <si>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</si>
  <si>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李冬梅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</si>
  <si>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</si>
  <si>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</si>
  <si>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</si>
  <si>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</si>
  <si>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</si>
  <si>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</si>
  <si>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</si>
  <si>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</si>
  <si>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</si>
  <si>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张涵</t>
  </si>
  <si>
    <t>张李洋</t>
  </si>
  <si>
    <t>张兴丽</t>
  </si>
  <si>
    <t>水利局</t>
  </si>
  <si>
    <t>蒋名臣</t>
  </si>
  <si>
    <t>税务局</t>
  </si>
  <si>
    <t>白荣燕</t>
  </si>
  <si>
    <t>陈冰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</si>
  <si>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</si>
  <si>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</si>
  <si>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</si>
  <si>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</si>
  <si>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</si>
  <si>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</si>
  <si>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</si>
  <si>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</si>
  <si>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</si>
  <si>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</si>
  <si>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</si>
  <si>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</si>
  <si>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</si>
  <si>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</si>
  <si>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</si>
  <si>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</si>
  <si>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</si>
  <si>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</si>
  <si>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</si>
  <si>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</si>
  <si>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</si>
  <si>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</si>
  <si>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</si>
  <si>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刘建锋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</si>
  <si>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</si>
  <si>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</si>
  <si>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</si>
  <si>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</si>
  <si>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</si>
  <si>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</si>
  <si>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</si>
  <si>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</si>
  <si>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</si>
  <si>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</si>
  <si>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</si>
  <si>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</si>
  <si>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</si>
  <si>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黄信超</t>
  </si>
  <si>
    <t>李佳</t>
  </si>
  <si>
    <t>李璞</t>
  </si>
  <si>
    <t>李荣立</t>
  </si>
  <si>
    <t>宋秋柯</t>
  </si>
  <si>
    <t>孙运龙</t>
  </si>
  <si>
    <t>王静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</si>
  <si>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</si>
  <si>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</si>
  <si>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</si>
  <si>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</si>
  <si>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</si>
  <si>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</si>
  <si>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</si>
  <si>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</si>
  <si>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</si>
  <si>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</si>
  <si>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</si>
  <si>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</si>
  <si>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</si>
  <si>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</si>
  <si>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</si>
  <si>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</si>
  <si>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</si>
  <si>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</si>
  <si>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李惺</t>
  </si>
  <si>
    <t>马玲</t>
  </si>
  <si>
    <t>张焱</t>
  </si>
  <si>
    <t>出勤率排名：</t>
  </si>
  <si>
    <t>＜90%</t>
  </si>
  <si>
    <t>100%＞x≥90%</t>
  </si>
  <si>
    <t>=100%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</si>
  <si>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</si>
  <si>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</si>
  <si>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</si>
  <si>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</si>
  <si>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</si>
  <si>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</si>
  <si>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</si>
  <si>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</si>
  <si>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</si>
  <si>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</si>
  <si>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财政局:100.00%、司法局:100.00%、应急管理局:100.00%。</t>
  </si>
  <si>
    <t>水利局:95.24%、自然资源局:95.24%、公积金:98.10%、供电公司:98.41%。</t>
  </si>
  <si>
    <t>不动产:90.14%、市场监管局:90.33%、残联:90.48%、住建局:91.01%、交通局:93.06%、城管局:94.05%、发改委:94.05%。</t>
  </si>
  <si>
    <t>文广旅:38.10%、企业局:47.62%、公安出入境:65.87%、环保局:70.83%、教体局:71.09%、民政局:79.25%、税务局:82.98%、人社局:83.10%、婚检优生:84.29%、环城户籍:84.52%、卫健委:85.19%、热力供暖:85.71%、医保中心:86.03%、林业局:86.51%、农业农村局:88.49%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</si>
</sst>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aaa"/>
    <numFmt numFmtId="179" formatCode="d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b/>
      <sz val="10"/>
      <color theme="1"/>
      <name val="黑体"/>
      <charset val="134"/>
    </font>
    <font>
      <sz val="11"/>
      <color theme="1"/>
      <name val="宋体"/>
      <charset val="134"/>
    </font>
    <font>
      <sz val="9"/>
      <color theme="1"/>
      <name val="仿宋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43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6" xfId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481"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  <dxf>
      <fill>
        <patternFill patternType="solid">
          <bgColor theme="9" tint="0.399853511154515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295"/>
  <sheetViews>
    <sheetView showGridLines="0" tabSelected="1" view="pageBreakPreview" zoomScale="130" zoomScaleNormal="130" workbookViewId="0">
      <pane xSplit="1" ySplit="7" topLeftCell="B272" activePane="bottomRight" state="frozen"/>
      <selection pane="topRight"/>
      <selection pane="bottomLeft"/>
      <selection pane="bottomRight" activeCell="B292" sqref="B292:AU292"/>
    </sheetView>
  </sheetViews>
  <sheetFormatPr defaultColWidth="9" defaultRowHeight="14.25" x14ac:dyDescent="0.2"/>
  <cols>
    <col min="1" max="1" width="12.375" style="3" customWidth="1"/>
    <col min="2" max="32" width="3.625" customWidth="1"/>
    <col min="33" max="33" width="0.875" style="3" customWidth="1"/>
    <col min="34" max="46" width="3.125" style="3" customWidth="1"/>
    <col min="47" max="47" width="6.125" customWidth="1"/>
  </cols>
  <sheetData>
    <row r="2" spans="1:47" x14ac:dyDescent="0.2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47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47" x14ac:dyDescent="0.2">
      <c r="J4" s="11" t="s">
        <v>1</v>
      </c>
      <c r="K4" s="11" t="s">
        <v>2</v>
      </c>
      <c r="L4" s="11" t="s">
        <v>3</v>
      </c>
      <c r="M4" s="11" t="s">
        <v>2</v>
      </c>
      <c r="N4" s="11" t="s">
        <v>3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11</v>
      </c>
      <c r="W4" s="11" t="s">
        <v>12</v>
      </c>
    </row>
    <row r="5" spans="1:47" x14ac:dyDescent="0.2">
      <c r="D5" s="30">
        <v>2022</v>
      </c>
      <c r="E5" s="30"/>
      <c r="F5" t="s">
        <v>13</v>
      </c>
      <c r="G5" s="4">
        <v>7</v>
      </c>
      <c r="H5" t="s">
        <v>14</v>
      </c>
      <c r="K5" s="12" t="s">
        <v>15</v>
      </c>
      <c r="L5" s="12" t="s">
        <v>16</v>
      </c>
      <c r="M5" s="12">
        <v>1</v>
      </c>
      <c r="N5" s="12">
        <v>0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4" t="s">
        <v>22</v>
      </c>
      <c r="U5" s="13" t="s">
        <v>23</v>
      </c>
      <c r="V5" s="13" t="s">
        <v>24</v>
      </c>
      <c r="W5" s="13" t="s">
        <v>25</v>
      </c>
      <c r="X5" s="31" t="s">
        <v>26</v>
      </c>
      <c r="Y5" s="31"/>
      <c r="Z5" s="31"/>
      <c r="AA5" s="31"/>
      <c r="AB5" s="31"/>
      <c r="AC5" s="15">
        <v>21</v>
      </c>
      <c r="AD5" t="s">
        <v>27</v>
      </c>
    </row>
    <row r="6" spans="1:47" x14ac:dyDescent="0.2">
      <c r="A6" s="5"/>
      <c r="B6" s="6">
        <f>DATE(D5,G5,1)</f>
        <v>44743</v>
      </c>
      <c r="C6" s="6">
        <f>B6+1</f>
        <v>44744</v>
      </c>
      <c r="D6" s="6">
        <f t="shared" ref="D6:AC7" si="0">C6+1</f>
        <v>44745</v>
      </c>
      <c r="E6" s="6">
        <f t="shared" si="0"/>
        <v>44746</v>
      </c>
      <c r="F6" s="6">
        <f t="shared" si="0"/>
        <v>44747</v>
      </c>
      <c r="G6" s="6">
        <f t="shared" si="0"/>
        <v>44748</v>
      </c>
      <c r="H6" s="6">
        <f t="shared" si="0"/>
        <v>44749</v>
      </c>
      <c r="I6" s="6">
        <f t="shared" si="0"/>
        <v>44750</v>
      </c>
      <c r="J6" s="6">
        <f t="shared" si="0"/>
        <v>44751</v>
      </c>
      <c r="K6" s="6">
        <f t="shared" si="0"/>
        <v>44752</v>
      </c>
      <c r="L6" s="6">
        <f t="shared" si="0"/>
        <v>44753</v>
      </c>
      <c r="M6" s="6">
        <f t="shared" si="0"/>
        <v>44754</v>
      </c>
      <c r="N6" s="6">
        <f t="shared" si="0"/>
        <v>44755</v>
      </c>
      <c r="O6" s="6">
        <f t="shared" si="0"/>
        <v>44756</v>
      </c>
      <c r="P6" s="6">
        <f t="shared" si="0"/>
        <v>44757</v>
      </c>
      <c r="Q6" s="6">
        <f t="shared" si="0"/>
        <v>44758</v>
      </c>
      <c r="R6" s="6">
        <f t="shared" si="0"/>
        <v>44759</v>
      </c>
      <c r="S6" s="6">
        <f t="shared" si="0"/>
        <v>44760</v>
      </c>
      <c r="T6" s="6">
        <f t="shared" si="0"/>
        <v>44761</v>
      </c>
      <c r="U6" s="6">
        <f t="shared" si="0"/>
        <v>44762</v>
      </c>
      <c r="V6" s="6">
        <f t="shared" si="0"/>
        <v>44763</v>
      </c>
      <c r="W6" s="6">
        <f t="shared" si="0"/>
        <v>44764</v>
      </c>
      <c r="X6" s="6">
        <f t="shared" si="0"/>
        <v>44765</v>
      </c>
      <c r="Y6" s="6">
        <f t="shared" si="0"/>
        <v>44766</v>
      </c>
      <c r="Z6" s="6">
        <f t="shared" si="0"/>
        <v>44767</v>
      </c>
      <c r="AA6" s="6">
        <f t="shared" si="0"/>
        <v>44768</v>
      </c>
      <c r="AB6" s="6">
        <f t="shared" si="0"/>
        <v>44769</v>
      </c>
      <c r="AC6" s="6">
        <f t="shared" si="0"/>
        <v>44770</v>
      </c>
      <c r="AD6" s="6">
        <f>IF(MONTH(AC6)=MONTH(AC6+1),AC6+1,"")</f>
        <v>44771</v>
      </c>
      <c r="AE6" s="6">
        <f>IFERROR(IF(MONTH(AD6)=MONTH(AD6+1),AD6+1,""),"")</f>
        <v>44772</v>
      </c>
      <c r="AF6" s="6">
        <f>IFERROR(IF(MONTH(AE6)=MONTH(AE6+1),AE6+1,""),"")</f>
        <v>44773</v>
      </c>
      <c r="AH6" s="18" t="s">
        <v>2</v>
      </c>
      <c r="AI6" s="18" t="s">
        <v>3</v>
      </c>
      <c r="AJ6" s="18" t="s">
        <v>2</v>
      </c>
      <c r="AK6" s="18" t="s">
        <v>3</v>
      </c>
      <c r="AL6" s="18" t="s">
        <v>4</v>
      </c>
      <c r="AM6" s="18" t="s">
        <v>5</v>
      </c>
      <c r="AN6" s="18" t="s">
        <v>6</v>
      </c>
      <c r="AO6" s="18" t="s">
        <v>7</v>
      </c>
      <c r="AP6" s="18" t="s">
        <v>8</v>
      </c>
      <c r="AQ6" s="18" t="s">
        <v>9</v>
      </c>
      <c r="AR6" s="18" t="s">
        <v>10</v>
      </c>
      <c r="AS6" s="18" t="s">
        <v>11</v>
      </c>
      <c r="AT6" s="18" t="s">
        <v>12</v>
      </c>
    </row>
    <row r="7" spans="1:47" x14ac:dyDescent="0.2">
      <c r="A7" s="7" t="s">
        <v>28</v>
      </c>
      <c r="B7" s="8">
        <f>DATE(D5,G5,1)</f>
        <v>44743</v>
      </c>
      <c r="C7" s="8">
        <f>B7+1</f>
        <v>44744</v>
      </c>
      <c r="D7" s="8">
        <f t="shared" si="0"/>
        <v>44745</v>
      </c>
      <c r="E7" s="8">
        <f t="shared" si="0"/>
        <v>44746</v>
      </c>
      <c r="F7" s="8">
        <f t="shared" si="0"/>
        <v>44747</v>
      </c>
      <c r="G7" s="8">
        <f t="shared" si="0"/>
        <v>44748</v>
      </c>
      <c r="H7" s="8">
        <f t="shared" si="0"/>
        <v>44749</v>
      </c>
      <c r="I7" s="8">
        <f t="shared" si="0"/>
        <v>44750</v>
      </c>
      <c r="J7" s="8">
        <f t="shared" si="0"/>
        <v>44751</v>
      </c>
      <c r="K7" s="8">
        <f t="shared" si="0"/>
        <v>44752</v>
      </c>
      <c r="L7" s="8">
        <f t="shared" si="0"/>
        <v>44753</v>
      </c>
      <c r="M7" s="8">
        <f t="shared" si="0"/>
        <v>44754</v>
      </c>
      <c r="N7" s="8">
        <f t="shared" si="0"/>
        <v>44755</v>
      </c>
      <c r="O7" s="8">
        <f t="shared" si="0"/>
        <v>44756</v>
      </c>
      <c r="P7" s="8">
        <f t="shared" si="0"/>
        <v>44757</v>
      </c>
      <c r="Q7" s="8">
        <f t="shared" si="0"/>
        <v>44758</v>
      </c>
      <c r="R7" s="8">
        <f t="shared" si="0"/>
        <v>44759</v>
      </c>
      <c r="S7" s="8">
        <f t="shared" si="0"/>
        <v>44760</v>
      </c>
      <c r="T7" s="8">
        <f t="shared" si="0"/>
        <v>44761</v>
      </c>
      <c r="U7" s="8">
        <f t="shared" si="0"/>
        <v>44762</v>
      </c>
      <c r="V7" s="8">
        <f t="shared" si="0"/>
        <v>44763</v>
      </c>
      <c r="W7" s="8">
        <f t="shared" si="0"/>
        <v>44764</v>
      </c>
      <c r="X7" s="8">
        <f t="shared" si="0"/>
        <v>44765</v>
      </c>
      <c r="Y7" s="8">
        <f t="shared" si="0"/>
        <v>44766</v>
      </c>
      <c r="Z7" s="8">
        <f t="shared" si="0"/>
        <v>44767</v>
      </c>
      <c r="AA7" s="8">
        <f t="shared" si="0"/>
        <v>44768</v>
      </c>
      <c r="AB7" s="8">
        <f t="shared" si="0"/>
        <v>44769</v>
      </c>
      <c r="AC7" s="8">
        <f t="shared" si="0"/>
        <v>44770</v>
      </c>
      <c r="AD7" s="8">
        <f>IF(MONTH(AC7)=MONTH(AC7+1),AC7+1,"")</f>
        <v>44771</v>
      </c>
      <c r="AE7" s="8">
        <f>IFERROR(IF(MONTH(AD7)=MONTH(AD7+1),AD7+1,""),"")</f>
        <v>44772</v>
      </c>
      <c r="AF7" s="8">
        <f>IFERROR(IF(MONTH(AE7)=MONTH(AE7+1),AE7+1,""),"")</f>
        <v>44773</v>
      </c>
      <c r="AH7" s="19" t="s">
        <v>15</v>
      </c>
      <c r="AI7" s="19" t="s">
        <v>16</v>
      </c>
      <c r="AJ7" s="20">
        <v>1</v>
      </c>
      <c r="AK7" s="20">
        <v>0</v>
      </c>
      <c r="AL7" s="20" t="s">
        <v>17</v>
      </c>
      <c r="AM7" s="20" t="s">
        <v>18</v>
      </c>
      <c r="AN7" s="20" t="s">
        <v>19</v>
      </c>
      <c r="AO7" s="20" t="s">
        <v>20</v>
      </c>
      <c r="AP7" s="20" t="s">
        <v>21</v>
      </c>
      <c r="AQ7" s="20" t="s">
        <v>22</v>
      </c>
      <c r="AR7" s="20" t="s">
        <v>23</v>
      </c>
      <c r="AS7" s="20" t="s">
        <v>24</v>
      </c>
      <c r="AT7" s="20" t="s">
        <v>25</v>
      </c>
      <c r="AU7" s="25" t="s">
        <v>29</v>
      </c>
    </row>
    <row r="8" spans="1:47" x14ac:dyDescent="0.2">
      <c r="A8" s="7" t="s">
        <v>30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U8" s="3"/>
    </row>
    <row r="9" spans="1:47" x14ac:dyDescent="0.2">
      <c r="A9" s="6" t="s">
        <v>31</v>
      </c>
      <c r="B9" s="5"/>
      <c r="C9" s="5"/>
      <c r="D9" s="9"/>
      <c r="E9" s="5"/>
      <c r="F9" s="5"/>
      <c r="G9" s="5"/>
      <c r="H9" s="5"/>
      <c r="I9" s="5"/>
      <c r="J9" s="5"/>
      <c r="K9" s="5"/>
      <c r="L9" s="5">
        <v>1</v>
      </c>
      <c r="M9" s="5"/>
      <c r="N9" s="5"/>
      <c r="O9" s="5"/>
      <c r="P9" s="5"/>
      <c r="Q9" s="5"/>
      <c r="R9" s="5"/>
      <c r="S9" s="5"/>
      <c r="T9" s="5"/>
      <c r="U9" s="5">
        <v>1</v>
      </c>
      <c r="V9" s="5"/>
      <c r="W9" s="5">
        <v>1</v>
      </c>
      <c r="X9" s="5"/>
      <c r="Y9" s="5"/>
      <c r="Z9" s="5">
        <v>1</v>
      </c>
      <c r="AA9" s="5"/>
      <c r="AB9" s="5"/>
      <c r="AC9" s="5"/>
      <c r="AD9" s="5"/>
      <c r="AE9" s="5"/>
      <c r="AF9" s="5"/>
      <c r="AG9" s="21"/>
      <c r="AH9" s="5" t="str">
        <f>IF(COUNTIF($B9:$AF9,AH$7)&gt;0,COUNTIF($B9:$AF9,AH$7),"")</f>
        <v/>
      </c>
      <c r="AI9" s="5" t="str">
        <f t="shared" ref="AI9:AI39" si="1">IF(COUNTIF($B9:$AF9,AI$7)&gt;0,COUNTIF($B9:$AF9,AI$7),"")</f>
        <v/>
      </c>
      <c r="AJ9" s="5">
        <f t="shared" ref="AJ9:AJ15" si="2">IF(COUNTIF($B9:$AF9,AJ$7)&gt;0,COUNTIF($B9:$AF9,AJ$7),"")</f>
        <v>4</v>
      </c>
      <c r="AK9" s="5" t="str">
        <f t="shared" ref="AK9:AK15" si="3">IF(COUNTIF($B9:$AF9,AK$7)&gt;0,COUNTIF($B9:$AF9,AK$7),"")</f>
        <v/>
      </c>
      <c r="AL9" s="5" t="str">
        <f t="shared" ref="AL9:AL15" si="4">IF(COUNTIF($B9:$AF9,AL$7)&gt;0,COUNTIF($B9:$AF9,AL$7),"")</f>
        <v/>
      </c>
      <c r="AM9" s="5" t="str">
        <f t="shared" ref="AM9:AM15" si="5">IF(COUNTIF($B9:$AF9,AM$7)&gt;0,COUNTIF($B9:$AF9,AM$7),"")</f>
        <v/>
      </c>
      <c r="AN9" s="5" t="str">
        <f t="shared" ref="AN9:AN15" si="6">IF(COUNTIF($B9:$AF9,AN$7)&gt;0,COUNTIF($B9:$AF9,AN$7),"")</f>
        <v/>
      </c>
      <c r="AO9" s="5" t="str">
        <f t="shared" ref="AO9:AO15" si="7">IF(COUNTIF($B9:$AF9,AO$7)&gt;0,COUNTIF($B9:$AF9,AO$7),"")</f>
        <v/>
      </c>
      <c r="AP9" s="5" t="str">
        <f t="shared" ref="AP9:AP15" si="8">IF(COUNTIF($B9:$AF9,AP$7)&gt;0,COUNTIF($B9:$AF9,AP$7),"")</f>
        <v/>
      </c>
      <c r="AQ9" s="5" t="str">
        <f t="shared" ref="AQ9:AQ15" si="9">IF(COUNTIF($B9:$AF9,AQ$7)&gt;0,COUNTIF($B9:$AF9,AQ$7),"")</f>
        <v/>
      </c>
      <c r="AR9" s="5" t="str">
        <f t="shared" ref="AR9:AR15" si="10">IF(COUNTIF($B9:$AF9,AR$7)&gt;0,COUNTIF($B9:$AF9,AR$7),"")</f>
        <v/>
      </c>
      <c r="AS9" s="5" t="str">
        <f t="shared" ref="AS9:AS15" si="11">IF(COUNTIF($B9:$AF9,AS$7)&gt;0,COUNTIF($B9:$AF9,AS$7),"")</f>
        <v/>
      </c>
      <c r="AT9" s="5" t="str">
        <f t="shared" ref="AT9:AT15" si="12">IF(COUNTIF($B9:$AF9,AT$7)&gt;0,COUNTIF($B9:$AF9,AT$7),"")</f>
        <v/>
      </c>
      <c r="AU9" s="5">
        <f t="shared" ref="AU9:AU22" si="13">IF(AH9="",IF(AI9="",SUM(AJ9:AT9),SUM(AJ9:AT9)+0.5*AI9),IF(AI9="",SUM(AJ9:AT9)+0.5*AH9,SUM(AJ9:AT9)+0.5*AH9+0.5*AI9))</f>
        <v>4</v>
      </c>
    </row>
    <row r="10" spans="1:47" x14ac:dyDescent="0.2">
      <c r="A10" s="6" t="s">
        <v>32</v>
      </c>
      <c r="B10" s="10"/>
      <c r="C10" s="10"/>
      <c r="D10" s="10"/>
      <c r="E10" s="10"/>
      <c r="F10" s="10"/>
      <c r="G10" s="10"/>
      <c r="H10" s="10"/>
      <c r="I10" s="10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>
        <v>1</v>
      </c>
      <c r="AD10" s="10"/>
      <c r="AE10" s="10"/>
      <c r="AF10" s="10"/>
      <c r="AH10" s="5">
        <f t="shared" ref="AH10:AH20" si="14">IF(COUNTIF($B10:$AF10,AH$7)&gt;0,COUNTIF($B10:$AF10,AH$7),"")</f>
        <v>1</v>
      </c>
      <c r="AI10" s="5" t="str">
        <f t="shared" si="1"/>
        <v/>
      </c>
      <c r="AJ10" s="5">
        <f t="shared" si="2"/>
        <v>1</v>
      </c>
      <c r="AK10" s="5" t="str">
        <f t="shared" si="3"/>
        <v/>
      </c>
      <c r="AL10" s="5" t="str">
        <f t="shared" si="4"/>
        <v/>
      </c>
      <c r="AM10" s="5" t="str">
        <f t="shared" si="5"/>
        <v/>
      </c>
      <c r="AN10" s="5" t="str">
        <f t="shared" si="6"/>
        <v/>
      </c>
      <c r="AO10" s="5" t="str">
        <f t="shared" si="7"/>
        <v/>
      </c>
      <c r="AP10" s="5" t="str">
        <f t="shared" si="8"/>
        <v/>
      </c>
      <c r="AQ10" s="5" t="str">
        <f t="shared" si="9"/>
        <v/>
      </c>
      <c r="AR10" s="5" t="str">
        <f t="shared" si="10"/>
        <v/>
      </c>
      <c r="AS10" s="5" t="str">
        <f t="shared" si="11"/>
        <v/>
      </c>
      <c r="AT10" s="5" t="str">
        <f t="shared" si="12"/>
        <v/>
      </c>
      <c r="AU10" s="5">
        <f t="shared" si="13"/>
        <v>1.5</v>
      </c>
    </row>
    <row r="11" spans="1:47" x14ac:dyDescent="0.2">
      <c r="A11" s="6" t="s">
        <v>33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15</v>
      </c>
      <c r="Q11" s="5"/>
      <c r="R11" s="5"/>
      <c r="S11" s="5"/>
      <c r="T11" s="5"/>
      <c r="U11" s="5" t="s">
        <v>15</v>
      </c>
      <c r="V11" s="5">
        <v>1</v>
      </c>
      <c r="W11" s="5">
        <v>1</v>
      </c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4"/>
        <v>2</v>
      </c>
      <c r="AI11" s="5" t="str">
        <f t="shared" si="1"/>
        <v/>
      </c>
      <c r="AJ11" s="5">
        <f t="shared" si="2"/>
        <v>2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5" t="str">
        <f t="shared" si="12"/>
        <v/>
      </c>
      <c r="AU11" s="5">
        <f t="shared" si="13"/>
        <v>3</v>
      </c>
    </row>
    <row r="12" spans="1:47" x14ac:dyDescent="0.2">
      <c r="A12" s="6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4"/>
        <v/>
      </c>
      <c r="AI12" s="5" t="str">
        <f t="shared" si="1"/>
        <v/>
      </c>
      <c r="AJ12" s="5" t="str">
        <f t="shared" si="2"/>
        <v/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5" t="str">
        <f t="shared" si="12"/>
        <v/>
      </c>
      <c r="AU12" s="5">
        <f t="shared" si="13"/>
        <v>0</v>
      </c>
    </row>
    <row r="13" spans="1:47" x14ac:dyDescent="0.2">
      <c r="A13" s="6" t="s">
        <v>35</v>
      </c>
      <c r="B13" s="5"/>
      <c r="C13" s="5"/>
      <c r="D13" s="5"/>
      <c r="E13" s="5"/>
      <c r="F13" s="5" t="s"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 t="s">
        <v>15</v>
      </c>
      <c r="V13" s="5"/>
      <c r="W13" s="5"/>
      <c r="X13" s="5"/>
      <c r="Y13" s="5"/>
      <c r="Z13" s="5"/>
      <c r="AA13" s="5"/>
      <c r="AB13" s="5" t="s">
        <v>15</v>
      </c>
      <c r="AC13" s="5"/>
      <c r="AD13" s="5">
        <v>1</v>
      </c>
      <c r="AE13" s="5"/>
      <c r="AF13" s="5"/>
      <c r="AH13" s="5">
        <f t="shared" si="14"/>
        <v>3</v>
      </c>
      <c r="AI13" s="5" t="str">
        <f t="shared" si="1"/>
        <v/>
      </c>
      <c r="AJ13" s="5">
        <f t="shared" si="2"/>
        <v>1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5" t="str">
        <f t="shared" si="12"/>
        <v/>
      </c>
      <c r="AU13" s="5">
        <f t="shared" si="13"/>
        <v>2.5</v>
      </c>
    </row>
    <row r="14" spans="1:47" x14ac:dyDescent="0.2">
      <c r="A14" s="6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 t="s">
        <v>15</v>
      </c>
      <c r="V14" s="5">
        <v>1</v>
      </c>
      <c r="W14" s="5">
        <v>1</v>
      </c>
      <c r="X14" s="5"/>
      <c r="Y14" s="5"/>
      <c r="Z14" s="5"/>
      <c r="AA14" s="5"/>
      <c r="AB14" s="5"/>
      <c r="AC14" s="5"/>
      <c r="AD14" s="5"/>
      <c r="AE14" s="5"/>
      <c r="AF14" s="5"/>
      <c r="AH14" s="5">
        <f t="shared" si="14"/>
        <v>1</v>
      </c>
      <c r="AI14" s="5" t="str">
        <f t="shared" si="1"/>
        <v/>
      </c>
      <c r="AJ14" s="5">
        <f t="shared" si="2"/>
        <v>2</v>
      </c>
      <c r="AK14" s="5" t="str">
        <f t="shared" si="3"/>
        <v/>
      </c>
      <c r="AL14" s="5" t="str">
        <f t="shared" si="4"/>
        <v/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5" t="str">
        <f t="shared" si="12"/>
        <v/>
      </c>
      <c r="AU14" s="5">
        <f t="shared" si="13"/>
        <v>2.5</v>
      </c>
    </row>
    <row r="15" spans="1:47" x14ac:dyDescent="0.2">
      <c r="A15" s="6" t="s">
        <v>37</v>
      </c>
      <c r="B15" s="5"/>
      <c r="C15" s="5"/>
      <c r="D15" s="5"/>
      <c r="E15" s="5"/>
      <c r="F15" s="5"/>
      <c r="G15" s="10"/>
      <c r="H15" s="5"/>
      <c r="I15" s="5">
        <v>1</v>
      </c>
      <c r="J15" s="5"/>
      <c r="K15" s="5"/>
      <c r="L15" s="5"/>
      <c r="M15" s="5"/>
      <c r="N15" s="5"/>
      <c r="O15" s="5" t="s">
        <v>15</v>
      </c>
      <c r="P15" s="5"/>
      <c r="Q15" s="5"/>
      <c r="R15" s="5"/>
      <c r="S15" s="5"/>
      <c r="T15" s="5"/>
      <c r="U15" s="5" t="s">
        <v>15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>
        <f t="shared" si="14"/>
        <v>2</v>
      </c>
      <c r="AI15" s="5" t="str">
        <f t="shared" si="1"/>
        <v/>
      </c>
      <c r="AJ15" s="5">
        <f t="shared" si="2"/>
        <v>1</v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 t="str">
        <f t="shared" si="11"/>
        <v/>
      </c>
      <c r="AT15" s="5" t="str">
        <f t="shared" si="12"/>
        <v/>
      </c>
      <c r="AU15" s="5">
        <f t="shared" si="13"/>
        <v>2</v>
      </c>
    </row>
    <row r="16" spans="1:47" x14ac:dyDescent="0.2">
      <c r="A16" s="6" t="s">
        <v>38</v>
      </c>
      <c r="B16" s="5"/>
      <c r="C16" s="5"/>
      <c r="D16" s="5"/>
      <c r="E16" s="5"/>
      <c r="F16" s="5"/>
      <c r="G16" s="5" t="s">
        <v>15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 t="s">
        <v>15</v>
      </c>
      <c r="V16" s="5">
        <v>1</v>
      </c>
      <c r="W16" s="5">
        <v>1</v>
      </c>
      <c r="X16" s="5"/>
      <c r="Y16" s="5"/>
      <c r="Z16" s="5"/>
      <c r="AA16" s="5"/>
      <c r="AB16" s="5"/>
      <c r="AC16" s="5" t="s">
        <v>15</v>
      </c>
      <c r="AD16" s="5"/>
      <c r="AE16" s="5"/>
      <c r="AF16" s="5"/>
      <c r="AH16" s="5">
        <f t="shared" si="14"/>
        <v>3</v>
      </c>
      <c r="AI16" s="5" t="str">
        <f t="shared" si="1"/>
        <v/>
      </c>
      <c r="AJ16" s="5">
        <f t="shared" ref="AJ16:AT20" si="15">IF(COUNTIF($B16:$AF16,AJ$7)&gt;0,COUNTIF($B16:$AF16,AJ$7),"")</f>
        <v>2</v>
      </c>
      <c r="AK16" s="5" t="str">
        <f t="shared" si="15"/>
        <v/>
      </c>
      <c r="AL16" s="5" t="str">
        <f t="shared" si="15"/>
        <v/>
      </c>
      <c r="AM16" s="5" t="str">
        <f t="shared" si="15"/>
        <v/>
      </c>
      <c r="AN16" s="5" t="str">
        <f t="shared" si="15"/>
        <v/>
      </c>
      <c r="AO16" s="5" t="str">
        <f t="shared" si="15"/>
        <v/>
      </c>
      <c r="AP16" s="5" t="str">
        <f t="shared" si="15"/>
        <v/>
      </c>
      <c r="AQ16" s="5" t="str">
        <f t="shared" si="15"/>
        <v/>
      </c>
      <c r="AR16" s="5" t="str">
        <f t="shared" si="15"/>
        <v/>
      </c>
      <c r="AS16" s="5" t="str">
        <f t="shared" si="15"/>
        <v/>
      </c>
      <c r="AT16" s="5" t="str">
        <f t="shared" si="15"/>
        <v/>
      </c>
      <c r="AU16" s="5">
        <f t="shared" si="13"/>
        <v>3.5</v>
      </c>
    </row>
    <row r="17" spans="1:47" x14ac:dyDescent="0.2">
      <c r="A17" s="6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H17" s="5" t="str">
        <f t="shared" si="14"/>
        <v/>
      </c>
      <c r="AI17" s="5" t="str">
        <f t="shared" si="1"/>
        <v/>
      </c>
      <c r="AJ17" s="5" t="str">
        <f t="shared" si="15"/>
        <v/>
      </c>
      <c r="AK17" s="5" t="str">
        <f t="shared" si="15"/>
        <v/>
      </c>
      <c r="AL17" s="5" t="str">
        <f t="shared" si="15"/>
        <v/>
      </c>
      <c r="AM17" s="5" t="str">
        <f t="shared" si="15"/>
        <v/>
      </c>
      <c r="AN17" s="5" t="str">
        <f t="shared" si="15"/>
        <v/>
      </c>
      <c r="AO17" s="5" t="str">
        <f t="shared" si="15"/>
        <v/>
      </c>
      <c r="AP17" s="5" t="str">
        <f t="shared" si="15"/>
        <v/>
      </c>
      <c r="AQ17" s="5" t="str">
        <f t="shared" si="15"/>
        <v/>
      </c>
      <c r="AR17" s="5" t="str">
        <f t="shared" si="15"/>
        <v/>
      </c>
      <c r="AS17" s="5" t="str">
        <f t="shared" si="15"/>
        <v/>
      </c>
      <c r="AT17" s="5" t="str">
        <f t="shared" si="15"/>
        <v/>
      </c>
      <c r="AU17" s="5">
        <f t="shared" si="13"/>
        <v>0</v>
      </c>
    </row>
    <row r="18" spans="1:47" x14ac:dyDescent="0.2">
      <c r="A18" s="6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</v>
      </c>
      <c r="Q18" s="5"/>
      <c r="R18" s="5"/>
      <c r="S18" s="5"/>
      <c r="T18" s="5" t="s">
        <v>15</v>
      </c>
      <c r="U18" s="5">
        <v>1</v>
      </c>
      <c r="V18" s="5"/>
      <c r="W18" s="5"/>
      <c r="X18" s="5"/>
      <c r="Y18" s="5"/>
      <c r="Z18" s="5" t="s">
        <v>15</v>
      </c>
      <c r="AA18" s="5"/>
      <c r="AB18" s="5" t="s">
        <v>15</v>
      </c>
      <c r="AC18" s="5"/>
      <c r="AD18" s="5"/>
      <c r="AE18" s="5"/>
      <c r="AF18" s="5"/>
      <c r="AH18" s="5">
        <f t="shared" si="14"/>
        <v>3</v>
      </c>
      <c r="AI18" s="5" t="str">
        <f t="shared" si="1"/>
        <v/>
      </c>
      <c r="AJ18" s="5">
        <f t="shared" si="15"/>
        <v>2</v>
      </c>
      <c r="AK18" s="5" t="str">
        <f t="shared" si="15"/>
        <v/>
      </c>
      <c r="AL18" s="5" t="str">
        <f t="shared" si="15"/>
        <v/>
      </c>
      <c r="AM18" s="5" t="str">
        <f t="shared" si="15"/>
        <v/>
      </c>
      <c r="AN18" s="5" t="str">
        <f t="shared" si="15"/>
        <v/>
      </c>
      <c r="AO18" s="5" t="str">
        <f t="shared" si="15"/>
        <v/>
      </c>
      <c r="AP18" s="5" t="str">
        <f t="shared" si="15"/>
        <v/>
      </c>
      <c r="AQ18" s="5" t="str">
        <f t="shared" si="15"/>
        <v/>
      </c>
      <c r="AR18" s="5" t="str">
        <f t="shared" si="15"/>
        <v/>
      </c>
      <c r="AS18" s="5" t="str">
        <f t="shared" si="15"/>
        <v/>
      </c>
      <c r="AT18" s="5" t="str">
        <f t="shared" si="15"/>
        <v/>
      </c>
      <c r="AU18" s="5">
        <f t="shared" si="13"/>
        <v>3.5</v>
      </c>
    </row>
    <row r="19" spans="1:47" x14ac:dyDescent="0.2">
      <c r="A19" s="6" t="s">
        <v>41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0"/>
      <c r="O19" s="5"/>
      <c r="P19" s="5"/>
      <c r="Q19" s="5"/>
      <c r="R19" s="5"/>
      <c r="S19" s="5"/>
      <c r="T19" s="5" t="s">
        <v>16</v>
      </c>
      <c r="U19" s="5" t="s">
        <v>15</v>
      </c>
      <c r="V19" s="5">
        <v>1</v>
      </c>
      <c r="W19" s="5">
        <v>1</v>
      </c>
      <c r="X19" s="5"/>
      <c r="Y19" s="5"/>
      <c r="Z19" s="5"/>
      <c r="AA19" s="5"/>
      <c r="AB19" s="5"/>
      <c r="AC19" s="10"/>
      <c r="AD19" s="5"/>
      <c r="AE19" s="5"/>
      <c r="AF19" s="5"/>
      <c r="AH19" s="5">
        <f t="shared" si="14"/>
        <v>1</v>
      </c>
      <c r="AI19" s="5">
        <f t="shared" si="1"/>
        <v>2</v>
      </c>
      <c r="AJ19" s="5">
        <f t="shared" si="15"/>
        <v>2</v>
      </c>
      <c r="AK19" s="5" t="str">
        <f t="shared" si="15"/>
        <v/>
      </c>
      <c r="AL19" s="5" t="str">
        <f t="shared" si="15"/>
        <v/>
      </c>
      <c r="AM19" s="5" t="str">
        <f t="shared" si="15"/>
        <v/>
      </c>
      <c r="AN19" s="5" t="str">
        <f t="shared" si="15"/>
        <v/>
      </c>
      <c r="AO19" s="5" t="str">
        <f t="shared" si="15"/>
        <v/>
      </c>
      <c r="AP19" s="5" t="str">
        <f t="shared" si="15"/>
        <v/>
      </c>
      <c r="AQ19" s="5" t="str">
        <f t="shared" si="15"/>
        <v/>
      </c>
      <c r="AR19" s="5" t="str">
        <f t="shared" si="15"/>
        <v/>
      </c>
      <c r="AS19" s="5" t="str">
        <f t="shared" si="15"/>
        <v/>
      </c>
      <c r="AT19" s="5" t="str">
        <f t="shared" si="15"/>
        <v/>
      </c>
      <c r="AU19" s="5">
        <f t="shared" si="13"/>
        <v>3.5</v>
      </c>
    </row>
    <row r="20" spans="1:47" x14ac:dyDescent="0.2">
      <c r="A20" s="6" t="s">
        <v>42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4"/>
        <v/>
      </c>
      <c r="AI20" s="5" t="str">
        <f t="shared" si="1"/>
        <v/>
      </c>
      <c r="AJ20" s="5" t="str">
        <f t="shared" si="15"/>
        <v/>
      </c>
      <c r="AK20" s="5" t="str">
        <f t="shared" si="15"/>
        <v/>
      </c>
      <c r="AL20" s="5" t="str">
        <f t="shared" si="15"/>
        <v/>
      </c>
      <c r="AM20" s="5" t="str">
        <f t="shared" si="15"/>
        <v/>
      </c>
      <c r="AN20" s="5" t="str">
        <f t="shared" si="15"/>
        <v/>
      </c>
      <c r="AO20" s="5" t="str">
        <f t="shared" si="15"/>
        <v/>
      </c>
      <c r="AP20" s="5" t="str">
        <f t="shared" si="15"/>
        <v/>
      </c>
      <c r="AQ20" s="5" t="str">
        <f t="shared" si="15"/>
        <v/>
      </c>
      <c r="AR20" s="5" t="str">
        <f t="shared" si="15"/>
        <v/>
      </c>
      <c r="AS20" s="5" t="str">
        <f t="shared" si="15"/>
        <v/>
      </c>
      <c r="AT20" s="5" t="str">
        <f t="shared" si="15"/>
        <v/>
      </c>
      <c r="AU20" s="5">
        <f t="shared" si="13"/>
        <v>0</v>
      </c>
    </row>
    <row r="21" spans="1:47" x14ac:dyDescent="0.2">
      <c r="A21" s="6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ref="AH21:AH25" si="16">IF(COUNTIF($B21:$AF21,AH$7)&gt;0,COUNTIF($B21:$AF21,AH$7),"")</f>
        <v/>
      </c>
      <c r="AI21" s="5" t="str">
        <f t="shared" si="1"/>
        <v/>
      </c>
      <c r="AJ21" s="5" t="str">
        <f t="shared" ref="AJ21:AJ25" si="17">IF(COUNTIF($B21:$AF21,AJ$7)&gt;0,COUNTIF($B21:$AF21,AJ$7),"")</f>
        <v/>
      </c>
      <c r="AK21" s="5" t="str">
        <f t="shared" ref="AK21:AK25" si="18">IF(COUNTIF($B21:$AF21,AK$7)&gt;0,COUNTIF($B21:$AF21,AK$7),"")</f>
        <v/>
      </c>
      <c r="AL21" s="5" t="str">
        <f t="shared" ref="AL21:AL25" si="19">IF(COUNTIF($B21:$AF21,AL$7)&gt;0,COUNTIF($B21:$AF21,AL$7),"")</f>
        <v/>
      </c>
      <c r="AM21" s="5" t="str">
        <f t="shared" ref="AM21:AM25" si="20">IF(COUNTIF($B21:$AF21,AM$7)&gt;0,COUNTIF($B21:$AF21,AM$7),"")</f>
        <v/>
      </c>
      <c r="AN21" s="5" t="str">
        <f t="shared" ref="AN21:AN25" si="21">IF(COUNTIF($B21:$AF21,AN$7)&gt;0,COUNTIF($B21:$AF21,AN$7),"")</f>
        <v/>
      </c>
      <c r="AO21" s="5" t="str">
        <f t="shared" ref="AO21:AO25" si="22">IF(COUNTIF($B21:$AF21,AO$7)&gt;0,COUNTIF($B21:$AF21,AO$7),"")</f>
        <v/>
      </c>
      <c r="AP21" s="5" t="str">
        <f t="shared" ref="AP21:AP25" si="23">IF(COUNTIF($B21:$AF21,AP$7)&gt;0,COUNTIF($B21:$AF21,AP$7),"")</f>
        <v/>
      </c>
      <c r="AQ21" s="5" t="str">
        <f t="shared" ref="AQ21:AQ25" si="24">IF(COUNTIF($B21:$AF21,AQ$7)&gt;0,COUNTIF($B21:$AF21,AQ$7),"")</f>
        <v/>
      </c>
      <c r="AR21" s="5" t="str">
        <f t="shared" ref="AR21:AR25" si="25">IF(COUNTIF($B21:$AF21,AR$7)&gt;0,COUNTIF($B21:$AF21,AR$7),"")</f>
        <v/>
      </c>
      <c r="AS21" s="5" t="str">
        <f t="shared" ref="AS21:AS25" si="26">IF(COUNTIF($B21:$AF21,AS$7)&gt;0,COUNTIF($B21:$AF21,AS$7),"")</f>
        <v/>
      </c>
      <c r="AT21" s="5" t="str">
        <f>IF(COUNTIF($B21:$AF21,AT$7)&gt;0,COUNTIF($B21:$AF21,AT$7),"")</f>
        <v/>
      </c>
      <c r="AU21" s="5">
        <f t="shared" si="13"/>
        <v>0</v>
      </c>
    </row>
    <row r="22" spans="1:47" x14ac:dyDescent="0.2">
      <c r="A22" s="6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 t="s">
        <v>15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 t="s">
        <v>15</v>
      </c>
      <c r="AA22" s="5">
        <v>1</v>
      </c>
      <c r="AB22" s="5">
        <v>1</v>
      </c>
      <c r="AC22" s="5"/>
      <c r="AD22" s="16"/>
      <c r="AE22" s="16"/>
      <c r="AF22" s="16"/>
      <c r="AH22" s="5">
        <f t="shared" si="16"/>
        <v>2</v>
      </c>
      <c r="AI22" s="5" t="str">
        <f t="shared" si="1"/>
        <v/>
      </c>
      <c r="AJ22" s="5">
        <f t="shared" si="17"/>
        <v>2</v>
      </c>
      <c r="AK22" s="5" t="str">
        <f t="shared" si="18"/>
        <v/>
      </c>
      <c r="AL22" s="5" t="str">
        <f t="shared" si="19"/>
        <v/>
      </c>
      <c r="AM22" s="5" t="str">
        <f t="shared" si="20"/>
        <v/>
      </c>
      <c r="AN22" s="5" t="str">
        <f t="shared" si="21"/>
        <v/>
      </c>
      <c r="AO22" s="5" t="str">
        <f t="shared" si="22"/>
        <v/>
      </c>
      <c r="AP22" s="5" t="str">
        <f t="shared" si="23"/>
        <v/>
      </c>
      <c r="AQ22" s="5" t="str">
        <f t="shared" si="24"/>
        <v/>
      </c>
      <c r="AR22" s="5" t="str">
        <f t="shared" si="25"/>
        <v/>
      </c>
      <c r="AS22" s="5" t="str">
        <f t="shared" si="26"/>
        <v/>
      </c>
      <c r="AT22" s="5" t="str">
        <f>IF(COUNTIF($B22:$AF22,AT$7)&gt;0,COUNTIF($B22:$AF22,AT$7),"")</f>
        <v/>
      </c>
      <c r="AU22" s="5">
        <f t="shared" si="13"/>
        <v>3</v>
      </c>
    </row>
    <row r="23" spans="1:47" x14ac:dyDescent="0.2">
      <c r="A23" s="6"/>
      <c r="AC23" s="17"/>
      <c r="AD23" s="32" t="s">
        <v>45</v>
      </c>
      <c r="AE23" s="32"/>
      <c r="AF23" s="5">
        <f>COUNT(AU9:AU22)</f>
        <v>14</v>
      </c>
      <c r="AG23" s="5"/>
      <c r="AH23" s="5"/>
      <c r="AI23" s="5" t="str">
        <f t="shared" si="1"/>
        <v/>
      </c>
      <c r="AJ23" s="5"/>
      <c r="AK23" s="33" t="s">
        <v>46</v>
      </c>
      <c r="AL23" s="33"/>
      <c r="AM23" s="33"/>
      <c r="AN23" s="34">
        <f>(AF23*$AC$5-AU23)/(AF23*$AC$5)</f>
        <v>0.90136054421768708</v>
      </c>
      <c r="AO23" s="34"/>
      <c r="AP23" s="34"/>
      <c r="AQ23" s="22"/>
      <c r="AR23" s="32" t="s">
        <v>29</v>
      </c>
      <c r="AS23" s="32"/>
      <c r="AT23" s="32"/>
      <c r="AU23" s="5">
        <f>SUM(AU9:AU22)</f>
        <v>29</v>
      </c>
    </row>
    <row r="24" spans="1:47" x14ac:dyDescent="0.2">
      <c r="A24" s="7" t="s">
        <v>47</v>
      </c>
      <c r="AG24"/>
      <c r="AH24"/>
      <c r="AI24" s="5" t="str">
        <f t="shared" si="1"/>
        <v/>
      </c>
      <c r="AJ24"/>
      <c r="AK24"/>
      <c r="AL24"/>
      <c r="AM24"/>
      <c r="AN24"/>
      <c r="AO24"/>
      <c r="AP24"/>
      <c r="AQ24"/>
      <c r="AR24"/>
      <c r="AS24"/>
      <c r="AT24"/>
      <c r="AU24" s="5"/>
    </row>
    <row r="25" spans="1:47" x14ac:dyDescent="0.2">
      <c r="A25" s="6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16"/>
      <c r="AE25" s="16"/>
      <c r="AF25" s="16"/>
      <c r="AH25" s="16" t="str">
        <f t="shared" si="16"/>
        <v/>
      </c>
      <c r="AI25" s="5" t="str">
        <f t="shared" si="1"/>
        <v/>
      </c>
      <c r="AJ25" s="16" t="str">
        <f t="shared" si="17"/>
        <v/>
      </c>
      <c r="AK25" s="16" t="str">
        <f t="shared" si="18"/>
        <v/>
      </c>
      <c r="AL25" s="16" t="str">
        <f t="shared" si="19"/>
        <v/>
      </c>
      <c r="AM25" s="16" t="str">
        <f t="shared" si="20"/>
        <v/>
      </c>
      <c r="AN25" s="16" t="str">
        <f t="shared" si="21"/>
        <v/>
      </c>
      <c r="AO25" s="16" t="str">
        <f t="shared" si="22"/>
        <v/>
      </c>
      <c r="AP25" s="16" t="str">
        <f t="shared" si="23"/>
        <v/>
      </c>
      <c r="AQ25" s="16" t="str">
        <f t="shared" si="24"/>
        <v/>
      </c>
      <c r="AR25" s="16" t="str">
        <f t="shared" si="25"/>
        <v/>
      </c>
      <c r="AS25" s="16" t="str">
        <f t="shared" si="26"/>
        <v/>
      </c>
      <c r="AT25" s="16" t="str">
        <f>IF(COUNTIF($B25:$AF25,AT$7)&gt;0,COUNTIF($B25:$AF25,AT$7),"")</f>
        <v/>
      </c>
      <c r="AU25" s="5">
        <f>IF(AH25="",IF(AI25="",SUM(AJ25:AT25),SUM(AJ25:AT25)+0.5*AI25),IF(AI25="",SUM(AJ25:AT25)+0.5*AH25,SUM(AJ25:AT25)+0.5*AH25+0.5*AI25))</f>
        <v>0</v>
      </c>
    </row>
    <row r="26" spans="1:47" x14ac:dyDescent="0.2">
      <c r="A26" s="6"/>
      <c r="AD26" s="32" t="s">
        <v>45</v>
      </c>
      <c r="AE26" s="32"/>
      <c r="AF26" s="5">
        <f>COUNT(AU25)</f>
        <v>1</v>
      </c>
      <c r="AG26" s="5"/>
      <c r="AH26" s="5"/>
      <c r="AI26" s="5" t="str">
        <f t="shared" si="1"/>
        <v/>
      </c>
      <c r="AJ26" s="5"/>
      <c r="AK26" s="33" t="s">
        <v>46</v>
      </c>
      <c r="AL26" s="33"/>
      <c r="AM26" s="33"/>
      <c r="AN26" s="34">
        <f>(AF26*$AC$5-AU26)/(AF26*$AC$5)</f>
        <v>1</v>
      </c>
      <c r="AO26" s="34"/>
      <c r="AP26" s="34"/>
      <c r="AQ26" s="22"/>
      <c r="AR26" s="32" t="s">
        <v>29</v>
      </c>
      <c r="AS26" s="32"/>
      <c r="AT26" s="32"/>
      <c r="AU26" s="5">
        <f>SUM(AU25)</f>
        <v>0</v>
      </c>
    </row>
    <row r="27" spans="1:47" x14ac:dyDescent="0.2">
      <c r="A27" s="7" t="s">
        <v>49</v>
      </c>
      <c r="AG27"/>
      <c r="AH27"/>
      <c r="AI27" s="5" t="str">
        <f t="shared" si="1"/>
        <v/>
      </c>
      <c r="AJ27"/>
      <c r="AK27"/>
      <c r="AL27"/>
      <c r="AM27"/>
      <c r="AN27"/>
      <c r="AO27"/>
      <c r="AP27"/>
      <c r="AQ27"/>
      <c r="AR27"/>
      <c r="AS27"/>
      <c r="AT27"/>
      <c r="AU27" s="5"/>
    </row>
    <row r="28" spans="1:47" x14ac:dyDescent="0.2">
      <c r="A28" s="6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 t="s">
        <v>15</v>
      </c>
      <c r="AC28" s="5"/>
      <c r="AD28" s="16" t="s">
        <v>16</v>
      </c>
      <c r="AE28" s="16"/>
      <c r="AF28" s="16"/>
      <c r="AH28" s="16">
        <f t="shared" ref="AH28:AH32" si="27">IF(COUNTIF($B28:$AF28,AH$7)&gt;0,COUNTIF($B28:$AF28,AH$7),"")</f>
        <v>1</v>
      </c>
      <c r="AI28" s="5">
        <f t="shared" si="1"/>
        <v>1</v>
      </c>
      <c r="AJ28" s="16">
        <f t="shared" ref="AJ28:AJ32" si="28">IF(COUNTIF($B28:$AF28,AJ$7)&gt;0,COUNTIF($B28:$AF28,AJ$7),"")</f>
        <v>1</v>
      </c>
      <c r="AK28" s="16" t="str">
        <f t="shared" ref="AK28:AK32" si="29">IF(COUNTIF($B28:$AF28,AK$7)&gt;0,COUNTIF($B28:$AF28,AK$7),"")</f>
        <v/>
      </c>
      <c r="AL28" s="16" t="str">
        <f t="shared" ref="AL28:AL32" si="30">IF(COUNTIF($B28:$AF28,AL$7)&gt;0,COUNTIF($B28:$AF28,AL$7),"")</f>
        <v/>
      </c>
      <c r="AM28" s="16" t="str">
        <f t="shared" ref="AM28:AM32" si="31">IF(COUNTIF($B28:$AF28,AM$7)&gt;0,COUNTIF($B28:$AF28,AM$7),"")</f>
        <v/>
      </c>
      <c r="AN28" s="16" t="str">
        <f t="shared" ref="AN28:AN32" si="32">IF(COUNTIF($B28:$AF28,AN$7)&gt;0,COUNTIF($B28:$AF28,AN$7),"")</f>
        <v/>
      </c>
      <c r="AO28" s="16" t="str">
        <f t="shared" ref="AO28:AO32" si="33">IF(COUNTIF($B28:$AF28,AO$7)&gt;0,COUNTIF($B28:$AF28,AO$7),"")</f>
        <v/>
      </c>
      <c r="AP28" s="16" t="str">
        <f t="shared" ref="AP28:AP32" si="34">IF(COUNTIF($B28:$AF28,AP$7)&gt;0,COUNTIF($B28:$AF28,AP$7),"")</f>
        <v/>
      </c>
      <c r="AQ28" s="16" t="str">
        <f t="shared" ref="AQ28:AQ32" si="35">IF(COUNTIF($B28:$AF28,AQ$7)&gt;0,COUNTIF($B28:$AF28,AQ$7),"")</f>
        <v/>
      </c>
      <c r="AR28" s="16" t="str">
        <f t="shared" ref="AR28:AR32" si="36">IF(COUNTIF($B28:$AF28,AR$7)&gt;0,COUNTIF($B28:$AF28,AR$7),"")</f>
        <v/>
      </c>
      <c r="AS28" s="16" t="str">
        <f t="shared" ref="AS28:AS32" si="37">IF(COUNTIF($B28:$AF28,AS$7)&gt;0,COUNTIF($B28:$AF28,AS$7),"")</f>
        <v/>
      </c>
      <c r="AT28" s="16" t="str">
        <f t="shared" ref="AT28:AT32" si="38">IF(COUNTIF($B28:$AF28,AT$7)&gt;0,COUNTIF($B28:$AF28,AT$7),"")</f>
        <v/>
      </c>
      <c r="AU28" s="5">
        <f>IF(AH28="",IF(AI28="",SUM(AJ28:AT28),SUM(AJ28:AT28)+0.5*AI28),IF(AI28="",SUM(AJ28:AT28)+0.5*AH28,SUM(AJ28:AT28)+0.5*AH28+0.5*AI28))</f>
        <v>2</v>
      </c>
    </row>
    <row r="29" spans="1:47" x14ac:dyDescent="0.2">
      <c r="A29" s="6"/>
      <c r="AD29" s="32" t="s">
        <v>45</v>
      </c>
      <c r="AE29" s="32"/>
      <c r="AF29" s="5">
        <f>COUNT(AU28)</f>
        <v>1</v>
      </c>
      <c r="AG29" s="5"/>
      <c r="AH29" s="5"/>
      <c r="AI29" s="5" t="str">
        <f t="shared" si="1"/>
        <v/>
      </c>
      <c r="AJ29" s="5"/>
      <c r="AK29" s="33" t="s">
        <v>46</v>
      </c>
      <c r="AL29" s="33"/>
      <c r="AM29" s="33"/>
      <c r="AN29" s="34">
        <f>(AF29*$AC$5-AU29)/(AF29*$AC$5)</f>
        <v>0.90476190476190477</v>
      </c>
      <c r="AO29" s="34"/>
      <c r="AP29" s="34"/>
      <c r="AQ29" s="22"/>
      <c r="AR29" s="32" t="s">
        <v>29</v>
      </c>
      <c r="AS29" s="32"/>
      <c r="AT29" s="32"/>
      <c r="AU29" s="5">
        <f>SUM(AU28)</f>
        <v>2</v>
      </c>
    </row>
    <row r="30" spans="1:47" x14ac:dyDescent="0.2">
      <c r="A30" s="7" t="s">
        <v>51</v>
      </c>
      <c r="AG30"/>
      <c r="AH30"/>
      <c r="AI30" s="5" t="str">
        <f t="shared" si="1"/>
        <v/>
      </c>
      <c r="AJ30"/>
      <c r="AK30"/>
      <c r="AL30"/>
      <c r="AM30"/>
      <c r="AN30"/>
      <c r="AO30"/>
      <c r="AP30"/>
      <c r="AQ30"/>
      <c r="AR30"/>
      <c r="AS30"/>
      <c r="AT30"/>
      <c r="AU30" s="5"/>
    </row>
    <row r="31" spans="1:47" x14ac:dyDescent="0.2">
      <c r="A31" s="6" t="s">
        <v>52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>
        <v>1</v>
      </c>
      <c r="Q31" s="5"/>
      <c r="R31" s="5"/>
      <c r="S31" s="5"/>
      <c r="T31" s="5"/>
      <c r="U31" s="5"/>
      <c r="V31" s="5" t="s">
        <v>17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H31" s="5" t="str">
        <f t="shared" si="27"/>
        <v/>
      </c>
      <c r="AI31" s="5" t="str">
        <f t="shared" si="1"/>
        <v/>
      </c>
      <c r="AJ31" s="5">
        <f t="shared" si="28"/>
        <v>1</v>
      </c>
      <c r="AK31" s="5" t="str">
        <f t="shared" si="29"/>
        <v/>
      </c>
      <c r="AL31" s="5">
        <f t="shared" si="30"/>
        <v>1</v>
      </c>
      <c r="AM31" s="5" t="str">
        <f t="shared" si="31"/>
        <v/>
      </c>
      <c r="AN31" s="5" t="str">
        <f t="shared" si="32"/>
        <v/>
      </c>
      <c r="AO31" s="5" t="str">
        <f t="shared" si="33"/>
        <v/>
      </c>
      <c r="AP31" s="5" t="str">
        <f t="shared" si="34"/>
        <v/>
      </c>
      <c r="AQ31" s="5" t="str">
        <f t="shared" si="35"/>
        <v/>
      </c>
      <c r="AR31" s="5" t="str">
        <f t="shared" si="36"/>
        <v/>
      </c>
      <c r="AS31" s="5" t="str">
        <f t="shared" si="37"/>
        <v/>
      </c>
      <c r="AT31" s="5" t="str">
        <f t="shared" si="38"/>
        <v/>
      </c>
      <c r="AU31" s="5">
        <f>IF(AH31="",IF(AI31="",SUM(AJ31:AT31),SUM(AJ31:AT31)+0.5*AI31),IF(AI31="",SUM(AJ31:AT31)+0.5*AH31,SUM(AJ31:AT31)+0.5*AH31+0.5*AI31))</f>
        <v>2</v>
      </c>
    </row>
    <row r="32" spans="1:47" x14ac:dyDescent="0.2">
      <c r="A32" s="6" t="s">
        <v>53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s">
        <v>16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16"/>
      <c r="AE32" s="16"/>
      <c r="AF32" s="16"/>
      <c r="AH32" s="16" t="str">
        <f t="shared" si="27"/>
        <v/>
      </c>
      <c r="AI32" s="5">
        <f t="shared" si="1"/>
        <v>1</v>
      </c>
      <c r="AJ32" s="16" t="str">
        <f t="shared" si="28"/>
        <v/>
      </c>
      <c r="AK32" s="16" t="str">
        <f t="shared" si="29"/>
        <v/>
      </c>
      <c r="AL32" s="16" t="str">
        <f t="shared" si="30"/>
        <v/>
      </c>
      <c r="AM32" s="16" t="str">
        <f t="shared" si="31"/>
        <v/>
      </c>
      <c r="AN32" s="16" t="str">
        <f t="shared" si="32"/>
        <v/>
      </c>
      <c r="AO32" s="16" t="str">
        <f t="shared" si="33"/>
        <v/>
      </c>
      <c r="AP32" s="16" t="str">
        <f t="shared" si="34"/>
        <v/>
      </c>
      <c r="AQ32" s="16" t="str">
        <f t="shared" si="35"/>
        <v/>
      </c>
      <c r="AR32" s="16" t="str">
        <f t="shared" si="36"/>
        <v/>
      </c>
      <c r="AS32" s="16" t="str">
        <f t="shared" si="37"/>
        <v/>
      </c>
      <c r="AT32" s="16" t="str">
        <f t="shared" si="38"/>
        <v/>
      </c>
      <c r="AU32" s="5">
        <f>IF(AH32="",IF(AI32="",SUM(AJ32:AT32),SUM(AJ32:AT32)+0.5*AI32),IF(AI32="",SUM(AJ32:AT32)+0.5*AH32,SUM(AJ32:AT32)+0.5*AH32+0.5*AI32))</f>
        <v>0.5</v>
      </c>
    </row>
    <row r="33" spans="1:47" x14ac:dyDescent="0.2">
      <c r="A33" s="6"/>
      <c r="AD33" s="32" t="s">
        <v>45</v>
      </c>
      <c r="AE33" s="32"/>
      <c r="AF33" s="5">
        <f>COUNT(AU31:AU32)</f>
        <v>2</v>
      </c>
      <c r="AG33" s="5"/>
      <c r="AH33" s="5"/>
      <c r="AI33" s="5" t="str">
        <f t="shared" si="1"/>
        <v/>
      </c>
      <c r="AJ33" s="5"/>
      <c r="AK33" s="33" t="s">
        <v>46</v>
      </c>
      <c r="AL33" s="33"/>
      <c r="AM33" s="33"/>
      <c r="AN33" s="34">
        <f>(AF33*$AC$5-AU33)/(AF33*$AC$5)</f>
        <v>0.94047619047619047</v>
      </c>
      <c r="AO33" s="34"/>
      <c r="AP33" s="34"/>
      <c r="AQ33" s="22"/>
      <c r="AR33" s="32" t="s">
        <v>29</v>
      </c>
      <c r="AS33" s="32"/>
      <c r="AT33" s="32"/>
      <c r="AU33" s="5">
        <f>SUM(AU31:AU32)</f>
        <v>2.5</v>
      </c>
    </row>
    <row r="34" spans="1:47" x14ac:dyDescent="0.2">
      <c r="A34" s="7" t="s">
        <v>54</v>
      </c>
      <c r="AG34"/>
      <c r="AH34"/>
      <c r="AI34" s="5" t="str">
        <f t="shared" si="1"/>
        <v/>
      </c>
      <c r="AJ34"/>
      <c r="AK34"/>
      <c r="AL34"/>
      <c r="AM34"/>
      <c r="AN34"/>
      <c r="AO34"/>
      <c r="AP34"/>
      <c r="AQ34"/>
      <c r="AR34"/>
      <c r="AS34"/>
      <c r="AT34"/>
      <c r="AU34" s="5"/>
    </row>
    <row r="35" spans="1:47" x14ac:dyDescent="0.2">
      <c r="A35" s="6" t="s">
        <v>55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16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>
        <v>1</v>
      </c>
      <c r="AB35" s="5"/>
      <c r="AC35" s="5">
        <v>1</v>
      </c>
      <c r="AD35" s="5"/>
      <c r="AE35" s="5"/>
      <c r="AF35" s="5"/>
      <c r="AH35" s="5" t="str">
        <f>IF(COUNTIF($B35:$AF35,AH$7)&gt;0,COUNTIF($B35:$AF35,AH$7),"")</f>
        <v/>
      </c>
      <c r="AI35" s="5">
        <f t="shared" si="1"/>
        <v>1</v>
      </c>
      <c r="AJ35" s="5">
        <f t="shared" ref="AJ35:AT36" si="39">IF(COUNTIF($B35:$AF35,AJ$7)&gt;0,COUNTIF($B35:$AF35,AJ$7),"")</f>
        <v>2</v>
      </c>
      <c r="AK35" s="5" t="str">
        <f t="shared" si="39"/>
        <v/>
      </c>
      <c r="AL35" s="5" t="str">
        <f t="shared" si="39"/>
        <v/>
      </c>
      <c r="AM35" s="5" t="str">
        <f t="shared" si="39"/>
        <v/>
      </c>
      <c r="AN35" s="5" t="str">
        <f t="shared" si="39"/>
        <v/>
      </c>
      <c r="AO35" s="5" t="str">
        <f t="shared" si="39"/>
        <v/>
      </c>
      <c r="AP35" s="5" t="str">
        <f t="shared" si="39"/>
        <v/>
      </c>
      <c r="AQ35" s="5" t="str">
        <f t="shared" si="39"/>
        <v/>
      </c>
      <c r="AR35" s="5" t="str">
        <f t="shared" si="39"/>
        <v/>
      </c>
      <c r="AS35" s="5" t="str">
        <f t="shared" si="39"/>
        <v/>
      </c>
      <c r="AT35" s="5" t="str">
        <f t="shared" si="39"/>
        <v/>
      </c>
      <c r="AU35" s="5">
        <f>IF(AH35="",IF(AI35="",SUM(AJ35:AT35),SUM(AJ35:AT35)+0.5*AI35),IF(AI35="",SUM(AJ35:AT35)+0.5*AH35,SUM(AJ35:AT35)+0.5*AH35+0.5*AI35))</f>
        <v>2.5</v>
      </c>
    </row>
    <row r="36" spans="1:47" x14ac:dyDescent="0.2">
      <c r="A36" s="6" t="s">
        <v>56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16"/>
      <c r="AF36" s="16"/>
      <c r="AH36" s="16" t="str">
        <f>IF(COUNTIF($B36:$AF36,AH$7)&gt;0,COUNTIF($B36:$AF36,AH$7),"")</f>
        <v/>
      </c>
      <c r="AI36" s="5" t="str">
        <f t="shared" si="1"/>
        <v/>
      </c>
      <c r="AJ36" s="16" t="str">
        <f t="shared" si="39"/>
        <v/>
      </c>
      <c r="AK36" s="16" t="str">
        <f t="shared" si="39"/>
        <v/>
      </c>
      <c r="AL36" s="16" t="str">
        <f t="shared" si="39"/>
        <v/>
      </c>
      <c r="AM36" s="16" t="str">
        <f t="shared" si="39"/>
        <v/>
      </c>
      <c r="AN36" s="16" t="str">
        <f t="shared" si="39"/>
        <v/>
      </c>
      <c r="AO36" s="16" t="str">
        <f t="shared" si="39"/>
        <v/>
      </c>
      <c r="AP36" s="16" t="str">
        <f t="shared" si="39"/>
        <v/>
      </c>
      <c r="AQ36" s="16" t="str">
        <f t="shared" si="39"/>
        <v/>
      </c>
      <c r="AR36" s="16" t="str">
        <f t="shared" si="39"/>
        <v/>
      </c>
      <c r="AS36" s="16" t="str">
        <f t="shared" si="39"/>
        <v/>
      </c>
      <c r="AT36" s="16" t="str">
        <f t="shared" si="39"/>
        <v/>
      </c>
      <c r="AU36" s="5">
        <f>IF(AH36="",IF(AI36="",SUM(AJ36:AT36),SUM(AJ36:AT36)+0.5*AI36),IF(AI36="",SUM(AJ36:AT36)+0.5*AH36,SUM(AJ36:AT36)+0.5*AH36+0.5*AI36))</f>
        <v>0</v>
      </c>
    </row>
    <row r="37" spans="1:47" x14ac:dyDescent="0.2">
      <c r="A37" s="6"/>
      <c r="AD37" s="32" t="s">
        <v>45</v>
      </c>
      <c r="AE37" s="32"/>
      <c r="AF37" s="5">
        <f>COUNT(AU35:AU36)</f>
        <v>2</v>
      </c>
      <c r="AG37" s="5"/>
      <c r="AH37" s="5"/>
      <c r="AI37" s="5" t="str">
        <f t="shared" si="1"/>
        <v/>
      </c>
      <c r="AJ37" s="5"/>
      <c r="AK37" s="33" t="s">
        <v>46</v>
      </c>
      <c r="AL37" s="33"/>
      <c r="AM37" s="33"/>
      <c r="AN37" s="34">
        <f>(AF37*$AC$5-AU37)/(AF37*$AC$5)</f>
        <v>0.94047619047619047</v>
      </c>
      <c r="AO37" s="34"/>
      <c r="AP37" s="34"/>
      <c r="AQ37" s="22"/>
      <c r="AR37" s="32" t="s">
        <v>29</v>
      </c>
      <c r="AS37" s="32"/>
      <c r="AT37" s="32"/>
      <c r="AU37" s="5">
        <f>SUM(AU35:AU36)</f>
        <v>2.5</v>
      </c>
    </row>
    <row r="38" spans="1:47" x14ac:dyDescent="0.2">
      <c r="A38" s="7" t="s">
        <v>57</v>
      </c>
      <c r="AG38"/>
      <c r="AH38"/>
      <c r="AI38" s="5" t="str">
        <f t="shared" si="1"/>
        <v/>
      </c>
      <c r="AJ38"/>
      <c r="AK38"/>
      <c r="AL38"/>
      <c r="AM38"/>
      <c r="AN38"/>
      <c r="AO38"/>
      <c r="AP38"/>
      <c r="AQ38"/>
      <c r="AR38"/>
      <c r="AS38"/>
      <c r="AT38"/>
      <c r="AU38" s="5"/>
    </row>
    <row r="39" spans="1:47" x14ac:dyDescent="0.2">
      <c r="A39" s="6" t="s">
        <v>58</v>
      </c>
      <c r="B39" s="5"/>
      <c r="C39" s="5"/>
      <c r="D39" s="5"/>
      <c r="E39" s="5"/>
      <c r="F39" s="5" t="s">
        <v>16</v>
      </c>
      <c r="G39" s="5"/>
      <c r="H39" s="5"/>
      <c r="I39" s="5"/>
      <c r="J39" s="5"/>
      <c r="K39" s="5"/>
      <c r="L39" s="5"/>
      <c r="M39" s="5"/>
      <c r="N39" s="5" t="s">
        <v>16</v>
      </c>
      <c r="O39" s="5"/>
      <c r="P39" s="5"/>
      <c r="Q39" s="5"/>
      <c r="R39" s="5"/>
      <c r="S39" s="5">
        <v>0</v>
      </c>
      <c r="T39" s="5"/>
      <c r="U39" s="5"/>
      <c r="V39" s="5" t="s">
        <v>15</v>
      </c>
      <c r="W39" s="5"/>
      <c r="X39" s="5"/>
      <c r="Y39" s="5"/>
      <c r="Z39" s="5"/>
      <c r="AA39" s="5" t="s">
        <v>15</v>
      </c>
      <c r="AB39" s="5"/>
      <c r="AC39" s="5"/>
      <c r="AD39" s="5" t="s">
        <v>15</v>
      </c>
      <c r="AE39" s="5"/>
      <c r="AF39" s="5"/>
      <c r="AH39" s="5">
        <f>IF(COUNTIF($B39:$AF39,AH$7)&gt;0,COUNTIF($B39:$AF39,AH$7),"")</f>
        <v>3</v>
      </c>
      <c r="AI39" s="5">
        <f t="shared" si="1"/>
        <v>2</v>
      </c>
      <c r="AJ39" s="5" t="str">
        <f t="shared" ref="AJ39:AT39" si="40">IF(COUNTIF($B39:$AF39,AJ$7)&gt;0,COUNTIF($B39:$AF39,AJ$7),"")</f>
        <v/>
      </c>
      <c r="AK39" s="5">
        <f t="shared" si="40"/>
        <v>1</v>
      </c>
      <c r="AL39" s="5" t="str">
        <f t="shared" si="40"/>
        <v/>
      </c>
      <c r="AM39" s="5" t="str">
        <f t="shared" si="40"/>
        <v/>
      </c>
      <c r="AN39" s="5" t="str">
        <f t="shared" si="40"/>
        <v/>
      </c>
      <c r="AO39" s="5" t="str">
        <f t="shared" si="40"/>
        <v/>
      </c>
      <c r="AP39" s="5" t="str">
        <f t="shared" si="40"/>
        <v/>
      </c>
      <c r="AQ39" s="5" t="str">
        <f t="shared" si="40"/>
        <v/>
      </c>
      <c r="AR39" s="5" t="str">
        <f t="shared" si="40"/>
        <v/>
      </c>
      <c r="AS39" s="5" t="str">
        <f t="shared" si="40"/>
        <v/>
      </c>
      <c r="AT39" s="5" t="str">
        <f t="shared" si="40"/>
        <v/>
      </c>
      <c r="AU39" s="5">
        <f>IF(AH39="",IF(AI39="",SUM(AJ39:AT39),SUM(AJ39:AT39)+0.5*AI39),IF(AI39="",SUM(AJ39:AT39)+0.5*AH39,SUM(AJ39:AT39)+0.5*AH39+0.5*AI39))</f>
        <v>3.5</v>
      </c>
    </row>
    <row r="40" spans="1:47" x14ac:dyDescent="0.2">
      <c r="A40" s="6" t="s">
        <v>59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H40" s="5" t="str">
        <f>IF(COUNTIF($B40:$AF40,AH$7)&gt;0,COUNTIF($B40:$AF40,AH$7),"")</f>
        <v/>
      </c>
      <c r="AI40" s="5" t="str">
        <f t="shared" ref="AI40:AT40" si="41">IF(COUNTIF($B40:$AF40,AI$7)&gt;0,COUNTIF($B40:$AF40,AI$7),"")</f>
        <v/>
      </c>
      <c r="AJ40" s="5" t="str">
        <f t="shared" si="41"/>
        <v/>
      </c>
      <c r="AK40" s="5" t="str">
        <f t="shared" si="41"/>
        <v/>
      </c>
      <c r="AL40" s="5" t="str">
        <f t="shared" si="41"/>
        <v/>
      </c>
      <c r="AM40" s="5" t="str">
        <f t="shared" si="41"/>
        <v/>
      </c>
      <c r="AN40" s="5" t="str">
        <f t="shared" si="41"/>
        <v/>
      </c>
      <c r="AO40" s="5" t="str">
        <f t="shared" si="41"/>
        <v/>
      </c>
      <c r="AP40" s="5" t="str">
        <f t="shared" si="41"/>
        <v/>
      </c>
      <c r="AQ40" s="5" t="str">
        <f t="shared" si="41"/>
        <v/>
      </c>
      <c r="AR40" s="5" t="str">
        <f t="shared" si="41"/>
        <v/>
      </c>
      <c r="AS40" s="5" t="str">
        <f t="shared" si="41"/>
        <v/>
      </c>
      <c r="AT40" s="5" t="str">
        <f t="shared" si="41"/>
        <v/>
      </c>
      <c r="AU40" s="5">
        <f>IF(AH40="",IF(AI40="",SUM(AJ40:AT40),SUM(AJ40:AT40)+0.5*AI40),IF(AI40="",SUM(AJ40:AT40)+0.5*AH40,SUM(AJ40:AT40)+0.5*AH40+0.5*AI40))</f>
        <v>0</v>
      </c>
    </row>
    <row r="41" spans="1:47" x14ac:dyDescent="0.2">
      <c r="A41" s="6" t="s">
        <v>60</v>
      </c>
      <c r="B41" s="5"/>
      <c r="C41" s="5"/>
      <c r="D41" s="5"/>
      <c r="E41" s="5" t="s">
        <v>16</v>
      </c>
      <c r="F41" s="5" t="s">
        <v>25</v>
      </c>
      <c r="G41" s="5"/>
      <c r="H41" s="5" t="s">
        <v>16</v>
      </c>
      <c r="I41" s="5" t="s">
        <v>20</v>
      </c>
      <c r="J41" s="5"/>
      <c r="K41" s="5"/>
      <c r="L41" s="5" t="s">
        <v>20</v>
      </c>
      <c r="M41" s="5" t="s">
        <v>20</v>
      </c>
      <c r="N41" s="5" t="s">
        <v>20</v>
      </c>
      <c r="O41" s="5" t="s">
        <v>20</v>
      </c>
      <c r="P41" s="5" t="s">
        <v>20</v>
      </c>
      <c r="Q41" s="5"/>
      <c r="R41" s="5"/>
      <c r="S41" s="5" t="s">
        <v>20</v>
      </c>
      <c r="T41" s="5" t="s">
        <v>20</v>
      </c>
      <c r="U41" s="5" t="s">
        <v>20</v>
      </c>
      <c r="V41" s="5" t="s">
        <v>20</v>
      </c>
      <c r="W41" s="5" t="s">
        <v>20</v>
      </c>
      <c r="X41" s="5"/>
      <c r="Y41" s="5"/>
      <c r="Z41" s="5" t="s">
        <v>20</v>
      </c>
      <c r="AA41" s="5" t="s">
        <v>20</v>
      </c>
      <c r="AB41" s="5" t="s">
        <v>20</v>
      </c>
      <c r="AC41" s="5" t="s">
        <v>20</v>
      </c>
      <c r="AD41" s="5" t="s">
        <v>20</v>
      </c>
      <c r="AE41" s="5"/>
      <c r="AF41" s="5"/>
      <c r="AH41" s="16" t="str">
        <f>IF(COUNTIF($B41:$AF41,AH$7)&gt;0,COUNTIF($B41:$AF41,AH$7),"")</f>
        <v/>
      </c>
      <c r="AI41" s="5">
        <f t="shared" ref="AI41:AI50" si="42">IF(COUNTIF($B41:$AF41,AI$7)&gt;0,COUNTIF($B41:$AF41,AI$7),"")</f>
        <v>2</v>
      </c>
      <c r="AJ41" s="16" t="str">
        <f t="shared" ref="AJ41:AT41" si="43">IF(COUNTIF($B41:$AF41,AJ$7)&gt;0,COUNTIF($B41:$AF41,AJ$7),"")</f>
        <v/>
      </c>
      <c r="AK41" s="16" t="str">
        <f t="shared" si="43"/>
        <v/>
      </c>
      <c r="AL41" s="16" t="str">
        <f t="shared" si="43"/>
        <v/>
      </c>
      <c r="AM41" s="16" t="str">
        <f t="shared" si="43"/>
        <v/>
      </c>
      <c r="AN41" s="16" t="str">
        <f t="shared" si="43"/>
        <v/>
      </c>
      <c r="AO41" s="16">
        <f t="shared" si="43"/>
        <v>16</v>
      </c>
      <c r="AP41" s="16" t="str">
        <f t="shared" si="43"/>
        <v/>
      </c>
      <c r="AQ41" s="16" t="str">
        <f t="shared" si="43"/>
        <v/>
      </c>
      <c r="AR41" s="16" t="str">
        <f t="shared" si="43"/>
        <v/>
      </c>
      <c r="AS41" s="16" t="str">
        <f t="shared" si="43"/>
        <v/>
      </c>
      <c r="AT41" s="16">
        <f t="shared" si="43"/>
        <v>1</v>
      </c>
      <c r="AU41" s="5">
        <f>IF(AH41="",IF(AI41="",SUM(AJ41:AT41),SUM(AJ41:AT41)+0.5*AI41),IF(AI41="",SUM(AJ41:AT41)+0.5*AH41,SUM(AJ41:AT41)+0.5*AH41+0.5*AI41))</f>
        <v>18</v>
      </c>
    </row>
    <row r="42" spans="1:47" x14ac:dyDescent="0.2">
      <c r="A42" s="6"/>
      <c r="AD42" s="32" t="s">
        <v>45</v>
      </c>
      <c r="AE42" s="32"/>
      <c r="AF42" s="5">
        <f>COUNT(AU39:AU41)</f>
        <v>3</v>
      </c>
      <c r="AG42" s="5"/>
      <c r="AH42" s="5"/>
      <c r="AI42" s="5" t="str">
        <f t="shared" si="42"/>
        <v/>
      </c>
      <c r="AJ42" s="5"/>
      <c r="AK42" s="33" t="s">
        <v>46</v>
      </c>
      <c r="AL42" s="33"/>
      <c r="AM42" s="33"/>
      <c r="AN42" s="34">
        <f>(AF42*$AC$5-AU42)/(AF42*$AC$5)</f>
        <v>0.65873015873015872</v>
      </c>
      <c r="AO42" s="34"/>
      <c r="AP42" s="34"/>
      <c r="AQ42" s="22"/>
      <c r="AR42" s="32" t="s">
        <v>29</v>
      </c>
      <c r="AS42" s="32"/>
      <c r="AT42" s="32"/>
      <c r="AU42" s="5">
        <f>SUM(AU39:AU41)</f>
        <v>21.5</v>
      </c>
    </row>
    <row r="43" spans="1:47" x14ac:dyDescent="0.2">
      <c r="A43" s="7" t="s">
        <v>61</v>
      </c>
      <c r="AG43"/>
      <c r="AH43"/>
      <c r="AI43" s="5" t="str">
        <f t="shared" si="42"/>
        <v/>
      </c>
      <c r="AJ43"/>
      <c r="AK43"/>
      <c r="AL43"/>
      <c r="AM43"/>
      <c r="AN43"/>
      <c r="AO43"/>
      <c r="AP43"/>
      <c r="AQ43"/>
      <c r="AR43"/>
      <c r="AS43"/>
      <c r="AT43"/>
      <c r="AU43" s="5"/>
    </row>
    <row r="44" spans="1:47" x14ac:dyDescent="0.2">
      <c r="A44" s="6" t="s">
        <v>62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H44" s="5" t="str">
        <f t="shared" ref="AH44:AH46" si="44">IF(COUNTIF($B44:$AF44,AH$7)&gt;0,COUNTIF($B44:$AF44,AH$7),"")</f>
        <v/>
      </c>
      <c r="AI44" s="5" t="str">
        <f t="shared" si="42"/>
        <v/>
      </c>
      <c r="AJ44" s="5" t="str">
        <f t="shared" ref="AJ44:AJ46" si="45">IF(COUNTIF($B44:$AF44,AJ$7)&gt;0,COUNTIF($B44:$AF44,AJ$7),"")</f>
        <v/>
      </c>
      <c r="AK44" s="5" t="str">
        <f t="shared" ref="AK44:AK46" si="46">IF(COUNTIF($B44:$AF44,AK$7)&gt;0,COUNTIF($B44:$AF44,AK$7),"")</f>
        <v/>
      </c>
      <c r="AL44" s="5" t="str">
        <f t="shared" ref="AL44:AL46" si="47">IF(COUNTIF($B44:$AF44,AL$7)&gt;0,COUNTIF($B44:$AF44,AL$7),"")</f>
        <v/>
      </c>
      <c r="AM44" s="5" t="str">
        <f t="shared" ref="AM44:AM46" si="48">IF(COUNTIF($B44:$AF44,AM$7)&gt;0,COUNTIF($B44:$AF44,AM$7),"")</f>
        <v/>
      </c>
      <c r="AN44" s="5" t="str">
        <f t="shared" ref="AN44:AN46" si="49">IF(COUNTIF($B44:$AF44,AN$7)&gt;0,COUNTIF($B44:$AF44,AN$7),"")</f>
        <v/>
      </c>
      <c r="AO44" s="5" t="str">
        <f t="shared" ref="AO44:AO46" si="50">IF(COUNTIF($B44:$AF44,AO$7)&gt;0,COUNTIF($B44:$AF44,AO$7),"")</f>
        <v/>
      </c>
      <c r="AP44" s="5" t="str">
        <f t="shared" ref="AP44:AP46" si="51">IF(COUNTIF($B44:$AF44,AP$7)&gt;0,COUNTIF($B44:$AF44,AP$7),"")</f>
        <v/>
      </c>
      <c r="AQ44" s="5" t="str">
        <f t="shared" ref="AQ44:AQ46" si="52">IF(COUNTIF($B44:$AF44,AQ$7)&gt;0,COUNTIF($B44:$AF44,AQ$7),"")</f>
        <v/>
      </c>
      <c r="AR44" s="5" t="str">
        <f t="shared" ref="AR44:AR46" si="53">IF(COUNTIF($B44:$AF44,AR$7)&gt;0,COUNTIF($B44:$AF44,AR$7),"")</f>
        <v/>
      </c>
      <c r="AS44" s="5" t="str">
        <f t="shared" ref="AS44:AS46" si="54">IF(COUNTIF($B44:$AF44,AS$7)&gt;0,COUNTIF($B44:$AF44,AS$7),"")</f>
        <v/>
      </c>
      <c r="AT44" s="5" t="str">
        <f t="shared" ref="AT44:AT46" si="55">IF(COUNTIF($B44:$AF44,AT$7)&gt;0,COUNTIF($B44:$AF44,AT$7),"")</f>
        <v/>
      </c>
      <c r="AU44" s="5">
        <f t="shared" ref="AU44:AU46" si="56">IF(AH44="",IF(AI44="",SUM(AJ44:AT44),SUM(AJ44:AT44)+0.5*AI44),IF(AI44="",SUM(AJ44:AT44)+0.5*AH44,SUM(AJ44:AT44)+0.5*AH44+0.5*AI44))</f>
        <v>0</v>
      </c>
    </row>
    <row r="45" spans="1:47" x14ac:dyDescent="0.2">
      <c r="A45" s="6" t="s">
        <v>63</v>
      </c>
      <c r="B45" s="5"/>
      <c r="C45" s="5"/>
      <c r="D45" s="5"/>
      <c r="E45" s="5"/>
      <c r="F45" s="5"/>
      <c r="G45" s="5"/>
      <c r="H45" s="5" t="s">
        <v>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 t="str">
        <f t="shared" si="44"/>
        <v/>
      </c>
      <c r="AI45" s="5" t="str">
        <f t="shared" si="42"/>
        <v/>
      </c>
      <c r="AJ45" s="5" t="str">
        <f t="shared" si="45"/>
        <v/>
      </c>
      <c r="AK45" s="5" t="str">
        <f t="shared" si="46"/>
        <v/>
      </c>
      <c r="AL45" s="5" t="str">
        <f t="shared" si="47"/>
        <v/>
      </c>
      <c r="AM45" s="5" t="str">
        <f t="shared" si="48"/>
        <v/>
      </c>
      <c r="AN45" s="5" t="str">
        <f t="shared" si="49"/>
        <v/>
      </c>
      <c r="AO45" s="5" t="str">
        <f t="shared" si="50"/>
        <v/>
      </c>
      <c r="AP45" s="5" t="str">
        <f t="shared" si="51"/>
        <v/>
      </c>
      <c r="AQ45" s="5" t="str">
        <f t="shared" si="52"/>
        <v/>
      </c>
      <c r="AR45" s="5" t="str">
        <f t="shared" si="53"/>
        <v/>
      </c>
      <c r="AS45" s="5" t="str">
        <f t="shared" si="54"/>
        <v/>
      </c>
      <c r="AT45" s="5">
        <f t="shared" si="55"/>
        <v>1</v>
      </c>
      <c r="AU45" s="5">
        <f t="shared" si="56"/>
        <v>1</v>
      </c>
    </row>
    <row r="46" spans="1:47" x14ac:dyDescent="0.2">
      <c r="A46" s="6" t="s">
        <v>64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16" t="str">
        <f t="shared" si="44"/>
        <v/>
      </c>
      <c r="AI46" s="5" t="str">
        <f t="shared" si="42"/>
        <v/>
      </c>
      <c r="AJ46" s="16" t="str">
        <f t="shared" si="45"/>
        <v/>
      </c>
      <c r="AK46" s="16" t="str">
        <f t="shared" si="46"/>
        <v/>
      </c>
      <c r="AL46" s="16" t="str">
        <f t="shared" si="47"/>
        <v/>
      </c>
      <c r="AM46" s="16" t="str">
        <f t="shared" si="48"/>
        <v/>
      </c>
      <c r="AN46" s="16" t="str">
        <f t="shared" si="49"/>
        <v/>
      </c>
      <c r="AO46" s="16" t="str">
        <f t="shared" si="50"/>
        <v/>
      </c>
      <c r="AP46" s="16" t="str">
        <f t="shared" si="51"/>
        <v/>
      </c>
      <c r="AQ46" s="16" t="str">
        <f t="shared" si="52"/>
        <v/>
      </c>
      <c r="AR46" s="16" t="str">
        <f t="shared" si="53"/>
        <v/>
      </c>
      <c r="AS46" s="16" t="str">
        <f t="shared" si="54"/>
        <v/>
      </c>
      <c r="AT46" s="16" t="str">
        <f t="shared" si="55"/>
        <v/>
      </c>
      <c r="AU46" s="5">
        <f t="shared" si="56"/>
        <v>0</v>
      </c>
    </row>
    <row r="47" spans="1:47" x14ac:dyDescent="0.2">
      <c r="A47" s="6"/>
      <c r="AD47" s="32" t="s">
        <v>45</v>
      </c>
      <c r="AE47" s="32"/>
      <c r="AF47" s="5">
        <f>COUNT(AU44:AU46)</f>
        <v>3</v>
      </c>
      <c r="AG47" s="5"/>
      <c r="AH47" s="5"/>
      <c r="AI47" s="5" t="str">
        <f t="shared" si="42"/>
        <v/>
      </c>
      <c r="AJ47" s="5"/>
      <c r="AK47" s="33" t="s">
        <v>46</v>
      </c>
      <c r="AL47" s="33"/>
      <c r="AM47" s="33"/>
      <c r="AN47" s="34">
        <f>(AF47*$AC$5-AU47)/(AF47*$AC$5)</f>
        <v>0.98412698412698407</v>
      </c>
      <c r="AO47" s="34"/>
      <c r="AP47" s="34"/>
      <c r="AQ47" s="22"/>
      <c r="AR47" s="32" t="s">
        <v>29</v>
      </c>
      <c r="AS47" s="32"/>
      <c r="AT47" s="32"/>
      <c r="AU47" s="5">
        <f>SUM(AU44:AU46)</f>
        <v>1</v>
      </c>
    </row>
    <row r="48" spans="1:47" x14ac:dyDescent="0.2">
      <c r="A48" s="7" t="s">
        <v>65</v>
      </c>
      <c r="AG48"/>
      <c r="AH48"/>
      <c r="AI48" s="5" t="str">
        <f t="shared" si="42"/>
        <v/>
      </c>
      <c r="AJ48"/>
      <c r="AK48"/>
      <c r="AL48"/>
      <c r="AM48"/>
      <c r="AN48"/>
      <c r="AO48"/>
      <c r="AP48"/>
      <c r="AQ48"/>
      <c r="AR48"/>
      <c r="AS48"/>
      <c r="AT48"/>
      <c r="AU48" s="5"/>
    </row>
    <row r="49" spans="1:47" x14ac:dyDescent="0.2">
      <c r="A49" s="6" t="s">
        <v>66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H49" s="5" t="str">
        <f>IF(COUNTIF($B49:$AF49,AH$7)&gt;0,COUNTIF($B49:$AF49,AH$7),"")</f>
        <v/>
      </c>
      <c r="AI49" s="5" t="str">
        <f t="shared" si="42"/>
        <v/>
      </c>
      <c r="AJ49" s="5" t="str">
        <f t="shared" ref="AJ49:AT50" si="57">IF(COUNTIF($B49:$AF49,AJ$7)&gt;0,COUNTIF($B49:$AF49,AJ$7),"")</f>
        <v/>
      </c>
      <c r="AK49" s="5" t="str">
        <f t="shared" si="57"/>
        <v/>
      </c>
      <c r="AL49" s="5" t="str">
        <f t="shared" si="57"/>
        <v/>
      </c>
      <c r="AM49" s="5" t="str">
        <f t="shared" si="57"/>
        <v/>
      </c>
      <c r="AN49" s="5" t="str">
        <f t="shared" si="57"/>
        <v/>
      </c>
      <c r="AO49" s="5" t="str">
        <f t="shared" si="57"/>
        <v/>
      </c>
      <c r="AP49" s="5" t="str">
        <f t="shared" si="57"/>
        <v/>
      </c>
      <c r="AQ49" s="5" t="str">
        <f t="shared" si="57"/>
        <v/>
      </c>
      <c r="AR49" s="5" t="str">
        <f t="shared" si="57"/>
        <v/>
      </c>
      <c r="AS49" s="5" t="str">
        <f t="shared" si="57"/>
        <v/>
      </c>
      <c r="AT49" s="5" t="str">
        <f t="shared" si="57"/>
        <v/>
      </c>
      <c r="AU49" s="5">
        <f>IF(AH49="",IF(AI49="",SUM(AJ49:AT49),SUM(AJ49:AT49)+0.5*AI49),IF(AI49="",SUM(AJ49:AT49)+0.5*AH49,SUM(AJ49:AT49)+0.5*AH49+0.5*AI49))</f>
        <v>0</v>
      </c>
    </row>
    <row r="50" spans="1:47" x14ac:dyDescent="0.2">
      <c r="A50" s="6" t="s">
        <v>67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>IF(COUNTIF($B50:$AF50,AH$7)&gt;0,COUNTIF($B50:$AF50,AH$7),"")</f>
        <v/>
      </c>
      <c r="AI50" s="5" t="str">
        <f t="shared" si="42"/>
        <v/>
      </c>
      <c r="AJ50" s="5" t="str">
        <f t="shared" si="57"/>
        <v/>
      </c>
      <c r="AK50" s="5" t="str">
        <f t="shared" si="57"/>
        <v/>
      </c>
      <c r="AL50" s="5" t="str">
        <f t="shared" si="57"/>
        <v/>
      </c>
      <c r="AM50" s="5" t="str">
        <f t="shared" si="57"/>
        <v/>
      </c>
      <c r="AN50" s="5" t="str">
        <f t="shared" si="57"/>
        <v/>
      </c>
      <c r="AO50" s="5" t="str">
        <f t="shared" si="57"/>
        <v/>
      </c>
      <c r="AP50" s="5" t="str">
        <f t="shared" si="57"/>
        <v/>
      </c>
      <c r="AQ50" s="5" t="str">
        <f t="shared" si="57"/>
        <v/>
      </c>
      <c r="AR50" s="5" t="str">
        <f t="shared" si="57"/>
        <v/>
      </c>
      <c r="AS50" s="5" t="str">
        <f t="shared" si="57"/>
        <v/>
      </c>
      <c r="AT50" s="5" t="str">
        <f t="shared" si="57"/>
        <v/>
      </c>
      <c r="AU50" s="5">
        <f>IF(AH50="",IF(AI50="",SUM(AJ50:AT50),SUM(AJ50:AT50)+0.5*AI50),IF(AI50="",SUM(AJ50:AT50)+0.5*AH50,SUM(AJ50:AT50)+0.5*AH50+0.5*AI50))</f>
        <v>0</v>
      </c>
    </row>
    <row r="51" spans="1:47" x14ac:dyDescent="0.2">
      <c r="A51" s="6" t="s">
        <v>68</v>
      </c>
      <c r="B51" s="5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1</v>
      </c>
      <c r="AC51" s="5"/>
      <c r="AD51" s="5"/>
      <c r="AE51" s="5"/>
      <c r="AF51" s="5"/>
      <c r="AH51" s="5" t="str">
        <f>IF(COUNTIF($B51:$AF51,AH$7)&gt;0,COUNTIF($B51:$AF51,AH$7),"")</f>
        <v/>
      </c>
      <c r="AI51" s="5" t="str">
        <f t="shared" ref="AI51:AT51" si="58">IF(COUNTIF($B51:$AF51,AI$7)&gt;0,COUNTIF($B51:$AF51,AI$7),"")</f>
        <v/>
      </c>
      <c r="AJ51" s="5">
        <f t="shared" si="58"/>
        <v>2</v>
      </c>
      <c r="AK51" s="5" t="str">
        <f t="shared" si="58"/>
        <v/>
      </c>
      <c r="AL51" s="5" t="str">
        <f t="shared" si="58"/>
        <v/>
      </c>
      <c r="AM51" s="5" t="str">
        <f t="shared" si="58"/>
        <v/>
      </c>
      <c r="AN51" s="5" t="str">
        <f t="shared" si="58"/>
        <v/>
      </c>
      <c r="AO51" s="5" t="str">
        <f t="shared" si="58"/>
        <v/>
      </c>
      <c r="AP51" s="5" t="str">
        <f t="shared" si="58"/>
        <v/>
      </c>
      <c r="AQ51" s="5" t="str">
        <f t="shared" si="58"/>
        <v/>
      </c>
      <c r="AR51" s="5" t="str">
        <f t="shared" si="58"/>
        <v/>
      </c>
      <c r="AS51" s="5" t="str">
        <f t="shared" si="58"/>
        <v/>
      </c>
      <c r="AT51" s="5" t="str">
        <f t="shared" si="58"/>
        <v/>
      </c>
      <c r="AU51" s="5">
        <f>IF(AH51="",IF(AI51="",SUM(AJ51:AT51),SUM(AJ51:AT51)+0.5*AI51),IF(AI51="",SUM(AJ51:AT51)+0.5*AH51,SUM(AJ51:AT51)+0.5*AH51+0.5*AI51))</f>
        <v>2</v>
      </c>
    </row>
    <row r="52" spans="1:47" x14ac:dyDescent="0.2">
      <c r="A52" s="6" t="s">
        <v>69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>IF(COUNTIF($B52:$AF52,AH$7)&gt;0,COUNTIF($B52:$AF52,AH$7),"")</f>
        <v/>
      </c>
      <c r="AI52" s="5" t="str">
        <f t="shared" ref="AI52:AI72" si="59">IF(COUNTIF($B52:$AF52,AI$7)&gt;0,COUNTIF($B52:$AF52,AI$7),"")</f>
        <v/>
      </c>
      <c r="AJ52" s="5" t="str">
        <f t="shared" ref="AJ52:AT53" si="60">IF(COUNTIF($B52:$AF52,AJ$7)&gt;0,COUNTIF($B52:$AF52,AJ$7),"")</f>
        <v/>
      </c>
      <c r="AK52" s="5" t="str">
        <f t="shared" si="60"/>
        <v/>
      </c>
      <c r="AL52" s="5" t="str">
        <f t="shared" si="60"/>
        <v/>
      </c>
      <c r="AM52" s="5" t="str">
        <f t="shared" si="60"/>
        <v/>
      </c>
      <c r="AN52" s="5" t="str">
        <f t="shared" si="60"/>
        <v/>
      </c>
      <c r="AO52" s="5" t="str">
        <f t="shared" si="60"/>
        <v/>
      </c>
      <c r="AP52" s="5" t="str">
        <f t="shared" si="60"/>
        <v/>
      </c>
      <c r="AQ52" s="5" t="str">
        <f t="shared" si="60"/>
        <v/>
      </c>
      <c r="AR52" s="5" t="str">
        <f t="shared" si="60"/>
        <v/>
      </c>
      <c r="AS52" s="5" t="str">
        <f t="shared" si="60"/>
        <v/>
      </c>
      <c r="AT52" s="5" t="str">
        <f t="shared" si="60"/>
        <v/>
      </c>
      <c r="AU52" s="5">
        <f>IF(AH52="",IF(AI52="",SUM(AJ52:AT52),SUM(AJ52:AT52)+0.5*AI52),IF(AI52="",SUM(AJ52:AT52)+0.5*AH52,SUM(AJ52:AT52)+0.5*AH52+0.5*AI52))</f>
        <v>0</v>
      </c>
    </row>
    <row r="53" spans="1:47" x14ac:dyDescent="0.2">
      <c r="A53" s="6" t="s">
        <v>70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6"/>
      <c r="AE53" s="16"/>
      <c r="AF53" s="16"/>
      <c r="AH53" s="16" t="str">
        <f>IF(COUNTIF($B53:$AF53,AH$7)&gt;0,COUNTIF($B53:$AF53,AH$7),"")</f>
        <v/>
      </c>
      <c r="AI53" s="5" t="str">
        <f t="shared" si="59"/>
        <v/>
      </c>
      <c r="AJ53" s="16" t="str">
        <f t="shared" si="60"/>
        <v/>
      </c>
      <c r="AK53" s="16" t="str">
        <f t="shared" si="60"/>
        <v/>
      </c>
      <c r="AL53" s="16" t="str">
        <f t="shared" si="60"/>
        <v/>
      </c>
      <c r="AM53" s="16" t="str">
        <f t="shared" si="60"/>
        <v/>
      </c>
      <c r="AN53" s="16" t="str">
        <f t="shared" si="60"/>
        <v/>
      </c>
      <c r="AO53" s="16" t="str">
        <f t="shared" si="60"/>
        <v/>
      </c>
      <c r="AP53" s="16" t="str">
        <f t="shared" si="60"/>
        <v/>
      </c>
      <c r="AQ53" s="16" t="str">
        <f t="shared" si="60"/>
        <v/>
      </c>
      <c r="AR53" s="16" t="str">
        <f t="shared" si="60"/>
        <v/>
      </c>
      <c r="AS53" s="16" t="str">
        <f t="shared" si="60"/>
        <v/>
      </c>
      <c r="AT53" s="16" t="str">
        <f t="shared" si="60"/>
        <v/>
      </c>
      <c r="AU53" s="5">
        <f>IF(AH53="",IF(AI53="",SUM(AJ53:AT53),SUM(AJ53:AT53)+0.5*AI53),IF(AI53="",SUM(AJ53:AT53)+0.5*AH53,SUM(AJ53:AT53)+0.5*AH53+0.5*AI53))</f>
        <v>0</v>
      </c>
    </row>
    <row r="54" spans="1:47" x14ac:dyDescent="0.2">
      <c r="A54" s="6"/>
      <c r="AD54" s="32" t="s">
        <v>45</v>
      </c>
      <c r="AE54" s="32"/>
      <c r="AF54" s="5">
        <f>COUNT(AU49:AU53)</f>
        <v>5</v>
      </c>
      <c r="AG54" s="5"/>
      <c r="AH54" s="5"/>
      <c r="AI54" s="5" t="str">
        <f t="shared" si="59"/>
        <v/>
      </c>
      <c r="AJ54" s="5"/>
      <c r="AK54" s="33" t="s">
        <v>46</v>
      </c>
      <c r="AL54" s="33"/>
      <c r="AM54" s="33"/>
      <c r="AN54" s="34">
        <f>(AF54*$AC$5-AU54)/(AF54*$AC$5)</f>
        <v>0.98095238095238091</v>
      </c>
      <c r="AO54" s="34"/>
      <c r="AP54" s="34"/>
      <c r="AQ54" s="22"/>
      <c r="AR54" s="32" t="s">
        <v>29</v>
      </c>
      <c r="AS54" s="32"/>
      <c r="AT54" s="32"/>
      <c r="AU54" s="5">
        <f>SUM(AU49:AU53)</f>
        <v>2</v>
      </c>
    </row>
    <row r="55" spans="1:47" x14ac:dyDescent="0.2">
      <c r="A55" s="7" t="s">
        <v>71</v>
      </c>
      <c r="AD55" s="3"/>
      <c r="AE55" s="3"/>
      <c r="AF55" s="3"/>
      <c r="AI55" s="5" t="str">
        <f t="shared" si="59"/>
        <v/>
      </c>
      <c r="AK55" s="23"/>
      <c r="AL55" s="23"/>
      <c r="AM55" s="23"/>
      <c r="AN55" s="24"/>
      <c r="AO55" s="24"/>
      <c r="AP55" s="24"/>
      <c r="AQ55" s="24"/>
      <c r="AU55" s="5"/>
    </row>
    <row r="56" spans="1:47" x14ac:dyDescent="0.2">
      <c r="A56" s="6" t="s">
        <v>72</v>
      </c>
      <c r="B56" s="5" t="s">
        <v>16</v>
      </c>
      <c r="C56" s="5"/>
      <c r="D56" s="5"/>
      <c r="E56" s="5"/>
      <c r="F56" s="5" t="s">
        <v>16</v>
      </c>
      <c r="G56" s="5">
        <v>0</v>
      </c>
      <c r="H56" s="5"/>
      <c r="I56" s="5" t="s">
        <v>16</v>
      </c>
      <c r="J56" s="5"/>
      <c r="K56" s="5"/>
      <c r="L56" s="5" t="s">
        <v>16</v>
      </c>
      <c r="M56" s="5"/>
      <c r="N56" s="5" t="s">
        <v>16</v>
      </c>
      <c r="O56" s="5" t="s">
        <v>16</v>
      </c>
      <c r="P56" s="5">
        <v>1</v>
      </c>
      <c r="Q56" s="5"/>
      <c r="R56" s="5"/>
      <c r="S56" s="5" t="s">
        <v>16</v>
      </c>
      <c r="T56" s="5" t="s">
        <v>16</v>
      </c>
      <c r="U56" s="5" t="s">
        <v>15</v>
      </c>
      <c r="V56" s="5">
        <v>1</v>
      </c>
      <c r="W56" s="5">
        <v>1</v>
      </c>
      <c r="X56" s="5"/>
      <c r="Y56" s="5"/>
      <c r="Z56" s="5"/>
      <c r="AA56" s="5"/>
      <c r="AB56" s="5"/>
      <c r="AC56" s="5"/>
      <c r="AD56" s="5"/>
      <c r="AE56" s="5"/>
      <c r="AF56" s="5"/>
      <c r="AH56" s="5">
        <f t="shared" ref="AH56:AH59" si="61">IF(COUNTIF($B56:$AF56,AH$7)&gt;0,COUNTIF($B56:$AF56,AH$7),"")</f>
        <v>1</v>
      </c>
      <c r="AI56" s="5">
        <f t="shared" si="59"/>
        <v>8</v>
      </c>
      <c r="AJ56" s="5">
        <f t="shared" ref="AJ56:AJ59" si="62">IF(COUNTIF($B56:$AF56,AJ$7)&gt;0,COUNTIF($B56:$AF56,AJ$7),"")</f>
        <v>3</v>
      </c>
      <c r="AK56" s="5">
        <f t="shared" ref="AK56:AK59" si="63">IF(COUNTIF($B56:$AF56,AK$7)&gt;0,COUNTIF($B56:$AF56,AK$7),"")</f>
        <v>1</v>
      </c>
      <c r="AL56" s="5" t="str">
        <f t="shared" ref="AL56:AL59" si="64">IF(COUNTIF($B56:$AF56,AL$7)&gt;0,COUNTIF($B56:$AF56,AL$7),"")</f>
        <v/>
      </c>
      <c r="AM56" s="5" t="str">
        <f t="shared" ref="AM56:AM59" si="65">IF(COUNTIF($B56:$AF56,AM$7)&gt;0,COUNTIF($B56:$AF56,AM$7),"")</f>
        <v/>
      </c>
      <c r="AN56" s="5" t="str">
        <f t="shared" ref="AN56:AN59" si="66">IF(COUNTIF($B56:$AF56,AN$7)&gt;0,COUNTIF($B56:$AF56,AN$7),"")</f>
        <v/>
      </c>
      <c r="AO56" s="5" t="str">
        <f t="shared" ref="AO56:AO59" si="67">IF(COUNTIF($B56:$AF56,AO$7)&gt;0,COUNTIF($B56:$AF56,AO$7),"")</f>
        <v/>
      </c>
      <c r="AP56" s="5" t="str">
        <f t="shared" ref="AP56:AP59" si="68">IF(COUNTIF($B56:$AF56,AP$7)&gt;0,COUNTIF($B56:$AF56,AP$7),"")</f>
        <v/>
      </c>
      <c r="AQ56" s="5" t="str">
        <f t="shared" ref="AQ56:AQ59" si="69">IF(COUNTIF($B56:$AF56,AQ$7)&gt;0,COUNTIF($B56:$AF56,AQ$7),"")</f>
        <v/>
      </c>
      <c r="AR56" s="5" t="str">
        <f t="shared" ref="AR56:AR59" si="70">IF(COUNTIF($B56:$AF56,AR$7)&gt;0,COUNTIF($B56:$AF56,AR$7),"")</f>
        <v/>
      </c>
      <c r="AS56" s="5" t="str">
        <f t="shared" ref="AS56:AS59" si="71">IF(COUNTIF($B56:$AF56,AS$7)&gt;0,COUNTIF($B56:$AF56,AS$7),"")</f>
        <v/>
      </c>
      <c r="AT56" s="5" t="str">
        <f t="shared" ref="AT56:AT59" si="72">IF(COUNTIF($B56:$AF56,AT$7)&gt;0,COUNTIF($B56:$AF56,AT$7),"")</f>
        <v/>
      </c>
      <c r="AU56" s="5">
        <f>IF(AH56="",IF(AI56="",SUM(AJ56:AT56),SUM(AJ56:AT56)+0.5*AI56),IF(AI56="",SUM(AJ56:AT56)+0.5*AH56,SUM(AJ56:AT56)+0.5*AH56+0.5*AI56))</f>
        <v>8.5</v>
      </c>
    </row>
    <row r="57" spans="1:47" x14ac:dyDescent="0.2">
      <c r="A57" s="6" t="s">
        <v>73</v>
      </c>
      <c r="B57" s="5" t="s">
        <v>16</v>
      </c>
      <c r="C57" s="5"/>
      <c r="D57" s="5"/>
      <c r="E57" s="5" t="s">
        <v>16</v>
      </c>
      <c r="F57" s="5"/>
      <c r="G57" s="5"/>
      <c r="H57" s="5" t="s">
        <v>16</v>
      </c>
      <c r="I57" s="5"/>
      <c r="J57" s="5"/>
      <c r="K57" s="5"/>
      <c r="L57" s="5" t="s">
        <v>25</v>
      </c>
      <c r="M57" s="5"/>
      <c r="N57" s="5" t="s">
        <v>16</v>
      </c>
      <c r="O57" s="5" t="s">
        <v>16</v>
      </c>
      <c r="P57" s="5" t="s">
        <v>16</v>
      </c>
      <c r="Q57" s="5"/>
      <c r="R57" s="5"/>
      <c r="S57" s="5" t="s">
        <v>25</v>
      </c>
      <c r="T57" s="5" t="s">
        <v>25</v>
      </c>
      <c r="U57" s="5"/>
      <c r="V57" s="5">
        <v>1</v>
      </c>
      <c r="W57" s="5">
        <v>1</v>
      </c>
      <c r="X57" s="5"/>
      <c r="Y57" s="5"/>
      <c r="Z57" s="5"/>
      <c r="AA57" s="5"/>
      <c r="AB57" s="5" t="s">
        <v>15</v>
      </c>
      <c r="AC57" s="5"/>
      <c r="AD57" s="5" t="s">
        <v>15</v>
      </c>
      <c r="AE57" s="5"/>
      <c r="AF57" s="5"/>
      <c r="AH57" s="5">
        <f t="shared" si="61"/>
        <v>2</v>
      </c>
      <c r="AI57" s="5">
        <f t="shared" si="59"/>
        <v>6</v>
      </c>
      <c r="AJ57" s="5">
        <f t="shared" si="62"/>
        <v>2</v>
      </c>
      <c r="AK57" s="5" t="str">
        <f t="shared" si="63"/>
        <v/>
      </c>
      <c r="AL57" s="5" t="str">
        <f t="shared" si="64"/>
        <v/>
      </c>
      <c r="AM57" s="5" t="str">
        <f t="shared" si="65"/>
        <v/>
      </c>
      <c r="AN57" s="5" t="str">
        <f t="shared" si="66"/>
        <v/>
      </c>
      <c r="AO57" s="5" t="str">
        <f t="shared" si="67"/>
        <v/>
      </c>
      <c r="AP57" s="5" t="str">
        <f t="shared" si="68"/>
        <v/>
      </c>
      <c r="AQ57" s="5" t="str">
        <f t="shared" si="69"/>
        <v/>
      </c>
      <c r="AR57" s="5" t="str">
        <f t="shared" si="70"/>
        <v/>
      </c>
      <c r="AS57" s="5" t="str">
        <f t="shared" si="71"/>
        <v/>
      </c>
      <c r="AT57" s="5">
        <f t="shared" si="72"/>
        <v>3</v>
      </c>
      <c r="AU57" s="5">
        <f>IF(AH57="",IF(AI57="",SUM(AJ57:AT57),SUM(AJ57:AT57)+0.5*AI57),IF(AI57="",SUM(AJ57:AT57)+0.5*AH57,SUM(AJ57:AT57)+0.5*AH57+0.5*AI57))</f>
        <v>9</v>
      </c>
    </row>
    <row r="58" spans="1:47" x14ac:dyDescent="0.2">
      <c r="A58" s="6" t="s">
        <v>74</v>
      </c>
      <c r="B58" s="5"/>
      <c r="C58" s="5"/>
      <c r="D58" s="5"/>
      <c r="E58" s="5" t="s">
        <v>16</v>
      </c>
      <c r="F58" s="5"/>
      <c r="G58" s="5" t="s">
        <v>16</v>
      </c>
      <c r="H58" s="5"/>
      <c r="I58" s="5">
        <v>1</v>
      </c>
      <c r="J58" s="5"/>
      <c r="K58" s="5"/>
      <c r="L58" s="5" t="s">
        <v>16</v>
      </c>
      <c r="M58" s="5" t="s">
        <v>15</v>
      </c>
      <c r="N58" s="5"/>
      <c r="O58" s="5" t="s">
        <v>16</v>
      </c>
      <c r="P58" s="5"/>
      <c r="Q58" s="5"/>
      <c r="R58" s="5"/>
      <c r="S58" s="5" t="s">
        <v>16</v>
      </c>
      <c r="T58" s="5"/>
      <c r="U58" s="5"/>
      <c r="V58" s="5">
        <v>1</v>
      </c>
      <c r="W58" s="5"/>
      <c r="X58" s="5"/>
      <c r="Y58" s="5"/>
      <c r="Z58" s="5"/>
      <c r="AA58" s="5"/>
      <c r="AB58" s="5"/>
      <c r="AC58" s="5" t="s">
        <v>15</v>
      </c>
      <c r="AD58" s="5"/>
      <c r="AE58" s="5"/>
      <c r="AF58" s="5"/>
      <c r="AH58" s="5">
        <f t="shared" si="61"/>
        <v>2</v>
      </c>
      <c r="AI58" s="5">
        <f t="shared" si="59"/>
        <v>5</v>
      </c>
      <c r="AJ58" s="5">
        <f t="shared" si="62"/>
        <v>2</v>
      </c>
      <c r="AK58" s="5" t="str">
        <f t="shared" si="63"/>
        <v/>
      </c>
      <c r="AL58" s="5" t="str">
        <f t="shared" si="64"/>
        <v/>
      </c>
      <c r="AM58" s="5" t="str">
        <f t="shared" si="65"/>
        <v/>
      </c>
      <c r="AN58" s="5" t="str">
        <f t="shared" si="66"/>
        <v/>
      </c>
      <c r="AO58" s="5" t="str">
        <f t="shared" si="67"/>
        <v/>
      </c>
      <c r="AP58" s="5" t="str">
        <f t="shared" si="68"/>
        <v/>
      </c>
      <c r="AQ58" s="5" t="str">
        <f t="shared" si="69"/>
        <v/>
      </c>
      <c r="AR58" s="5" t="str">
        <f t="shared" si="70"/>
        <v/>
      </c>
      <c r="AS58" s="5" t="str">
        <f t="shared" si="71"/>
        <v/>
      </c>
      <c r="AT58" s="5" t="str">
        <f t="shared" si="72"/>
        <v/>
      </c>
      <c r="AU58" s="5">
        <f>IF(AH58="",IF(AI58="",SUM(AJ58:AT58),SUM(AJ58:AT58)+0.5*AI58),IF(AI58="",SUM(AJ58:AT58)+0.5*AH58,SUM(AJ58:AT58)+0.5*AH58+0.5*AI58))</f>
        <v>5.5</v>
      </c>
    </row>
    <row r="59" spans="1:47" x14ac:dyDescent="0.2">
      <c r="A59" s="6" t="s">
        <v>75</v>
      </c>
      <c r="B59" s="5">
        <v>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6" t="s">
        <v>15</v>
      </c>
      <c r="AE59" s="5"/>
      <c r="AF59" s="16"/>
      <c r="AH59" s="16">
        <f t="shared" si="61"/>
        <v>1</v>
      </c>
      <c r="AI59" s="5" t="str">
        <f t="shared" si="59"/>
        <v/>
      </c>
      <c r="AJ59" s="16">
        <f t="shared" si="62"/>
        <v>1</v>
      </c>
      <c r="AK59" s="16" t="str">
        <f t="shared" si="63"/>
        <v/>
      </c>
      <c r="AL59" s="16" t="str">
        <f t="shared" si="64"/>
        <v/>
      </c>
      <c r="AM59" s="16" t="str">
        <f t="shared" si="65"/>
        <v/>
      </c>
      <c r="AN59" s="16" t="str">
        <f t="shared" si="66"/>
        <v/>
      </c>
      <c r="AO59" s="16" t="str">
        <f t="shared" si="67"/>
        <v/>
      </c>
      <c r="AP59" s="16" t="str">
        <f t="shared" si="68"/>
        <v/>
      </c>
      <c r="AQ59" s="16" t="str">
        <f t="shared" si="69"/>
        <v/>
      </c>
      <c r="AR59" s="16" t="str">
        <f t="shared" si="70"/>
        <v/>
      </c>
      <c r="AS59" s="16" t="str">
        <f t="shared" si="71"/>
        <v/>
      </c>
      <c r="AT59" s="16" t="str">
        <f t="shared" si="72"/>
        <v/>
      </c>
      <c r="AU59" s="5">
        <f>IF(AH59="",IF(AI59="",SUM(AJ59:AT59),SUM(AJ59:AT59)+0.5*AI59),IF(AI59="",SUM(AJ59:AT59)+0.5*AH59,SUM(AJ59:AT59)+0.5*AH59+0.5*AI59))</f>
        <v>1.5</v>
      </c>
    </row>
    <row r="60" spans="1:47" x14ac:dyDescent="0.2">
      <c r="A60" s="6"/>
      <c r="AD60" s="32" t="s">
        <v>45</v>
      </c>
      <c r="AE60" s="32"/>
      <c r="AF60" s="5">
        <f>COUNT(AU56:AU59)</f>
        <v>4</v>
      </c>
      <c r="AG60" s="5"/>
      <c r="AH60" s="5"/>
      <c r="AI60" s="5" t="str">
        <f t="shared" si="59"/>
        <v/>
      </c>
      <c r="AJ60" s="5"/>
      <c r="AK60" s="33" t="s">
        <v>46</v>
      </c>
      <c r="AL60" s="33"/>
      <c r="AM60" s="33"/>
      <c r="AN60" s="34">
        <f>(AF60*$AC$5-AU60)/(AF60*$AC$5)</f>
        <v>0.70833333333333337</v>
      </c>
      <c r="AO60" s="34"/>
      <c r="AP60" s="34"/>
      <c r="AQ60" s="22"/>
      <c r="AR60" s="32" t="s">
        <v>29</v>
      </c>
      <c r="AS60" s="32"/>
      <c r="AT60" s="32"/>
      <c r="AU60" s="5">
        <f>SUM(AU56:AU59)</f>
        <v>24.5</v>
      </c>
    </row>
    <row r="61" spans="1:47" x14ac:dyDescent="0.2">
      <c r="A61" s="7" t="s">
        <v>76</v>
      </c>
      <c r="AI61" s="5" t="str">
        <f t="shared" si="59"/>
        <v/>
      </c>
      <c r="AU61" s="5"/>
    </row>
    <row r="62" spans="1:47" x14ac:dyDescent="0.2">
      <c r="A62" s="6" t="s">
        <v>77</v>
      </c>
      <c r="B62" s="5" t="s">
        <v>25</v>
      </c>
      <c r="C62" s="5"/>
      <c r="D62" s="5"/>
      <c r="E62" s="5" t="s">
        <v>25</v>
      </c>
      <c r="F62" s="5"/>
      <c r="G62" s="5" t="s">
        <v>25</v>
      </c>
      <c r="H62" s="5"/>
      <c r="I62" s="5" t="s">
        <v>15</v>
      </c>
      <c r="J62" s="5"/>
      <c r="K62" s="5"/>
      <c r="L62" s="5" t="s">
        <v>16</v>
      </c>
      <c r="M62" s="5"/>
      <c r="N62" s="5"/>
      <c r="O62" s="5"/>
      <c r="P62" s="5"/>
      <c r="Q62" s="5"/>
      <c r="R62" s="5"/>
      <c r="S62" s="5" t="s">
        <v>25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H62" s="5">
        <f>IF(COUNTIF($B62:$AF62,AH$7)&gt;0,COUNTIF($B62:$AF62,AH$7),"")</f>
        <v>1</v>
      </c>
      <c r="AI62" s="5">
        <f t="shared" si="59"/>
        <v>1</v>
      </c>
      <c r="AJ62" s="5" t="str">
        <f t="shared" ref="AJ62:AT63" si="73">IF(COUNTIF($B62:$AF62,AJ$7)&gt;0,COUNTIF($B62:$AF62,AJ$7),"")</f>
        <v/>
      </c>
      <c r="AK62" s="5" t="str">
        <f t="shared" si="73"/>
        <v/>
      </c>
      <c r="AL62" s="5" t="str">
        <f t="shared" si="73"/>
        <v/>
      </c>
      <c r="AM62" s="5" t="str">
        <f t="shared" si="73"/>
        <v/>
      </c>
      <c r="AN62" s="5" t="str">
        <f t="shared" si="73"/>
        <v/>
      </c>
      <c r="AO62" s="5" t="str">
        <f t="shared" si="73"/>
        <v/>
      </c>
      <c r="AP62" s="5" t="str">
        <f t="shared" si="73"/>
        <v/>
      </c>
      <c r="AQ62" s="5" t="str">
        <f t="shared" si="73"/>
        <v/>
      </c>
      <c r="AR62" s="5" t="str">
        <f t="shared" si="73"/>
        <v/>
      </c>
      <c r="AS62" s="5" t="str">
        <f t="shared" si="73"/>
        <v/>
      </c>
      <c r="AT62" s="5">
        <f t="shared" si="73"/>
        <v>4</v>
      </c>
      <c r="AU62" s="5">
        <f>IF(AH62="",IF(AI62="",SUM(AJ62:AT62),SUM(AJ62:AT62)+0.5*AI62),IF(AI62="",SUM(AJ62:AT62)+0.5*AH62,SUM(AJ62:AT62)+0.5*AH62+0.5*AI62))</f>
        <v>5</v>
      </c>
    </row>
    <row r="63" spans="1:47" x14ac:dyDescent="0.2">
      <c r="A63" s="6" t="s">
        <v>78</v>
      </c>
      <c r="B63" s="5"/>
      <c r="C63" s="5"/>
      <c r="D63" s="5"/>
      <c r="E63" s="5"/>
      <c r="F63" s="5"/>
      <c r="G63" s="5">
        <v>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15</v>
      </c>
      <c r="AD63" s="5"/>
      <c r="AE63" s="5"/>
      <c r="AF63" s="5"/>
      <c r="AH63" s="5">
        <f>IF(COUNTIF($B63:$AF63,AH$7)&gt;0,COUNTIF($B63:$AF63,AH$7),"")</f>
        <v>1</v>
      </c>
      <c r="AI63" s="5" t="str">
        <f t="shared" si="59"/>
        <v/>
      </c>
      <c r="AJ63" s="5">
        <f t="shared" si="73"/>
        <v>1</v>
      </c>
      <c r="AK63" s="5" t="str">
        <f t="shared" si="73"/>
        <v/>
      </c>
      <c r="AL63" s="5" t="str">
        <f t="shared" si="73"/>
        <v/>
      </c>
      <c r="AM63" s="5" t="str">
        <f t="shared" si="73"/>
        <v/>
      </c>
      <c r="AN63" s="5" t="str">
        <f t="shared" si="73"/>
        <v/>
      </c>
      <c r="AO63" s="5" t="str">
        <f t="shared" si="73"/>
        <v/>
      </c>
      <c r="AP63" s="5" t="str">
        <f t="shared" si="73"/>
        <v/>
      </c>
      <c r="AQ63" s="5" t="str">
        <f t="shared" si="73"/>
        <v/>
      </c>
      <c r="AR63" s="5" t="str">
        <f t="shared" si="73"/>
        <v/>
      </c>
      <c r="AS63" s="5" t="str">
        <f t="shared" si="73"/>
        <v/>
      </c>
      <c r="AT63" s="5" t="str">
        <f t="shared" si="73"/>
        <v/>
      </c>
      <c r="AU63" s="5">
        <f t="shared" ref="AU63:AU94" si="74">IF(AH63="",IF(AI63="",SUM(AJ63:AT63),SUM(AJ63:AT63)+0.5*AI63),IF(AI63="",SUM(AJ63:AT63)+0.5*AH63,SUM(AJ63:AT63)+0.5*AH63+0.5*AI63))</f>
        <v>1.5</v>
      </c>
    </row>
    <row r="64" spans="1:47" x14ac:dyDescent="0.2">
      <c r="A64" s="6"/>
      <c r="AD64" s="32" t="s">
        <v>45</v>
      </c>
      <c r="AE64" s="32"/>
      <c r="AF64" s="5">
        <f>COUNT(AU62:AU63)</f>
        <v>2</v>
      </c>
      <c r="AG64" s="5"/>
      <c r="AH64" s="5"/>
      <c r="AI64" s="5" t="str">
        <f t="shared" si="59"/>
        <v/>
      </c>
      <c r="AJ64" s="5"/>
      <c r="AK64" s="33" t="s">
        <v>46</v>
      </c>
      <c r="AL64" s="33"/>
      <c r="AM64" s="33"/>
      <c r="AN64" s="34">
        <f>(AF64*$AC$5-AU64)/(AF64*$AC$5)</f>
        <v>0.84523809523809523</v>
      </c>
      <c r="AO64" s="34"/>
      <c r="AP64" s="34"/>
      <c r="AQ64" s="22"/>
      <c r="AR64" s="32" t="s">
        <v>29</v>
      </c>
      <c r="AS64" s="32"/>
      <c r="AT64" s="32"/>
      <c r="AU64" s="5">
        <f>SUM(AU62:AU63)</f>
        <v>6.5</v>
      </c>
    </row>
    <row r="65" spans="1:47" x14ac:dyDescent="0.2">
      <c r="A65" s="7" t="s">
        <v>79</v>
      </c>
      <c r="AI65" s="5" t="str">
        <f t="shared" si="59"/>
        <v/>
      </c>
      <c r="AU65" s="5"/>
    </row>
    <row r="66" spans="1:47" x14ac:dyDescent="0.2">
      <c r="A66" s="6" t="s">
        <v>80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1"/>
      <c r="AH66" s="5" t="str">
        <f t="shared" ref="AH66:AH80" si="75">IF(COUNTIF($B66:$AF66,AH$7)&gt;0,COUNTIF($B66:$AF66,AH$7),"")</f>
        <v/>
      </c>
      <c r="AI66" s="5" t="str">
        <f t="shared" si="59"/>
        <v/>
      </c>
      <c r="AJ66" s="5" t="str">
        <f t="shared" ref="AJ66:AJ80" si="76">IF(COUNTIF($B66:$AF66,AJ$7)&gt;0,COUNTIF($B66:$AF66,AJ$7),"")</f>
        <v/>
      </c>
      <c r="AK66" s="5" t="str">
        <f t="shared" ref="AK66:AK80" si="77">IF(COUNTIF($B66:$AF66,AK$7)&gt;0,COUNTIF($B66:$AF66,AK$7),"")</f>
        <v/>
      </c>
      <c r="AL66" s="5" t="str">
        <f t="shared" ref="AL66:AL80" si="78">IF(COUNTIF($B66:$AF66,AL$7)&gt;0,COUNTIF($B66:$AF66,AL$7),"")</f>
        <v/>
      </c>
      <c r="AM66" s="5" t="str">
        <f t="shared" ref="AM66:AM80" si="79">IF(COUNTIF($B66:$AF66,AM$7)&gt;0,COUNTIF($B66:$AF66,AM$7),"")</f>
        <v/>
      </c>
      <c r="AN66" s="5" t="str">
        <f t="shared" ref="AN66:AN80" si="80">IF(COUNTIF($B66:$AF66,AN$7)&gt;0,COUNTIF($B66:$AF66,AN$7),"")</f>
        <v/>
      </c>
      <c r="AO66" s="5" t="str">
        <f t="shared" ref="AO66:AO80" si="81">IF(COUNTIF($B66:$AF66,AO$7)&gt;0,COUNTIF($B66:$AF66,AO$7),"")</f>
        <v/>
      </c>
      <c r="AP66" s="5" t="str">
        <f t="shared" ref="AP66:AP80" si="82">IF(COUNTIF($B66:$AF66,AP$7)&gt;0,COUNTIF($B66:$AF66,AP$7),"")</f>
        <v/>
      </c>
      <c r="AQ66" s="5" t="str">
        <f t="shared" ref="AQ66:AQ80" si="83">IF(COUNTIF($B66:$AF66,AQ$7)&gt;0,COUNTIF($B66:$AF66,AQ$7),"")</f>
        <v/>
      </c>
      <c r="AR66" s="5" t="str">
        <f t="shared" ref="AR66:AR80" si="84">IF(COUNTIF($B66:$AF66,AR$7)&gt;0,COUNTIF($B66:$AF66,AR$7),"")</f>
        <v/>
      </c>
      <c r="AS66" s="5" t="str">
        <f t="shared" ref="AS66:AS80" si="85">IF(COUNTIF($B66:$AF66,AS$7)&gt;0,COUNTIF($B66:$AF66,AS$7),"")</f>
        <v/>
      </c>
      <c r="AT66" s="5" t="str">
        <f t="shared" ref="AT66:AT80" si="86">IF(COUNTIF($B66:$AF66,AT$7)&gt;0,COUNTIF($B66:$AF66,AT$7),"")</f>
        <v/>
      </c>
      <c r="AU66" s="5">
        <f t="shared" si="74"/>
        <v>0</v>
      </c>
    </row>
    <row r="67" spans="1:47" x14ac:dyDescent="0.2">
      <c r="A67" s="6" t="s">
        <v>81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 t="s">
        <v>23</v>
      </c>
      <c r="M67" s="5" t="s">
        <v>23</v>
      </c>
      <c r="N67" s="5" t="s">
        <v>23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H67" s="10" t="str">
        <f t="shared" si="75"/>
        <v/>
      </c>
      <c r="AI67" s="5" t="str">
        <f t="shared" si="59"/>
        <v/>
      </c>
      <c r="AJ67" s="10" t="str">
        <f t="shared" si="76"/>
        <v/>
      </c>
      <c r="AK67" s="10" t="str">
        <f t="shared" si="77"/>
        <v/>
      </c>
      <c r="AL67" s="10" t="str">
        <f t="shared" si="78"/>
        <v/>
      </c>
      <c r="AM67" s="10" t="str">
        <f t="shared" si="79"/>
        <v/>
      </c>
      <c r="AN67" s="10" t="str">
        <f t="shared" si="80"/>
        <v/>
      </c>
      <c r="AO67" s="10" t="str">
        <f t="shared" si="81"/>
        <v/>
      </c>
      <c r="AP67" s="10" t="str">
        <f t="shared" si="82"/>
        <v/>
      </c>
      <c r="AQ67" s="10" t="str">
        <f t="shared" si="83"/>
        <v/>
      </c>
      <c r="AR67" s="10">
        <f t="shared" si="84"/>
        <v>3</v>
      </c>
      <c r="AS67" s="10" t="str">
        <f t="shared" si="85"/>
        <v/>
      </c>
      <c r="AT67" s="10" t="str">
        <f t="shared" si="86"/>
        <v/>
      </c>
      <c r="AU67" s="5">
        <f t="shared" si="74"/>
        <v>3</v>
      </c>
    </row>
    <row r="68" spans="1:47" x14ac:dyDescent="0.2">
      <c r="A68" s="6" t="s">
        <v>82</v>
      </c>
      <c r="B68" s="5"/>
      <c r="C68" s="5"/>
      <c r="D68" s="5"/>
      <c r="E68" s="5"/>
      <c r="F68" s="5" t="s">
        <v>23</v>
      </c>
      <c r="G68" s="5"/>
      <c r="H68" s="5"/>
      <c r="I68" s="5"/>
      <c r="J68" s="5"/>
      <c r="K68" s="5"/>
      <c r="L68" s="5" t="s">
        <v>23</v>
      </c>
      <c r="M68" s="5" t="s">
        <v>23</v>
      </c>
      <c r="N68" s="5" t="s">
        <v>23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>
        <v>1</v>
      </c>
      <c r="AE68" s="5"/>
      <c r="AF68" s="5"/>
      <c r="AH68" s="5" t="str">
        <f t="shared" si="75"/>
        <v/>
      </c>
      <c r="AI68" s="5" t="str">
        <f t="shared" si="59"/>
        <v/>
      </c>
      <c r="AJ68" s="5">
        <f t="shared" si="76"/>
        <v>1</v>
      </c>
      <c r="AK68" s="5" t="str">
        <f t="shared" si="77"/>
        <v/>
      </c>
      <c r="AL68" s="5" t="str">
        <f t="shared" si="78"/>
        <v/>
      </c>
      <c r="AM68" s="5" t="str">
        <f t="shared" si="79"/>
        <v/>
      </c>
      <c r="AN68" s="5" t="str">
        <f t="shared" si="80"/>
        <v/>
      </c>
      <c r="AO68" s="5" t="str">
        <f t="shared" si="81"/>
        <v/>
      </c>
      <c r="AP68" s="5" t="str">
        <f t="shared" si="82"/>
        <v/>
      </c>
      <c r="AQ68" s="5" t="str">
        <f t="shared" si="83"/>
        <v/>
      </c>
      <c r="AR68" s="5">
        <f t="shared" si="84"/>
        <v>4</v>
      </c>
      <c r="AS68" s="5" t="str">
        <f t="shared" si="85"/>
        <v/>
      </c>
      <c r="AT68" s="5" t="str">
        <f t="shared" si="86"/>
        <v/>
      </c>
      <c r="AU68" s="5">
        <f t="shared" si="74"/>
        <v>5</v>
      </c>
    </row>
    <row r="69" spans="1:47" x14ac:dyDescent="0.2">
      <c r="A69" s="6" t="s">
        <v>83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 t="s">
        <v>16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H69" s="5" t="str">
        <f t="shared" si="75"/>
        <v/>
      </c>
      <c r="AI69" s="5">
        <f t="shared" si="59"/>
        <v>1</v>
      </c>
      <c r="AJ69" s="5" t="str">
        <f t="shared" si="76"/>
        <v/>
      </c>
      <c r="AK69" s="5" t="str">
        <f t="shared" si="77"/>
        <v/>
      </c>
      <c r="AL69" s="5" t="str">
        <f t="shared" si="78"/>
        <v/>
      </c>
      <c r="AM69" s="5" t="str">
        <f t="shared" si="79"/>
        <v/>
      </c>
      <c r="AN69" s="5" t="str">
        <f t="shared" si="80"/>
        <v/>
      </c>
      <c r="AO69" s="5" t="str">
        <f t="shared" si="81"/>
        <v/>
      </c>
      <c r="AP69" s="5" t="str">
        <f t="shared" si="82"/>
        <v/>
      </c>
      <c r="AQ69" s="5" t="str">
        <f t="shared" si="83"/>
        <v/>
      </c>
      <c r="AR69" s="5" t="str">
        <f t="shared" si="84"/>
        <v/>
      </c>
      <c r="AS69" s="5" t="str">
        <f t="shared" si="85"/>
        <v/>
      </c>
      <c r="AT69" s="5" t="str">
        <f t="shared" si="86"/>
        <v/>
      </c>
      <c r="AU69" s="5">
        <f t="shared" si="74"/>
        <v>0.5</v>
      </c>
    </row>
    <row r="70" spans="1:47" x14ac:dyDescent="0.2">
      <c r="A70" s="6" t="s">
        <v>84</v>
      </c>
      <c r="B70" s="5"/>
      <c r="C70" s="5"/>
      <c r="D70" s="5"/>
      <c r="E70" s="5"/>
      <c r="F70" s="5"/>
      <c r="G70" s="5"/>
      <c r="H70" s="5" t="s">
        <v>23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H70" s="5" t="str">
        <f t="shared" si="75"/>
        <v/>
      </c>
      <c r="AI70" s="5" t="str">
        <f t="shared" si="59"/>
        <v/>
      </c>
      <c r="AJ70" s="5" t="str">
        <f t="shared" si="76"/>
        <v/>
      </c>
      <c r="AK70" s="5" t="str">
        <f t="shared" si="77"/>
        <v/>
      </c>
      <c r="AL70" s="5" t="str">
        <f t="shared" si="78"/>
        <v/>
      </c>
      <c r="AM70" s="5" t="str">
        <f t="shared" si="79"/>
        <v/>
      </c>
      <c r="AN70" s="5" t="str">
        <f t="shared" si="80"/>
        <v/>
      </c>
      <c r="AO70" s="5" t="str">
        <f t="shared" si="81"/>
        <v/>
      </c>
      <c r="AP70" s="5" t="str">
        <f t="shared" si="82"/>
        <v/>
      </c>
      <c r="AQ70" s="5" t="str">
        <f t="shared" si="83"/>
        <v/>
      </c>
      <c r="AR70" s="5">
        <f t="shared" si="84"/>
        <v>1</v>
      </c>
      <c r="AS70" s="5" t="str">
        <f t="shared" si="85"/>
        <v/>
      </c>
      <c r="AT70" s="5" t="str">
        <f t="shared" si="86"/>
        <v/>
      </c>
      <c r="AU70" s="5">
        <f t="shared" si="74"/>
        <v>1</v>
      </c>
    </row>
    <row r="71" spans="1:47" x14ac:dyDescent="0.2">
      <c r="A71" s="6" t="s">
        <v>85</v>
      </c>
      <c r="B71" s="5" t="s">
        <v>16</v>
      </c>
      <c r="C71" s="5"/>
      <c r="D71" s="5"/>
      <c r="E71" s="5" t="s">
        <v>16</v>
      </c>
      <c r="F71" s="5" t="s">
        <v>16</v>
      </c>
      <c r="G71" s="5" t="s">
        <v>16</v>
      </c>
      <c r="H71" s="5" t="s">
        <v>16</v>
      </c>
      <c r="I71" s="5" t="s">
        <v>16</v>
      </c>
      <c r="J71" s="5"/>
      <c r="K71" s="5"/>
      <c r="L71" s="5" t="s">
        <v>16</v>
      </c>
      <c r="M71" s="5" t="s">
        <v>16</v>
      </c>
      <c r="N71" s="5" t="s">
        <v>16</v>
      </c>
      <c r="O71" s="5" t="s">
        <v>16</v>
      </c>
      <c r="P71" s="5" t="s">
        <v>16</v>
      </c>
      <c r="Q71" s="5"/>
      <c r="R71" s="5"/>
      <c r="S71" s="5" t="s">
        <v>16</v>
      </c>
      <c r="T71" s="5" t="s">
        <v>16</v>
      </c>
      <c r="U71" s="5" t="s">
        <v>16</v>
      </c>
      <c r="V71" s="5" t="s">
        <v>16</v>
      </c>
      <c r="W71" s="5" t="s">
        <v>16</v>
      </c>
      <c r="X71" s="5"/>
      <c r="Y71" s="5"/>
      <c r="Z71" s="5" t="s">
        <v>16</v>
      </c>
      <c r="AA71" s="5" t="s">
        <v>16</v>
      </c>
      <c r="AB71" s="5" t="s">
        <v>16</v>
      </c>
      <c r="AC71" s="5" t="s">
        <v>16</v>
      </c>
      <c r="AD71" s="5" t="s">
        <v>16</v>
      </c>
      <c r="AE71" s="5"/>
      <c r="AF71" s="5"/>
      <c r="AH71" s="5" t="str">
        <f t="shared" si="75"/>
        <v/>
      </c>
      <c r="AI71" s="5">
        <f t="shared" si="59"/>
        <v>21</v>
      </c>
      <c r="AJ71" s="5" t="str">
        <f t="shared" si="76"/>
        <v/>
      </c>
      <c r="AK71" s="5" t="str">
        <f t="shared" si="77"/>
        <v/>
      </c>
      <c r="AL71" s="5" t="str">
        <f t="shared" si="78"/>
        <v/>
      </c>
      <c r="AM71" s="5" t="str">
        <f t="shared" si="79"/>
        <v/>
      </c>
      <c r="AN71" s="5" t="str">
        <f t="shared" si="80"/>
        <v/>
      </c>
      <c r="AO71" s="5" t="str">
        <f t="shared" si="81"/>
        <v/>
      </c>
      <c r="AP71" s="5" t="str">
        <f t="shared" si="82"/>
        <v/>
      </c>
      <c r="AQ71" s="5" t="str">
        <f t="shared" si="83"/>
        <v/>
      </c>
      <c r="AR71" s="5" t="str">
        <f t="shared" si="84"/>
        <v/>
      </c>
      <c r="AS71" s="5" t="str">
        <f t="shared" si="85"/>
        <v/>
      </c>
      <c r="AT71" s="5" t="str">
        <f t="shared" si="86"/>
        <v/>
      </c>
      <c r="AU71" s="5">
        <f t="shared" si="74"/>
        <v>10.5</v>
      </c>
    </row>
    <row r="72" spans="1:47" x14ac:dyDescent="0.2">
      <c r="A72" s="6" t="s">
        <v>86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H72" s="5" t="str">
        <f t="shared" si="75"/>
        <v/>
      </c>
      <c r="AI72" s="5" t="str">
        <f t="shared" si="59"/>
        <v/>
      </c>
      <c r="AJ72" s="5" t="str">
        <f t="shared" si="76"/>
        <v/>
      </c>
      <c r="AK72" s="5" t="str">
        <f t="shared" si="77"/>
        <v/>
      </c>
      <c r="AL72" s="5" t="str">
        <f t="shared" si="78"/>
        <v/>
      </c>
      <c r="AM72" s="5" t="str">
        <f t="shared" si="79"/>
        <v/>
      </c>
      <c r="AN72" s="5" t="str">
        <f t="shared" si="80"/>
        <v/>
      </c>
      <c r="AO72" s="5" t="str">
        <f t="shared" si="81"/>
        <v/>
      </c>
      <c r="AP72" s="5" t="str">
        <f t="shared" si="82"/>
        <v/>
      </c>
      <c r="AQ72" s="5" t="str">
        <f t="shared" si="83"/>
        <v/>
      </c>
      <c r="AR72" s="5" t="str">
        <f t="shared" si="84"/>
        <v/>
      </c>
      <c r="AS72" s="5" t="str">
        <f t="shared" si="85"/>
        <v/>
      </c>
      <c r="AT72" s="5" t="str">
        <f t="shared" si="86"/>
        <v/>
      </c>
      <c r="AU72" s="5">
        <f t="shared" si="74"/>
        <v>0</v>
      </c>
    </row>
    <row r="73" spans="1:47" x14ac:dyDescent="0.2">
      <c r="A73" s="6" t="s">
        <v>87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 t="s">
        <v>23</v>
      </c>
      <c r="M73" s="5" t="s">
        <v>23</v>
      </c>
      <c r="N73" s="5" t="s">
        <v>23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75"/>
        <v/>
      </c>
      <c r="AI73" s="5" t="str">
        <f t="shared" ref="AI73:AI90" si="87">IF(COUNTIF($B73:$AF73,AI$7)&gt;0,COUNTIF($B73:$AF73,AI$7),"")</f>
        <v/>
      </c>
      <c r="AJ73" s="5" t="str">
        <f t="shared" si="76"/>
        <v/>
      </c>
      <c r="AK73" s="5" t="str">
        <f t="shared" si="77"/>
        <v/>
      </c>
      <c r="AL73" s="5" t="str">
        <f t="shared" si="78"/>
        <v/>
      </c>
      <c r="AM73" s="5" t="str">
        <f t="shared" si="79"/>
        <v/>
      </c>
      <c r="AN73" s="5" t="str">
        <f t="shared" si="80"/>
        <v/>
      </c>
      <c r="AO73" s="5" t="str">
        <f t="shared" si="81"/>
        <v/>
      </c>
      <c r="AP73" s="5" t="str">
        <f t="shared" si="82"/>
        <v/>
      </c>
      <c r="AQ73" s="5" t="str">
        <f t="shared" si="83"/>
        <v/>
      </c>
      <c r="AR73" s="5">
        <f t="shared" si="84"/>
        <v>3</v>
      </c>
      <c r="AS73" s="5" t="str">
        <f t="shared" si="85"/>
        <v/>
      </c>
      <c r="AT73" s="5" t="str">
        <f t="shared" si="86"/>
        <v/>
      </c>
      <c r="AU73" s="5">
        <f t="shared" si="74"/>
        <v>3</v>
      </c>
    </row>
    <row r="74" spans="1:47" x14ac:dyDescent="0.2">
      <c r="A74" s="6" t="s">
        <v>88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 t="s">
        <v>23</v>
      </c>
      <c r="M74" s="5" t="s">
        <v>23</v>
      </c>
      <c r="N74" s="5" t="s">
        <v>23</v>
      </c>
      <c r="O74" s="5"/>
      <c r="P74" s="5"/>
      <c r="Q74" s="5"/>
      <c r="R74" s="5"/>
      <c r="S74" s="5" t="s">
        <v>23</v>
      </c>
      <c r="T74" s="5" t="s">
        <v>23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75"/>
        <v/>
      </c>
      <c r="AI74" s="5" t="str">
        <f t="shared" si="87"/>
        <v/>
      </c>
      <c r="AJ74" s="5" t="str">
        <f t="shared" si="76"/>
        <v/>
      </c>
      <c r="AK74" s="5" t="str">
        <f t="shared" si="77"/>
        <v/>
      </c>
      <c r="AL74" s="5" t="str">
        <f t="shared" si="78"/>
        <v/>
      </c>
      <c r="AM74" s="5" t="str">
        <f t="shared" si="79"/>
        <v/>
      </c>
      <c r="AN74" s="5" t="str">
        <f t="shared" si="80"/>
        <v/>
      </c>
      <c r="AO74" s="5" t="str">
        <f t="shared" si="81"/>
        <v/>
      </c>
      <c r="AP74" s="5" t="str">
        <f t="shared" si="82"/>
        <v/>
      </c>
      <c r="AQ74" s="5" t="str">
        <f t="shared" si="83"/>
        <v/>
      </c>
      <c r="AR74" s="5">
        <f t="shared" si="84"/>
        <v>5</v>
      </c>
      <c r="AS74" s="5" t="str">
        <f t="shared" si="85"/>
        <v/>
      </c>
      <c r="AT74" s="5" t="str">
        <f t="shared" si="86"/>
        <v/>
      </c>
      <c r="AU74" s="5">
        <f t="shared" si="74"/>
        <v>5</v>
      </c>
    </row>
    <row r="75" spans="1:47" x14ac:dyDescent="0.2">
      <c r="A75" s="6" t="s">
        <v>89</v>
      </c>
      <c r="B75" s="5"/>
      <c r="C75" s="5"/>
      <c r="D75" s="5"/>
      <c r="E75" s="5"/>
      <c r="F75" s="5" t="s">
        <v>15</v>
      </c>
      <c r="G75" s="5">
        <v>1</v>
      </c>
      <c r="H75" s="5">
        <v>1</v>
      </c>
      <c r="I75" s="5">
        <v>1</v>
      </c>
      <c r="J75" s="5"/>
      <c r="K75" s="5"/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>
        <f t="shared" si="75"/>
        <v>1</v>
      </c>
      <c r="AI75" s="5" t="str">
        <f t="shared" si="87"/>
        <v/>
      </c>
      <c r="AJ75" s="5">
        <f t="shared" si="76"/>
        <v>8</v>
      </c>
      <c r="AK75" s="5" t="str">
        <f t="shared" si="77"/>
        <v/>
      </c>
      <c r="AL75" s="5" t="str">
        <f t="shared" si="78"/>
        <v/>
      </c>
      <c r="AM75" s="5" t="str">
        <f t="shared" si="79"/>
        <v/>
      </c>
      <c r="AN75" s="5" t="str">
        <f t="shared" si="80"/>
        <v/>
      </c>
      <c r="AO75" s="5" t="str">
        <f t="shared" si="81"/>
        <v/>
      </c>
      <c r="AP75" s="5" t="str">
        <f t="shared" si="82"/>
        <v/>
      </c>
      <c r="AQ75" s="5" t="str">
        <f t="shared" si="83"/>
        <v/>
      </c>
      <c r="AR75" s="5" t="str">
        <f t="shared" si="84"/>
        <v/>
      </c>
      <c r="AS75" s="5" t="str">
        <f t="shared" si="85"/>
        <v/>
      </c>
      <c r="AT75" s="5" t="str">
        <f t="shared" si="86"/>
        <v/>
      </c>
      <c r="AU75" s="5">
        <f t="shared" si="74"/>
        <v>8.5</v>
      </c>
    </row>
    <row r="76" spans="1:47" x14ac:dyDescent="0.2">
      <c r="A76" s="6" t="s">
        <v>90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 t="str">
        <f t="shared" si="75"/>
        <v/>
      </c>
      <c r="AI76" s="5" t="str">
        <f t="shared" si="87"/>
        <v/>
      </c>
      <c r="AJ76" s="5" t="str">
        <f t="shared" si="76"/>
        <v/>
      </c>
      <c r="AK76" s="5" t="str">
        <f t="shared" si="77"/>
        <v/>
      </c>
      <c r="AL76" s="5" t="str">
        <f t="shared" si="78"/>
        <v/>
      </c>
      <c r="AM76" s="5" t="str">
        <f t="shared" si="79"/>
        <v/>
      </c>
      <c r="AN76" s="5" t="str">
        <f t="shared" si="80"/>
        <v/>
      </c>
      <c r="AO76" s="5" t="str">
        <f t="shared" si="81"/>
        <v/>
      </c>
      <c r="AP76" s="5" t="str">
        <f t="shared" si="82"/>
        <v/>
      </c>
      <c r="AQ76" s="5" t="str">
        <f t="shared" si="83"/>
        <v/>
      </c>
      <c r="AR76" s="5" t="str">
        <f t="shared" si="84"/>
        <v/>
      </c>
      <c r="AS76" s="5" t="str">
        <f t="shared" si="85"/>
        <v/>
      </c>
      <c r="AT76" s="5" t="str">
        <f t="shared" si="86"/>
        <v/>
      </c>
      <c r="AU76" s="5">
        <f t="shared" si="74"/>
        <v>0</v>
      </c>
    </row>
    <row r="77" spans="1:47" x14ac:dyDescent="0.2">
      <c r="A77" s="6" t="s">
        <v>91</v>
      </c>
      <c r="B77" s="5"/>
      <c r="C77" s="5"/>
      <c r="D77" s="5"/>
      <c r="E77" s="5"/>
      <c r="F77" s="5"/>
      <c r="G77" s="5"/>
      <c r="H77" s="5"/>
      <c r="I77" s="5" t="s">
        <v>15</v>
      </c>
      <c r="J77" s="5"/>
      <c r="K77" s="5"/>
      <c r="L77" s="5"/>
      <c r="M77" s="5"/>
      <c r="N77" s="5" t="s">
        <v>16</v>
      </c>
      <c r="O77" s="5"/>
      <c r="P77" s="5"/>
      <c r="Q77" s="5"/>
      <c r="R77" s="5"/>
      <c r="S77" s="5"/>
      <c r="T77" s="5"/>
      <c r="U77" s="5"/>
      <c r="V77" s="5" t="s">
        <v>15</v>
      </c>
      <c r="W77" s="5"/>
      <c r="X77" s="5"/>
      <c r="Y77" s="5"/>
      <c r="Z77" s="5"/>
      <c r="AA77" s="5"/>
      <c r="AB77" s="5" t="s">
        <v>15</v>
      </c>
      <c r="AC77" s="5"/>
      <c r="AD77" s="5"/>
      <c r="AE77" s="5"/>
      <c r="AF77" s="5"/>
      <c r="AH77" s="5">
        <f t="shared" si="75"/>
        <v>3</v>
      </c>
      <c r="AI77" s="5">
        <f t="shared" si="87"/>
        <v>1</v>
      </c>
      <c r="AJ77" s="5" t="str">
        <f t="shared" si="76"/>
        <v/>
      </c>
      <c r="AK77" s="5" t="str">
        <f t="shared" si="77"/>
        <v/>
      </c>
      <c r="AL77" s="5" t="str">
        <f t="shared" si="78"/>
        <v/>
      </c>
      <c r="AM77" s="5" t="str">
        <f t="shared" si="79"/>
        <v/>
      </c>
      <c r="AN77" s="5" t="str">
        <f t="shared" si="80"/>
        <v/>
      </c>
      <c r="AO77" s="5" t="str">
        <f t="shared" si="81"/>
        <v/>
      </c>
      <c r="AP77" s="5" t="str">
        <f t="shared" si="82"/>
        <v/>
      </c>
      <c r="AQ77" s="5" t="str">
        <f t="shared" si="83"/>
        <v/>
      </c>
      <c r="AR77" s="5" t="str">
        <f t="shared" si="84"/>
        <v/>
      </c>
      <c r="AS77" s="5" t="str">
        <f t="shared" si="85"/>
        <v/>
      </c>
      <c r="AT77" s="5" t="str">
        <f t="shared" si="86"/>
        <v/>
      </c>
      <c r="AU77" s="5">
        <f t="shared" si="74"/>
        <v>2</v>
      </c>
    </row>
    <row r="78" spans="1:47" x14ac:dyDescent="0.2">
      <c r="A78" s="6" t="s">
        <v>92</v>
      </c>
      <c r="B78" s="5" t="s">
        <v>23</v>
      </c>
      <c r="C78" s="5"/>
      <c r="D78" s="5"/>
      <c r="E78" s="5" t="s">
        <v>15</v>
      </c>
      <c r="F78" s="5" t="s">
        <v>23</v>
      </c>
      <c r="G78" s="5"/>
      <c r="H78" s="5"/>
      <c r="I78" s="5" t="s">
        <v>15</v>
      </c>
      <c r="J78" s="5"/>
      <c r="K78" s="5"/>
      <c r="L78" s="5"/>
      <c r="M78" s="5"/>
      <c r="N78" s="5"/>
      <c r="O78" s="5"/>
      <c r="P78" s="5"/>
      <c r="Q78" s="5"/>
      <c r="R78" s="5"/>
      <c r="S78" s="5" t="s">
        <v>23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>
        <f t="shared" si="75"/>
        <v>2</v>
      </c>
      <c r="AI78" s="5" t="str">
        <f t="shared" si="87"/>
        <v/>
      </c>
      <c r="AJ78" s="5" t="str">
        <f t="shared" si="76"/>
        <v/>
      </c>
      <c r="AK78" s="5" t="str">
        <f t="shared" si="77"/>
        <v/>
      </c>
      <c r="AL78" s="5" t="str">
        <f t="shared" si="78"/>
        <v/>
      </c>
      <c r="AM78" s="5" t="str">
        <f t="shared" si="79"/>
        <v/>
      </c>
      <c r="AN78" s="5" t="str">
        <f t="shared" si="80"/>
        <v/>
      </c>
      <c r="AO78" s="5" t="str">
        <f t="shared" si="81"/>
        <v/>
      </c>
      <c r="AP78" s="5" t="str">
        <f t="shared" si="82"/>
        <v/>
      </c>
      <c r="AQ78" s="5" t="str">
        <f t="shared" si="83"/>
        <v/>
      </c>
      <c r="AR78" s="5">
        <f t="shared" si="84"/>
        <v>3</v>
      </c>
      <c r="AS78" s="5" t="str">
        <f t="shared" si="85"/>
        <v/>
      </c>
      <c r="AT78" s="5" t="str">
        <f t="shared" si="86"/>
        <v/>
      </c>
      <c r="AU78" s="5">
        <f t="shared" si="74"/>
        <v>4</v>
      </c>
    </row>
    <row r="79" spans="1:47" x14ac:dyDescent="0.2">
      <c r="A79" s="6" t="s">
        <v>93</v>
      </c>
      <c r="B79" s="5">
        <v>1</v>
      </c>
      <c r="C79" s="5"/>
      <c r="D79" s="5"/>
      <c r="E79" s="5" t="s">
        <v>15</v>
      </c>
      <c r="F79" s="5">
        <v>1</v>
      </c>
      <c r="G79" s="5"/>
      <c r="H79" s="5"/>
      <c r="I79" s="5"/>
      <c r="J79" s="5"/>
      <c r="K79" s="5"/>
      <c r="L79" s="5"/>
      <c r="M79" s="5"/>
      <c r="N79" s="5" t="s">
        <v>16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>
        <f t="shared" si="75"/>
        <v>1</v>
      </c>
      <c r="AI79" s="5">
        <f t="shared" si="87"/>
        <v>1</v>
      </c>
      <c r="AJ79" s="5">
        <f t="shared" si="76"/>
        <v>2</v>
      </c>
      <c r="AK79" s="5" t="str">
        <f t="shared" si="77"/>
        <v/>
      </c>
      <c r="AL79" s="5" t="str">
        <f t="shared" si="78"/>
        <v/>
      </c>
      <c r="AM79" s="5" t="str">
        <f t="shared" si="79"/>
        <v/>
      </c>
      <c r="AN79" s="5" t="str">
        <f t="shared" si="80"/>
        <v/>
      </c>
      <c r="AO79" s="5" t="str">
        <f t="shared" si="81"/>
        <v/>
      </c>
      <c r="AP79" s="5" t="str">
        <f t="shared" si="82"/>
        <v/>
      </c>
      <c r="AQ79" s="5" t="str">
        <f t="shared" si="83"/>
        <v/>
      </c>
      <c r="AR79" s="5" t="str">
        <f t="shared" si="84"/>
        <v/>
      </c>
      <c r="AS79" s="5" t="str">
        <f t="shared" si="85"/>
        <v/>
      </c>
      <c r="AT79" s="5" t="str">
        <f t="shared" si="86"/>
        <v/>
      </c>
      <c r="AU79" s="5">
        <f t="shared" si="74"/>
        <v>3</v>
      </c>
    </row>
    <row r="80" spans="1:47" x14ac:dyDescent="0.2">
      <c r="A80" s="6" t="s">
        <v>94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 t="s">
        <v>23</v>
      </c>
      <c r="M80" s="5" t="s">
        <v>23</v>
      </c>
      <c r="N80" s="5" t="s">
        <v>23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>
        <v>1</v>
      </c>
      <c r="AB80" s="5"/>
      <c r="AC80" s="5"/>
      <c r="AD80" s="5"/>
      <c r="AE80" s="5"/>
      <c r="AF80" s="5"/>
      <c r="AH80" s="5" t="str">
        <f t="shared" si="75"/>
        <v/>
      </c>
      <c r="AI80" s="5" t="str">
        <f t="shared" si="87"/>
        <v/>
      </c>
      <c r="AJ80" s="5">
        <f t="shared" si="76"/>
        <v>1</v>
      </c>
      <c r="AK80" s="5" t="str">
        <f t="shared" si="77"/>
        <v/>
      </c>
      <c r="AL80" s="5" t="str">
        <f t="shared" si="78"/>
        <v/>
      </c>
      <c r="AM80" s="5" t="str">
        <f t="shared" si="79"/>
        <v/>
      </c>
      <c r="AN80" s="5" t="str">
        <f t="shared" si="80"/>
        <v/>
      </c>
      <c r="AO80" s="5" t="str">
        <f t="shared" si="81"/>
        <v/>
      </c>
      <c r="AP80" s="5" t="str">
        <f t="shared" si="82"/>
        <v/>
      </c>
      <c r="AQ80" s="5" t="str">
        <f t="shared" si="83"/>
        <v/>
      </c>
      <c r="AR80" s="5">
        <f t="shared" si="84"/>
        <v>3</v>
      </c>
      <c r="AS80" s="5" t="str">
        <f t="shared" si="85"/>
        <v/>
      </c>
      <c r="AT80" s="5" t="str">
        <f t="shared" si="86"/>
        <v/>
      </c>
      <c r="AU80" s="5">
        <f t="shared" si="74"/>
        <v>4</v>
      </c>
    </row>
    <row r="81" spans="1:47" x14ac:dyDescent="0.2">
      <c r="A81" s="6"/>
      <c r="AD81" s="32" t="s">
        <v>45</v>
      </c>
      <c r="AE81" s="32"/>
      <c r="AF81" s="5">
        <f>COUNT(AU66:AU80)</f>
        <v>15</v>
      </c>
      <c r="AG81" s="5"/>
      <c r="AH81" s="5"/>
      <c r="AI81" s="5" t="str">
        <f t="shared" si="87"/>
        <v/>
      </c>
      <c r="AJ81" s="5"/>
      <c r="AK81" s="33" t="s">
        <v>46</v>
      </c>
      <c r="AL81" s="33"/>
      <c r="AM81" s="33"/>
      <c r="AN81" s="34">
        <f>(AF81*$AC$5-AU81)/(AF81*$AC$5)</f>
        <v>0.84285714285714286</v>
      </c>
      <c r="AO81" s="34"/>
      <c r="AP81" s="34"/>
      <c r="AQ81" s="22"/>
      <c r="AR81" s="32" t="s">
        <v>29</v>
      </c>
      <c r="AS81" s="32"/>
      <c r="AT81" s="32"/>
      <c r="AU81" s="5">
        <f>SUM(AU66:AU80)</f>
        <v>49.5</v>
      </c>
    </row>
    <row r="82" spans="1:47" x14ac:dyDescent="0.2">
      <c r="A82" s="7" t="s">
        <v>95</v>
      </c>
      <c r="AI82" s="5" t="str">
        <f t="shared" si="87"/>
        <v/>
      </c>
      <c r="AU82" s="5"/>
    </row>
    <row r="83" spans="1:47" x14ac:dyDescent="0.2">
      <c r="A83" s="6" t="s">
        <v>96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1"/>
      <c r="AH83" s="5" t="str">
        <f t="shared" ref="AH83:AH94" si="88">IF(COUNTIF($B83:$AF83,AH$7)&gt;0,COUNTIF($B83:$AF83,AH$7),"")</f>
        <v/>
      </c>
      <c r="AI83" s="5" t="str">
        <f t="shared" si="87"/>
        <v/>
      </c>
      <c r="AJ83" s="5" t="str">
        <f t="shared" ref="AJ83:AJ94" si="89">IF(COUNTIF($B83:$AF83,AJ$7)&gt;0,COUNTIF($B83:$AF83,AJ$7),"")</f>
        <v/>
      </c>
      <c r="AK83" s="5" t="str">
        <f t="shared" ref="AK83:AK94" si="90">IF(COUNTIF($B83:$AF83,AK$7)&gt;0,COUNTIF($B83:$AF83,AK$7),"")</f>
        <v/>
      </c>
      <c r="AL83" s="5" t="str">
        <f t="shared" ref="AL83:AL94" si="91">IF(COUNTIF($B83:$AF83,AL$7)&gt;0,COUNTIF($B83:$AF83,AL$7),"")</f>
        <v/>
      </c>
      <c r="AM83" s="5" t="str">
        <f t="shared" ref="AM83:AM94" si="92">IF(COUNTIF($B83:$AF83,AM$7)&gt;0,COUNTIF($B83:$AF83,AM$7),"")</f>
        <v/>
      </c>
      <c r="AN83" s="5" t="str">
        <f t="shared" ref="AN83:AN94" si="93">IF(COUNTIF($B83:$AF83,AN$7)&gt;0,COUNTIF($B83:$AF83,AN$7),"")</f>
        <v/>
      </c>
      <c r="AO83" s="5" t="str">
        <f t="shared" ref="AO83:AO94" si="94">IF(COUNTIF($B83:$AF83,AO$7)&gt;0,COUNTIF($B83:$AF83,AO$7),"")</f>
        <v/>
      </c>
      <c r="AP83" s="5" t="str">
        <f t="shared" ref="AP83:AP94" si="95">IF(COUNTIF($B83:$AF83,AP$7)&gt;0,COUNTIF($B83:$AF83,AP$7),"")</f>
        <v/>
      </c>
      <c r="AQ83" s="5" t="str">
        <f t="shared" ref="AQ83:AQ94" si="96">IF(COUNTIF($B83:$AF83,AQ$7)&gt;0,COUNTIF($B83:$AF83,AQ$7),"")</f>
        <v/>
      </c>
      <c r="AR83" s="5" t="str">
        <f t="shared" ref="AR83:AR94" si="97">IF(COUNTIF($B83:$AF83,AR$7)&gt;0,COUNTIF($B83:$AF83,AR$7),"")</f>
        <v/>
      </c>
      <c r="AS83" s="5" t="str">
        <f t="shared" ref="AS83:AS94" si="98">IF(COUNTIF($B83:$AF83,AS$7)&gt;0,COUNTIF($B83:$AF83,AS$7),"")</f>
        <v/>
      </c>
      <c r="AT83" s="5" t="str">
        <f t="shared" ref="AT83:AT94" si="99">IF(COUNTIF($B83:$AF83,AT$7)&gt;0,COUNTIF($B83:$AF83,AT$7),"")</f>
        <v/>
      </c>
      <c r="AU83" s="5">
        <f t="shared" si="74"/>
        <v>0</v>
      </c>
    </row>
    <row r="84" spans="1:47" x14ac:dyDescent="0.2">
      <c r="A84" s="6" t="s">
        <v>97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H84" s="10" t="str">
        <f t="shared" si="88"/>
        <v/>
      </c>
      <c r="AI84" s="5" t="str">
        <f t="shared" si="87"/>
        <v/>
      </c>
      <c r="AJ84" s="10" t="str">
        <f t="shared" si="89"/>
        <v/>
      </c>
      <c r="AK84" s="10" t="str">
        <f t="shared" si="90"/>
        <v/>
      </c>
      <c r="AL84" s="10" t="str">
        <f t="shared" si="91"/>
        <v/>
      </c>
      <c r="AM84" s="10" t="str">
        <f t="shared" si="92"/>
        <v/>
      </c>
      <c r="AN84" s="10" t="str">
        <f t="shared" si="93"/>
        <v/>
      </c>
      <c r="AO84" s="10" t="str">
        <f t="shared" si="94"/>
        <v/>
      </c>
      <c r="AP84" s="10" t="str">
        <f t="shared" si="95"/>
        <v/>
      </c>
      <c r="AQ84" s="10" t="str">
        <f t="shared" si="96"/>
        <v/>
      </c>
      <c r="AR84" s="10" t="str">
        <f t="shared" si="97"/>
        <v/>
      </c>
      <c r="AS84" s="10" t="str">
        <f t="shared" si="98"/>
        <v/>
      </c>
      <c r="AT84" s="10" t="str">
        <f t="shared" si="99"/>
        <v/>
      </c>
      <c r="AU84" s="5">
        <f t="shared" si="74"/>
        <v>0</v>
      </c>
    </row>
    <row r="85" spans="1:47" x14ac:dyDescent="0.2">
      <c r="A85" s="6" t="s">
        <v>98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H85" s="5" t="str">
        <f t="shared" si="88"/>
        <v/>
      </c>
      <c r="AI85" s="5" t="str">
        <f t="shared" si="87"/>
        <v/>
      </c>
      <c r="AJ85" s="5" t="str">
        <f t="shared" si="89"/>
        <v/>
      </c>
      <c r="AK85" s="5" t="str">
        <f t="shared" si="90"/>
        <v/>
      </c>
      <c r="AL85" s="5" t="str">
        <f t="shared" si="91"/>
        <v/>
      </c>
      <c r="AM85" s="5" t="str">
        <f t="shared" si="92"/>
        <v/>
      </c>
      <c r="AN85" s="5" t="str">
        <f t="shared" si="93"/>
        <v/>
      </c>
      <c r="AO85" s="5" t="str">
        <f t="shared" si="94"/>
        <v/>
      </c>
      <c r="AP85" s="5" t="str">
        <f t="shared" si="95"/>
        <v/>
      </c>
      <c r="AQ85" s="5" t="str">
        <f t="shared" si="96"/>
        <v/>
      </c>
      <c r="AR85" s="5" t="str">
        <f t="shared" si="97"/>
        <v/>
      </c>
      <c r="AS85" s="5" t="str">
        <f t="shared" si="98"/>
        <v/>
      </c>
      <c r="AT85" s="5" t="str">
        <f t="shared" si="99"/>
        <v/>
      </c>
      <c r="AU85" s="5">
        <f t="shared" si="74"/>
        <v>0</v>
      </c>
    </row>
    <row r="86" spans="1:47" x14ac:dyDescent="0.2">
      <c r="A86" s="6" t="s">
        <v>99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H86" s="5" t="str">
        <f t="shared" si="88"/>
        <v/>
      </c>
      <c r="AI86" s="5" t="str">
        <f t="shared" si="87"/>
        <v/>
      </c>
      <c r="AJ86" s="5" t="str">
        <f t="shared" si="89"/>
        <v/>
      </c>
      <c r="AK86" s="5" t="str">
        <f t="shared" si="90"/>
        <v/>
      </c>
      <c r="AL86" s="5" t="str">
        <f t="shared" si="91"/>
        <v/>
      </c>
      <c r="AM86" s="5" t="str">
        <f t="shared" si="92"/>
        <v/>
      </c>
      <c r="AN86" s="5" t="str">
        <f t="shared" si="93"/>
        <v/>
      </c>
      <c r="AO86" s="5" t="str">
        <f t="shared" si="94"/>
        <v/>
      </c>
      <c r="AP86" s="5" t="str">
        <f t="shared" si="95"/>
        <v/>
      </c>
      <c r="AQ86" s="5" t="str">
        <f t="shared" si="96"/>
        <v/>
      </c>
      <c r="AR86" s="5" t="str">
        <f t="shared" si="97"/>
        <v/>
      </c>
      <c r="AS86" s="5" t="str">
        <f t="shared" si="98"/>
        <v/>
      </c>
      <c r="AT86" s="5" t="str">
        <f t="shared" si="99"/>
        <v/>
      </c>
      <c r="AU86" s="5">
        <f t="shared" si="74"/>
        <v>0</v>
      </c>
    </row>
    <row r="87" spans="1:47" x14ac:dyDescent="0.2">
      <c r="A87" s="6" t="s">
        <v>100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H87" s="5" t="str">
        <f t="shared" si="88"/>
        <v/>
      </c>
      <c r="AI87" s="5" t="str">
        <f t="shared" si="87"/>
        <v/>
      </c>
      <c r="AJ87" s="5" t="str">
        <f t="shared" si="89"/>
        <v/>
      </c>
      <c r="AK87" s="5" t="str">
        <f t="shared" si="90"/>
        <v/>
      </c>
      <c r="AL87" s="5" t="str">
        <f t="shared" si="91"/>
        <v/>
      </c>
      <c r="AM87" s="5" t="str">
        <f t="shared" si="92"/>
        <v/>
      </c>
      <c r="AN87" s="5" t="str">
        <f t="shared" si="93"/>
        <v/>
      </c>
      <c r="AO87" s="5" t="str">
        <f t="shared" si="94"/>
        <v/>
      </c>
      <c r="AP87" s="5" t="str">
        <f t="shared" si="95"/>
        <v/>
      </c>
      <c r="AQ87" s="5" t="str">
        <f t="shared" si="96"/>
        <v/>
      </c>
      <c r="AR87" s="5" t="str">
        <f t="shared" si="97"/>
        <v/>
      </c>
      <c r="AS87" s="5" t="str">
        <f t="shared" si="98"/>
        <v/>
      </c>
      <c r="AT87" s="5" t="str">
        <f t="shared" si="99"/>
        <v/>
      </c>
      <c r="AU87" s="5">
        <f t="shared" si="74"/>
        <v>0</v>
      </c>
    </row>
    <row r="88" spans="1:47" x14ac:dyDescent="0.2">
      <c r="A88" s="6" t="s">
        <v>101</v>
      </c>
      <c r="B88" s="5"/>
      <c r="C88" s="5"/>
      <c r="D88" s="5"/>
      <c r="E88" s="5"/>
      <c r="F88" s="5"/>
      <c r="G88" s="5"/>
      <c r="H88" s="5"/>
      <c r="I88" s="5">
        <v>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H88" s="5" t="str">
        <f t="shared" si="88"/>
        <v/>
      </c>
      <c r="AI88" s="5" t="str">
        <f t="shared" si="87"/>
        <v/>
      </c>
      <c r="AJ88" s="5">
        <f t="shared" si="89"/>
        <v>1</v>
      </c>
      <c r="AK88" s="5" t="str">
        <f t="shared" si="90"/>
        <v/>
      </c>
      <c r="AL88" s="5" t="str">
        <f t="shared" si="91"/>
        <v/>
      </c>
      <c r="AM88" s="5" t="str">
        <f t="shared" si="92"/>
        <v/>
      </c>
      <c r="AN88" s="5" t="str">
        <f t="shared" si="93"/>
        <v/>
      </c>
      <c r="AO88" s="5" t="str">
        <f t="shared" si="94"/>
        <v/>
      </c>
      <c r="AP88" s="5" t="str">
        <f t="shared" si="95"/>
        <v/>
      </c>
      <c r="AQ88" s="5" t="str">
        <f t="shared" si="96"/>
        <v/>
      </c>
      <c r="AR88" s="5" t="str">
        <f t="shared" si="97"/>
        <v/>
      </c>
      <c r="AS88" s="5" t="str">
        <f t="shared" si="98"/>
        <v/>
      </c>
      <c r="AT88" s="5" t="str">
        <f t="shared" si="99"/>
        <v/>
      </c>
      <c r="AU88" s="5">
        <f t="shared" si="74"/>
        <v>1</v>
      </c>
    </row>
    <row r="89" spans="1:47" x14ac:dyDescent="0.2">
      <c r="A89" s="6" t="s">
        <v>102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 t="s">
        <v>20</v>
      </c>
      <c r="M89" s="5" t="s">
        <v>20</v>
      </c>
      <c r="N89" s="5" t="s">
        <v>20</v>
      </c>
      <c r="O89" s="5" t="s">
        <v>20</v>
      </c>
      <c r="P89" s="5" t="s">
        <v>20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H89" s="5" t="str">
        <f t="shared" si="88"/>
        <v/>
      </c>
      <c r="AI89" s="5" t="str">
        <f t="shared" si="87"/>
        <v/>
      </c>
      <c r="AJ89" s="5" t="str">
        <f t="shared" si="89"/>
        <v/>
      </c>
      <c r="AK89" s="5" t="str">
        <f t="shared" si="90"/>
        <v/>
      </c>
      <c r="AL89" s="5" t="str">
        <f t="shared" si="91"/>
        <v/>
      </c>
      <c r="AM89" s="5" t="str">
        <f t="shared" si="92"/>
        <v/>
      </c>
      <c r="AN89" s="5" t="str">
        <f t="shared" si="93"/>
        <v/>
      </c>
      <c r="AO89" s="5">
        <f t="shared" si="94"/>
        <v>5</v>
      </c>
      <c r="AP89" s="5" t="str">
        <f t="shared" si="95"/>
        <v/>
      </c>
      <c r="AQ89" s="5" t="str">
        <f t="shared" si="96"/>
        <v/>
      </c>
      <c r="AR89" s="5" t="str">
        <f t="shared" si="97"/>
        <v/>
      </c>
      <c r="AS89" s="5" t="str">
        <f t="shared" si="98"/>
        <v/>
      </c>
      <c r="AT89" s="5" t="str">
        <f t="shared" si="99"/>
        <v/>
      </c>
      <c r="AU89" s="5">
        <f t="shared" si="74"/>
        <v>5</v>
      </c>
    </row>
    <row r="90" spans="1:47" x14ac:dyDescent="0.2">
      <c r="A90" s="6" t="s">
        <v>103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 t="s">
        <v>25</v>
      </c>
      <c r="M90" s="5"/>
      <c r="N90" s="5"/>
      <c r="O90" s="5"/>
      <c r="P90" s="5"/>
      <c r="Q90" s="5"/>
      <c r="R90" s="5"/>
      <c r="S90" s="5" t="s">
        <v>20</v>
      </c>
      <c r="T90" s="5" t="s">
        <v>20</v>
      </c>
      <c r="U90" s="5" t="s">
        <v>20</v>
      </c>
      <c r="V90" s="5" t="s">
        <v>20</v>
      </c>
      <c r="W90" s="5" t="s">
        <v>20</v>
      </c>
      <c r="X90" s="5"/>
      <c r="Y90" s="5"/>
      <c r="Z90" s="5"/>
      <c r="AA90" s="5"/>
      <c r="AB90" s="5"/>
      <c r="AC90" s="5"/>
      <c r="AD90" s="5"/>
      <c r="AE90" s="5"/>
      <c r="AF90" s="5"/>
      <c r="AH90" s="5" t="str">
        <f t="shared" si="88"/>
        <v/>
      </c>
      <c r="AI90" s="5" t="str">
        <f t="shared" si="87"/>
        <v/>
      </c>
      <c r="AJ90" s="5" t="str">
        <f t="shared" si="89"/>
        <v/>
      </c>
      <c r="AK90" s="5" t="str">
        <f t="shared" si="90"/>
        <v/>
      </c>
      <c r="AL90" s="5" t="str">
        <f t="shared" si="91"/>
        <v/>
      </c>
      <c r="AM90" s="5" t="str">
        <f t="shared" si="92"/>
        <v/>
      </c>
      <c r="AN90" s="5" t="str">
        <f t="shared" si="93"/>
        <v/>
      </c>
      <c r="AO90" s="5">
        <f t="shared" si="94"/>
        <v>5</v>
      </c>
      <c r="AP90" s="5" t="str">
        <f t="shared" si="95"/>
        <v/>
      </c>
      <c r="AQ90" s="5" t="str">
        <f t="shared" si="96"/>
        <v/>
      </c>
      <c r="AR90" s="5" t="str">
        <f t="shared" si="97"/>
        <v/>
      </c>
      <c r="AS90" s="5" t="str">
        <f t="shared" si="98"/>
        <v/>
      </c>
      <c r="AT90" s="5">
        <f t="shared" si="99"/>
        <v>1</v>
      </c>
      <c r="AU90" s="5">
        <f t="shared" si="74"/>
        <v>6</v>
      </c>
    </row>
    <row r="91" spans="1:47" x14ac:dyDescent="0.2">
      <c r="A91" s="6" t="s">
        <v>104</v>
      </c>
      <c r="B91" s="5" t="s">
        <v>20</v>
      </c>
      <c r="C91" s="5"/>
      <c r="D91" s="5"/>
      <c r="E91" s="5"/>
      <c r="F91" s="5"/>
      <c r="G91" s="5"/>
      <c r="H91" s="5"/>
      <c r="I91" s="5" t="s">
        <v>15</v>
      </c>
      <c r="J91" s="5"/>
      <c r="K91" s="5"/>
      <c r="L91" s="5"/>
      <c r="M91" s="5"/>
      <c r="N91" s="5"/>
      <c r="O91" s="5"/>
      <c r="P91" s="5">
        <v>1</v>
      </c>
      <c r="Q91" s="5"/>
      <c r="R91" s="5"/>
      <c r="S91" s="5"/>
      <c r="T91" s="5"/>
      <c r="U91" s="5"/>
      <c r="V91" s="5">
        <v>1</v>
      </c>
      <c r="W91" s="5"/>
      <c r="X91" s="5"/>
      <c r="Y91" s="5"/>
      <c r="Z91" s="5"/>
      <c r="AA91" s="5"/>
      <c r="AB91" s="5"/>
      <c r="AC91" s="5">
        <v>1</v>
      </c>
      <c r="AD91" s="5"/>
      <c r="AE91" s="5"/>
      <c r="AF91" s="5"/>
      <c r="AH91" s="5">
        <f t="shared" si="88"/>
        <v>1</v>
      </c>
      <c r="AI91" s="5" t="str">
        <f t="shared" ref="AI91:AI122" si="100">IF(COUNTIF($B91:$AF91,AI$7)&gt;0,COUNTIF($B91:$AF91,AI$7),"")</f>
        <v/>
      </c>
      <c r="AJ91" s="5">
        <f t="shared" si="89"/>
        <v>3</v>
      </c>
      <c r="AK91" s="5" t="str">
        <f t="shared" si="90"/>
        <v/>
      </c>
      <c r="AL91" s="5" t="str">
        <f t="shared" si="91"/>
        <v/>
      </c>
      <c r="AM91" s="5" t="str">
        <f t="shared" si="92"/>
        <v/>
      </c>
      <c r="AN91" s="5" t="str">
        <f t="shared" si="93"/>
        <v/>
      </c>
      <c r="AO91" s="5">
        <f t="shared" si="94"/>
        <v>1</v>
      </c>
      <c r="AP91" s="5" t="str">
        <f t="shared" si="95"/>
        <v/>
      </c>
      <c r="AQ91" s="5" t="str">
        <f t="shared" si="96"/>
        <v/>
      </c>
      <c r="AR91" s="5" t="str">
        <f t="shared" si="97"/>
        <v/>
      </c>
      <c r="AS91" s="5" t="str">
        <f t="shared" si="98"/>
        <v/>
      </c>
      <c r="AT91" s="5" t="str">
        <f t="shared" si="99"/>
        <v/>
      </c>
      <c r="AU91" s="5">
        <f t="shared" si="74"/>
        <v>4.5</v>
      </c>
    </row>
    <row r="92" spans="1:47" x14ac:dyDescent="0.2">
      <c r="A92" s="6" t="s">
        <v>105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88"/>
        <v/>
      </c>
      <c r="AI92" s="5" t="str">
        <f t="shared" si="100"/>
        <v/>
      </c>
      <c r="AJ92" s="5" t="str">
        <f t="shared" si="89"/>
        <v/>
      </c>
      <c r="AK92" s="5" t="str">
        <f t="shared" si="90"/>
        <v/>
      </c>
      <c r="AL92" s="5" t="str">
        <f t="shared" si="91"/>
        <v/>
      </c>
      <c r="AM92" s="5" t="str">
        <f t="shared" si="92"/>
        <v/>
      </c>
      <c r="AN92" s="5" t="str">
        <f t="shared" si="93"/>
        <v/>
      </c>
      <c r="AO92" s="5" t="str">
        <f t="shared" si="94"/>
        <v/>
      </c>
      <c r="AP92" s="5" t="str">
        <f t="shared" si="95"/>
        <v/>
      </c>
      <c r="AQ92" s="5" t="str">
        <f t="shared" si="96"/>
        <v/>
      </c>
      <c r="AR92" s="5" t="str">
        <f t="shared" si="97"/>
        <v/>
      </c>
      <c r="AS92" s="5" t="str">
        <f t="shared" si="98"/>
        <v/>
      </c>
      <c r="AT92" s="5" t="str">
        <f t="shared" si="99"/>
        <v/>
      </c>
      <c r="AU92" s="5">
        <f t="shared" si="74"/>
        <v>0</v>
      </c>
    </row>
    <row r="93" spans="1:47" x14ac:dyDescent="0.2">
      <c r="A93" s="6" t="s">
        <v>106</v>
      </c>
      <c r="B93" s="5">
        <v>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88"/>
        <v/>
      </c>
      <c r="AI93" s="5" t="str">
        <f t="shared" si="100"/>
        <v/>
      </c>
      <c r="AJ93" s="5">
        <f t="shared" si="89"/>
        <v>1</v>
      </c>
      <c r="AK93" s="5" t="str">
        <f t="shared" si="90"/>
        <v/>
      </c>
      <c r="AL93" s="5" t="str">
        <f t="shared" si="91"/>
        <v/>
      </c>
      <c r="AM93" s="5" t="str">
        <f t="shared" si="92"/>
        <v/>
      </c>
      <c r="AN93" s="5" t="str">
        <f t="shared" si="93"/>
        <v/>
      </c>
      <c r="AO93" s="5" t="str">
        <f t="shared" si="94"/>
        <v/>
      </c>
      <c r="AP93" s="5" t="str">
        <f t="shared" si="95"/>
        <v/>
      </c>
      <c r="AQ93" s="5" t="str">
        <f t="shared" si="96"/>
        <v/>
      </c>
      <c r="AR93" s="5" t="str">
        <f t="shared" si="97"/>
        <v/>
      </c>
      <c r="AS93" s="5" t="str">
        <f t="shared" si="98"/>
        <v/>
      </c>
      <c r="AT93" s="5" t="str">
        <f t="shared" si="99"/>
        <v/>
      </c>
      <c r="AU93" s="5">
        <f t="shared" si="74"/>
        <v>1</v>
      </c>
    </row>
    <row r="94" spans="1:47" x14ac:dyDescent="0.2">
      <c r="A94" s="6" t="s">
        <v>107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88"/>
        <v/>
      </c>
      <c r="AI94" s="5" t="str">
        <f t="shared" si="100"/>
        <v/>
      </c>
      <c r="AJ94" s="5" t="str">
        <f t="shared" si="89"/>
        <v/>
      </c>
      <c r="AK94" s="5" t="str">
        <f t="shared" si="90"/>
        <v/>
      </c>
      <c r="AL94" s="5" t="str">
        <f t="shared" si="91"/>
        <v/>
      </c>
      <c r="AM94" s="5" t="str">
        <f t="shared" si="92"/>
        <v/>
      </c>
      <c r="AN94" s="5" t="str">
        <f t="shared" si="93"/>
        <v/>
      </c>
      <c r="AO94" s="5" t="str">
        <f t="shared" si="94"/>
        <v/>
      </c>
      <c r="AP94" s="5" t="str">
        <f t="shared" si="95"/>
        <v/>
      </c>
      <c r="AQ94" s="5" t="str">
        <f t="shared" si="96"/>
        <v/>
      </c>
      <c r="AR94" s="5" t="str">
        <f t="shared" si="97"/>
        <v/>
      </c>
      <c r="AS94" s="5" t="str">
        <f t="shared" si="98"/>
        <v/>
      </c>
      <c r="AT94" s="5" t="str">
        <f t="shared" si="99"/>
        <v/>
      </c>
      <c r="AU94" s="5">
        <f t="shared" si="74"/>
        <v>0</v>
      </c>
    </row>
    <row r="95" spans="1:47" x14ac:dyDescent="0.2">
      <c r="A95" s="6"/>
      <c r="AD95" s="32" t="s">
        <v>45</v>
      </c>
      <c r="AE95" s="32"/>
      <c r="AF95" s="5">
        <f>COUNT(AU83:AU94)</f>
        <v>12</v>
      </c>
      <c r="AG95" s="5"/>
      <c r="AH95" s="5"/>
      <c r="AI95" s="5" t="str">
        <f t="shared" si="100"/>
        <v/>
      </c>
      <c r="AJ95" s="5"/>
      <c r="AK95" s="33" t="s">
        <v>46</v>
      </c>
      <c r="AL95" s="33"/>
      <c r="AM95" s="33"/>
      <c r="AN95" s="34">
        <f>(AF95*$AC$5-AU95)/(AF95*$AC$5)</f>
        <v>0.93055555555555558</v>
      </c>
      <c r="AO95" s="34"/>
      <c r="AP95" s="34"/>
      <c r="AQ95" s="22"/>
      <c r="AR95" s="32" t="s">
        <v>29</v>
      </c>
      <c r="AS95" s="32"/>
      <c r="AT95" s="32"/>
      <c r="AU95" s="5">
        <f>SUM(AU83:AU94)</f>
        <v>17.5</v>
      </c>
    </row>
    <row r="96" spans="1:47" x14ac:dyDescent="0.2">
      <c r="A96" s="7" t="s">
        <v>108</v>
      </c>
      <c r="AI96" s="5" t="str">
        <f t="shared" si="100"/>
        <v/>
      </c>
      <c r="AU96" s="5"/>
    </row>
    <row r="97" spans="1:47" x14ac:dyDescent="0.2">
      <c r="A97" s="6" t="s">
        <v>109</v>
      </c>
      <c r="B97" s="5" t="s">
        <v>20</v>
      </c>
      <c r="C97" s="5"/>
      <c r="D97" s="5"/>
      <c r="E97" s="5" t="s">
        <v>20</v>
      </c>
      <c r="F97" s="5" t="s">
        <v>20</v>
      </c>
      <c r="G97" s="5" t="s">
        <v>20</v>
      </c>
      <c r="H97" s="5" t="s">
        <v>20</v>
      </c>
      <c r="I97" s="5" t="s">
        <v>20</v>
      </c>
      <c r="J97" s="5"/>
      <c r="K97" s="5"/>
      <c r="L97" s="5"/>
      <c r="M97" s="5"/>
      <c r="N97" s="5">
        <v>0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 t="s">
        <v>15</v>
      </c>
      <c r="AA97" s="5"/>
      <c r="AB97" s="5"/>
      <c r="AC97" s="5"/>
      <c r="AD97" s="5"/>
      <c r="AE97" s="5"/>
      <c r="AF97" s="5"/>
      <c r="AH97" s="5">
        <f t="shared" ref="AH97:AH103" si="101">IF(COUNTIF($B97:$AF97,AH$7)&gt;0,COUNTIF($B97:$AF97,AH$7),"")</f>
        <v>1</v>
      </c>
      <c r="AI97" s="5" t="str">
        <f t="shared" si="100"/>
        <v/>
      </c>
      <c r="AJ97" s="5" t="str">
        <f t="shared" ref="AJ97:AJ103" si="102">IF(COUNTIF($B97:$AF97,AJ$7)&gt;0,COUNTIF($B97:$AF97,AJ$7),"")</f>
        <v/>
      </c>
      <c r="AK97" s="5">
        <f t="shared" ref="AK97:AK103" si="103">IF(COUNTIF($B97:$AF97,AK$7)&gt;0,COUNTIF($B97:$AF97,AK$7),"")</f>
        <v>1</v>
      </c>
      <c r="AL97" s="5" t="str">
        <f t="shared" ref="AL97:AL103" si="104">IF(COUNTIF($B97:$AF97,AL$7)&gt;0,COUNTIF($B97:$AF97,AL$7),"")</f>
        <v/>
      </c>
      <c r="AM97" s="5" t="str">
        <f t="shared" ref="AM97:AM103" si="105">IF(COUNTIF($B97:$AF97,AM$7)&gt;0,COUNTIF($B97:$AF97,AM$7),"")</f>
        <v/>
      </c>
      <c r="AN97" s="5" t="str">
        <f t="shared" ref="AN97:AN103" si="106">IF(COUNTIF($B97:$AF97,AN$7)&gt;0,COUNTIF($B97:$AF97,AN$7),"")</f>
        <v/>
      </c>
      <c r="AO97" s="5">
        <f t="shared" ref="AO97:AO103" si="107">IF(COUNTIF($B97:$AF97,AO$7)&gt;0,COUNTIF($B97:$AF97,AO$7),"")</f>
        <v>6</v>
      </c>
      <c r="AP97" s="5" t="str">
        <f t="shared" ref="AP97:AP103" si="108">IF(COUNTIF($B97:$AF97,AP$7)&gt;0,COUNTIF($B97:$AF97,AP$7),"")</f>
        <v/>
      </c>
      <c r="AQ97" s="5" t="str">
        <f t="shared" ref="AQ97:AQ103" si="109">IF(COUNTIF($B97:$AF97,AQ$7)&gt;0,COUNTIF($B97:$AF97,AQ$7),"")</f>
        <v/>
      </c>
      <c r="AR97" s="5" t="str">
        <f t="shared" ref="AR97:AR103" si="110">IF(COUNTIF($B97:$AF97,AR$7)&gt;0,COUNTIF($B97:$AF97,AR$7),"")</f>
        <v/>
      </c>
      <c r="AS97" s="5" t="str">
        <f t="shared" ref="AS97:AS103" si="111">IF(COUNTIF($B97:$AF97,AS$7)&gt;0,COUNTIF($B97:$AF97,AS$7),"")</f>
        <v/>
      </c>
      <c r="AT97" s="5" t="str">
        <f t="shared" ref="AT97:AT103" si="112">IF(COUNTIF($B97:$AF97,AT$7)&gt;0,COUNTIF($B97:$AF97,AT$7),"")</f>
        <v/>
      </c>
      <c r="AU97" s="5">
        <f t="shared" ref="AU97:AU103" si="113">IF(AH97="",IF(AI97="",SUM(AJ97:AT97),SUM(AJ97:AT97)+0.5*AI97),IF(AI97="",SUM(AJ97:AT97)+0.5*AH97,SUM(AJ97:AT97)+0.5*AH97+0.5*AI97))</f>
        <v>7.5</v>
      </c>
    </row>
    <row r="98" spans="1:47" x14ac:dyDescent="0.2">
      <c r="A98" s="6" t="s">
        <v>110</v>
      </c>
      <c r="B98" s="5">
        <v>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15</v>
      </c>
      <c r="W98" s="5" t="s">
        <v>15</v>
      </c>
      <c r="X98" s="5"/>
      <c r="Y98" s="5"/>
      <c r="Z98" s="5"/>
      <c r="AA98" s="5"/>
      <c r="AB98" s="5"/>
      <c r="AC98" s="5"/>
      <c r="AD98" s="5"/>
      <c r="AE98" s="5"/>
      <c r="AF98" s="5"/>
      <c r="AH98" s="5">
        <f t="shared" si="101"/>
        <v>2</v>
      </c>
      <c r="AI98" s="5" t="str">
        <f t="shared" si="100"/>
        <v/>
      </c>
      <c r="AJ98" s="5">
        <f t="shared" si="102"/>
        <v>1</v>
      </c>
      <c r="AK98" s="5" t="str">
        <f t="shared" si="103"/>
        <v/>
      </c>
      <c r="AL98" s="5" t="str">
        <f t="shared" si="104"/>
        <v/>
      </c>
      <c r="AM98" s="5" t="str">
        <f t="shared" si="105"/>
        <v/>
      </c>
      <c r="AN98" s="5" t="str">
        <f t="shared" si="106"/>
        <v/>
      </c>
      <c r="AO98" s="5" t="str">
        <f t="shared" si="107"/>
        <v/>
      </c>
      <c r="AP98" s="5" t="str">
        <f t="shared" si="108"/>
        <v/>
      </c>
      <c r="AQ98" s="5" t="str">
        <f t="shared" si="109"/>
        <v/>
      </c>
      <c r="AR98" s="5" t="str">
        <f t="shared" si="110"/>
        <v/>
      </c>
      <c r="AS98" s="5" t="str">
        <f t="shared" si="111"/>
        <v/>
      </c>
      <c r="AT98" s="5" t="str">
        <f t="shared" si="112"/>
        <v/>
      </c>
      <c r="AU98" s="5">
        <f t="shared" si="113"/>
        <v>2</v>
      </c>
    </row>
    <row r="99" spans="1:47" x14ac:dyDescent="0.2">
      <c r="A99" s="6" t="s">
        <v>111</v>
      </c>
      <c r="B99" s="5" t="s">
        <v>17</v>
      </c>
      <c r="C99" s="5"/>
      <c r="D99" s="5"/>
      <c r="E99" s="5" t="s">
        <v>17</v>
      </c>
      <c r="F99" s="5" t="s">
        <v>17</v>
      </c>
      <c r="G99" s="5" t="s">
        <v>17</v>
      </c>
      <c r="H99" s="5" t="s">
        <v>17</v>
      </c>
      <c r="I99" s="5" t="s">
        <v>17</v>
      </c>
      <c r="J99" s="5"/>
      <c r="K99" s="5"/>
      <c r="L99" s="5" t="s">
        <v>17</v>
      </c>
      <c r="M99" s="5" t="s">
        <v>17</v>
      </c>
      <c r="N99" s="5"/>
      <c r="O99" s="5"/>
      <c r="P99" s="5"/>
      <c r="Q99" s="5"/>
      <c r="R99" s="5"/>
      <c r="S99" s="5"/>
      <c r="T99" s="5"/>
      <c r="U99" s="5"/>
      <c r="V99" s="5" t="s">
        <v>15</v>
      </c>
      <c r="W99" s="5"/>
      <c r="X99" s="5"/>
      <c r="Y99" s="5"/>
      <c r="Z99" s="5"/>
      <c r="AA99" s="5"/>
      <c r="AB99" s="5"/>
      <c r="AC99" s="5" t="s">
        <v>15</v>
      </c>
      <c r="AD99" s="5">
        <v>1</v>
      </c>
      <c r="AE99" s="5"/>
      <c r="AF99" s="5"/>
      <c r="AH99" s="5">
        <f t="shared" si="101"/>
        <v>2</v>
      </c>
      <c r="AI99" s="5" t="str">
        <f t="shared" si="100"/>
        <v/>
      </c>
      <c r="AJ99" s="5">
        <f t="shared" si="102"/>
        <v>1</v>
      </c>
      <c r="AK99" s="5" t="str">
        <f t="shared" si="103"/>
        <v/>
      </c>
      <c r="AL99" s="5">
        <f t="shared" si="104"/>
        <v>8</v>
      </c>
      <c r="AM99" s="5" t="str">
        <f t="shared" si="105"/>
        <v/>
      </c>
      <c r="AN99" s="5" t="str">
        <f t="shared" si="106"/>
        <v/>
      </c>
      <c r="AO99" s="5" t="str">
        <f t="shared" si="107"/>
        <v/>
      </c>
      <c r="AP99" s="5" t="str">
        <f t="shared" si="108"/>
        <v/>
      </c>
      <c r="AQ99" s="5" t="str">
        <f t="shared" si="109"/>
        <v/>
      </c>
      <c r="AR99" s="5" t="str">
        <f t="shared" si="110"/>
        <v/>
      </c>
      <c r="AS99" s="5" t="str">
        <f t="shared" si="111"/>
        <v/>
      </c>
      <c r="AT99" s="5" t="str">
        <f t="shared" si="112"/>
        <v/>
      </c>
      <c r="AU99" s="5">
        <f t="shared" si="113"/>
        <v>10</v>
      </c>
    </row>
    <row r="100" spans="1:47" x14ac:dyDescent="0.2">
      <c r="A100" s="6" t="s">
        <v>112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H100" s="5" t="str">
        <f t="shared" si="101"/>
        <v/>
      </c>
      <c r="AI100" s="5" t="str">
        <f t="shared" si="100"/>
        <v/>
      </c>
      <c r="AJ100" s="5">
        <f t="shared" si="102"/>
        <v>1</v>
      </c>
      <c r="AK100" s="5" t="str">
        <f t="shared" si="103"/>
        <v/>
      </c>
      <c r="AL100" s="5" t="str">
        <f t="shared" si="104"/>
        <v/>
      </c>
      <c r="AM100" s="5" t="str">
        <f t="shared" si="105"/>
        <v/>
      </c>
      <c r="AN100" s="5" t="str">
        <f t="shared" si="106"/>
        <v/>
      </c>
      <c r="AO100" s="5" t="str">
        <f t="shared" si="107"/>
        <v/>
      </c>
      <c r="AP100" s="5" t="str">
        <f t="shared" si="108"/>
        <v/>
      </c>
      <c r="AQ100" s="5" t="str">
        <f t="shared" si="109"/>
        <v/>
      </c>
      <c r="AR100" s="5" t="str">
        <f t="shared" si="110"/>
        <v/>
      </c>
      <c r="AS100" s="5" t="str">
        <f t="shared" si="111"/>
        <v/>
      </c>
      <c r="AT100" s="5" t="str">
        <f t="shared" si="112"/>
        <v/>
      </c>
      <c r="AU100" s="5">
        <f t="shared" si="113"/>
        <v>1</v>
      </c>
    </row>
    <row r="101" spans="1:47" x14ac:dyDescent="0.2">
      <c r="A101" s="6" t="s">
        <v>113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H101" s="5" t="str">
        <f t="shared" si="101"/>
        <v/>
      </c>
      <c r="AI101" s="5" t="str">
        <f t="shared" si="100"/>
        <v/>
      </c>
      <c r="AJ101" s="5" t="str">
        <f t="shared" si="102"/>
        <v/>
      </c>
      <c r="AK101" s="5" t="str">
        <f t="shared" si="103"/>
        <v/>
      </c>
      <c r="AL101" s="5" t="str">
        <f t="shared" si="104"/>
        <v/>
      </c>
      <c r="AM101" s="5" t="str">
        <f t="shared" si="105"/>
        <v/>
      </c>
      <c r="AN101" s="5" t="str">
        <f t="shared" si="106"/>
        <v/>
      </c>
      <c r="AO101" s="5" t="str">
        <f t="shared" si="107"/>
        <v/>
      </c>
      <c r="AP101" s="5" t="str">
        <f t="shared" si="108"/>
        <v/>
      </c>
      <c r="AQ101" s="5" t="str">
        <f t="shared" si="109"/>
        <v/>
      </c>
      <c r="AR101" s="5" t="str">
        <f t="shared" si="110"/>
        <v/>
      </c>
      <c r="AS101" s="5" t="str">
        <f t="shared" si="111"/>
        <v/>
      </c>
      <c r="AT101" s="5" t="str">
        <f t="shared" si="112"/>
        <v/>
      </c>
      <c r="AU101" s="5">
        <f t="shared" si="113"/>
        <v>0</v>
      </c>
    </row>
    <row r="102" spans="1:47" x14ac:dyDescent="0.2">
      <c r="A102" s="6" t="s">
        <v>114</v>
      </c>
      <c r="B102" s="5" t="s">
        <v>19</v>
      </c>
      <c r="C102" s="5"/>
      <c r="D102" s="5"/>
      <c r="E102" s="5"/>
      <c r="F102" s="5" t="s">
        <v>19</v>
      </c>
      <c r="G102" s="5" t="s">
        <v>15</v>
      </c>
      <c r="H102" s="5" t="s">
        <v>19</v>
      </c>
      <c r="I102" s="5" t="s">
        <v>19</v>
      </c>
      <c r="J102" s="5"/>
      <c r="K102" s="5"/>
      <c r="L102" s="5"/>
      <c r="M102" s="5" t="s">
        <v>19</v>
      </c>
      <c r="N102" s="5"/>
      <c r="O102" s="5">
        <v>1</v>
      </c>
      <c r="P102" s="5"/>
      <c r="Q102" s="5"/>
      <c r="R102" s="5"/>
      <c r="S102" s="5"/>
      <c r="T102" s="5" t="s">
        <v>19</v>
      </c>
      <c r="U102" s="5">
        <v>1</v>
      </c>
      <c r="V102" s="5" t="s">
        <v>15</v>
      </c>
      <c r="W102" s="5" t="s">
        <v>15</v>
      </c>
      <c r="X102" s="5"/>
      <c r="Y102" s="5"/>
      <c r="Z102" s="5">
        <v>1</v>
      </c>
      <c r="AA102" s="5"/>
      <c r="AB102" s="5" t="s">
        <v>15</v>
      </c>
      <c r="AC102" s="5"/>
      <c r="AD102" s="5"/>
      <c r="AE102" s="5"/>
      <c r="AF102" s="5"/>
      <c r="AH102" s="5">
        <f t="shared" si="101"/>
        <v>4</v>
      </c>
      <c r="AI102" s="5" t="str">
        <f t="shared" si="100"/>
        <v/>
      </c>
      <c r="AJ102" s="5">
        <f t="shared" si="102"/>
        <v>3</v>
      </c>
      <c r="AK102" s="5" t="str">
        <f t="shared" si="103"/>
        <v/>
      </c>
      <c r="AL102" s="5" t="str">
        <f t="shared" si="104"/>
        <v/>
      </c>
      <c r="AM102" s="5" t="str">
        <f t="shared" si="105"/>
        <v/>
      </c>
      <c r="AN102" s="5">
        <f t="shared" si="106"/>
        <v>6</v>
      </c>
      <c r="AO102" s="5" t="str">
        <f t="shared" si="107"/>
        <v/>
      </c>
      <c r="AP102" s="5" t="str">
        <f t="shared" si="108"/>
        <v/>
      </c>
      <c r="AQ102" s="5" t="str">
        <f t="shared" si="109"/>
        <v/>
      </c>
      <c r="AR102" s="5" t="str">
        <f t="shared" si="110"/>
        <v/>
      </c>
      <c r="AS102" s="5" t="str">
        <f t="shared" si="111"/>
        <v/>
      </c>
      <c r="AT102" s="5" t="str">
        <f t="shared" si="112"/>
        <v/>
      </c>
      <c r="AU102" s="5">
        <f t="shared" si="113"/>
        <v>11</v>
      </c>
    </row>
    <row r="103" spans="1:47" x14ac:dyDescent="0.2">
      <c r="A103" s="6" t="s">
        <v>115</v>
      </c>
      <c r="B103" s="5">
        <v>0</v>
      </c>
      <c r="C103" s="5"/>
      <c r="D103" s="5"/>
      <c r="E103" s="5" t="s">
        <v>16</v>
      </c>
      <c r="F103" s="5">
        <v>0</v>
      </c>
      <c r="G103" s="5"/>
      <c r="H103" s="5"/>
      <c r="I103" s="5" t="s">
        <v>16</v>
      </c>
      <c r="J103" s="5"/>
      <c r="K103" s="5"/>
      <c r="L103" s="5" t="s">
        <v>25</v>
      </c>
      <c r="M103" s="5">
        <v>0</v>
      </c>
      <c r="N103" s="5">
        <v>0</v>
      </c>
      <c r="O103" s="5" t="s">
        <v>25</v>
      </c>
      <c r="P103" s="5" t="s">
        <v>16</v>
      </c>
      <c r="Q103" s="5"/>
      <c r="R103" s="5"/>
      <c r="S103" s="5" t="s">
        <v>25</v>
      </c>
      <c r="T103" s="5"/>
      <c r="U103" s="5">
        <v>1</v>
      </c>
      <c r="V103" s="5" t="s">
        <v>15</v>
      </c>
      <c r="W103" s="5"/>
      <c r="X103" s="5"/>
      <c r="Y103" s="5"/>
      <c r="Z103" s="5" t="s">
        <v>15</v>
      </c>
      <c r="AA103" s="5"/>
      <c r="AB103" s="5" t="s">
        <v>16</v>
      </c>
      <c r="AC103" s="10"/>
      <c r="AD103" s="10"/>
      <c r="AE103" s="5"/>
      <c r="AF103" s="5"/>
      <c r="AH103" s="5">
        <f t="shared" si="101"/>
        <v>2</v>
      </c>
      <c r="AI103" s="5">
        <f t="shared" si="100"/>
        <v>4</v>
      </c>
      <c r="AJ103" s="5">
        <f t="shared" si="102"/>
        <v>1</v>
      </c>
      <c r="AK103" s="5">
        <f t="shared" si="103"/>
        <v>4</v>
      </c>
      <c r="AL103" s="5" t="str">
        <f t="shared" si="104"/>
        <v/>
      </c>
      <c r="AM103" s="5" t="str">
        <f t="shared" si="105"/>
        <v/>
      </c>
      <c r="AN103" s="5" t="str">
        <f t="shared" si="106"/>
        <v/>
      </c>
      <c r="AO103" s="5" t="str">
        <f t="shared" si="107"/>
        <v/>
      </c>
      <c r="AP103" s="5" t="str">
        <f t="shared" si="108"/>
        <v/>
      </c>
      <c r="AQ103" s="5" t="str">
        <f t="shared" si="109"/>
        <v/>
      </c>
      <c r="AR103" s="5" t="str">
        <f t="shared" si="110"/>
        <v/>
      </c>
      <c r="AS103" s="5" t="str">
        <f t="shared" si="111"/>
        <v/>
      </c>
      <c r="AT103" s="5">
        <f t="shared" si="112"/>
        <v>3</v>
      </c>
      <c r="AU103" s="5">
        <f t="shared" si="113"/>
        <v>11</v>
      </c>
    </row>
    <row r="104" spans="1:47" x14ac:dyDescent="0.2">
      <c r="A104" s="6"/>
      <c r="AD104" s="32" t="s">
        <v>45</v>
      </c>
      <c r="AE104" s="32"/>
      <c r="AF104" s="5">
        <f>COUNT(AU97:AU103)</f>
        <v>7</v>
      </c>
      <c r="AG104" s="5"/>
      <c r="AH104" s="5"/>
      <c r="AI104" s="5" t="str">
        <f t="shared" si="100"/>
        <v/>
      </c>
      <c r="AJ104" s="5"/>
      <c r="AK104" s="33" t="s">
        <v>46</v>
      </c>
      <c r="AL104" s="33"/>
      <c r="AM104" s="33"/>
      <c r="AN104" s="34">
        <f>(AF104*$AC$5-AU104)/(AF104*$AC$5)</f>
        <v>0.71088435374149661</v>
      </c>
      <c r="AO104" s="34"/>
      <c r="AP104" s="34"/>
      <c r="AQ104" s="22"/>
      <c r="AR104" s="32" t="s">
        <v>29</v>
      </c>
      <c r="AS104" s="32"/>
      <c r="AT104" s="32"/>
      <c r="AU104" s="5">
        <f>SUM(AU97:AU103)</f>
        <v>42.5</v>
      </c>
    </row>
    <row r="105" spans="1:47" x14ac:dyDescent="0.2">
      <c r="A105" s="7" t="s">
        <v>116</v>
      </c>
      <c r="AI105" s="5" t="str">
        <f t="shared" si="100"/>
        <v/>
      </c>
      <c r="AU105" s="5"/>
    </row>
    <row r="106" spans="1:47" x14ac:dyDescent="0.2">
      <c r="A106" s="6" t="s">
        <v>117</v>
      </c>
      <c r="B106" s="5"/>
      <c r="C106" s="5"/>
      <c r="D106" s="5"/>
      <c r="E106" s="5">
        <v>1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 t="s">
        <v>15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>
        <v>1</v>
      </c>
      <c r="AB106" s="5" t="s">
        <v>15</v>
      </c>
      <c r="AC106" s="5"/>
      <c r="AD106" s="5" t="s">
        <v>15</v>
      </c>
      <c r="AE106" s="5"/>
      <c r="AF106" s="5"/>
      <c r="AH106" s="5">
        <f t="shared" ref="AH106:AH108" si="114">IF(COUNTIF($B106:$AF106,AH$7)&gt;0,COUNTIF($B106:$AF106,AH$7),"")</f>
        <v>3</v>
      </c>
      <c r="AI106" s="5" t="str">
        <f t="shared" si="100"/>
        <v/>
      </c>
      <c r="AJ106" s="5">
        <f t="shared" ref="AJ106:AJ108" si="115">IF(COUNTIF($B106:$AF106,AJ$7)&gt;0,COUNTIF($B106:$AF106,AJ$7),"")</f>
        <v>2</v>
      </c>
      <c r="AK106" s="5" t="str">
        <f t="shared" ref="AK106:AK108" si="116">IF(COUNTIF($B106:$AF106,AK$7)&gt;0,COUNTIF($B106:$AF106,AK$7),"")</f>
        <v/>
      </c>
      <c r="AL106" s="5" t="str">
        <f t="shared" ref="AL106:AL108" si="117">IF(COUNTIF($B106:$AF106,AL$7)&gt;0,COUNTIF($B106:$AF106,AL$7),"")</f>
        <v/>
      </c>
      <c r="AM106" s="5" t="str">
        <f t="shared" ref="AM106:AM108" si="118">IF(COUNTIF($B106:$AF106,AM$7)&gt;0,COUNTIF($B106:$AF106,AM$7),"")</f>
        <v/>
      </c>
      <c r="AN106" s="5" t="str">
        <f t="shared" ref="AN106:AN108" si="119">IF(COUNTIF($B106:$AF106,AN$7)&gt;0,COUNTIF($B106:$AF106,AN$7),"")</f>
        <v/>
      </c>
      <c r="AO106" s="5" t="str">
        <f t="shared" ref="AO106:AO108" si="120">IF(COUNTIF($B106:$AF106,AO$7)&gt;0,COUNTIF($B106:$AF106,AO$7),"")</f>
        <v/>
      </c>
      <c r="AP106" s="5" t="str">
        <f t="shared" ref="AP106:AP108" si="121">IF(COUNTIF($B106:$AF106,AP$7)&gt;0,COUNTIF($B106:$AF106,AP$7),"")</f>
        <v/>
      </c>
      <c r="AQ106" s="5" t="str">
        <f t="shared" ref="AQ106:AQ108" si="122">IF(COUNTIF($B106:$AF106,AQ$7)&gt;0,COUNTIF($B106:$AF106,AQ$7),"")</f>
        <v/>
      </c>
      <c r="AR106" s="5" t="str">
        <f t="shared" ref="AR106:AR108" si="123">IF(COUNTIF($B106:$AF106,AR$7)&gt;0,COUNTIF($B106:$AF106,AR$7),"")</f>
        <v/>
      </c>
      <c r="AS106" s="5" t="str">
        <f t="shared" ref="AS106:AS108" si="124">IF(COUNTIF($B106:$AF106,AS$7)&gt;0,COUNTIF($B106:$AF106,AS$7),"")</f>
        <v/>
      </c>
      <c r="AT106" s="5" t="str">
        <f t="shared" ref="AT106:AT108" si="125">IF(COUNTIF($B106:$AF106,AT$7)&gt;0,COUNTIF($B106:$AF106,AT$7),"")</f>
        <v/>
      </c>
      <c r="AU106" s="5">
        <f>IF(AH106="",IF(AI106="",SUM(AJ106:AT106),SUM(AJ106:AT106)+0.5*AI106),IF(AI106="",SUM(AJ106:AT106)+0.5*AH106,SUM(AJ106:AT106)+0.5*AH106+0.5*AI106))</f>
        <v>3.5</v>
      </c>
    </row>
    <row r="107" spans="1:47" x14ac:dyDescent="0.2">
      <c r="A107" s="6" t="s">
        <v>118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14"/>
        <v/>
      </c>
      <c r="AI107" s="5" t="str">
        <f t="shared" si="100"/>
        <v/>
      </c>
      <c r="AJ107" s="5" t="str">
        <f t="shared" si="115"/>
        <v/>
      </c>
      <c r="AK107" s="5" t="str">
        <f t="shared" si="116"/>
        <v/>
      </c>
      <c r="AL107" s="5" t="str">
        <f t="shared" si="117"/>
        <v/>
      </c>
      <c r="AM107" s="5" t="str">
        <f t="shared" si="118"/>
        <v/>
      </c>
      <c r="AN107" s="5" t="str">
        <f t="shared" si="119"/>
        <v/>
      </c>
      <c r="AO107" s="5" t="str">
        <f t="shared" si="120"/>
        <v/>
      </c>
      <c r="AP107" s="5" t="str">
        <f t="shared" si="121"/>
        <v/>
      </c>
      <c r="AQ107" s="5" t="str">
        <f t="shared" si="122"/>
        <v/>
      </c>
      <c r="AR107" s="5" t="str">
        <f t="shared" si="123"/>
        <v/>
      </c>
      <c r="AS107" s="5" t="str">
        <f t="shared" si="124"/>
        <v/>
      </c>
      <c r="AT107" s="5" t="str">
        <f t="shared" si="125"/>
        <v/>
      </c>
      <c r="AU107" s="5">
        <f>IF(AH107="",IF(AI107="",SUM(AJ107:AT107),SUM(AJ107:AT107)+0.5*AI107),IF(AI107="",SUM(AJ107:AT107)+0.5*AH107,SUM(AJ107:AT107)+0.5*AH107+0.5*AI107))</f>
        <v>0</v>
      </c>
    </row>
    <row r="108" spans="1:47" x14ac:dyDescent="0.2">
      <c r="A108" s="6" t="s">
        <v>119</v>
      </c>
      <c r="B108" s="5"/>
      <c r="C108" s="5"/>
      <c r="D108" s="5"/>
      <c r="E108" s="5" t="s">
        <v>25</v>
      </c>
      <c r="F108" s="5" t="s">
        <v>25</v>
      </c>
      <c r="G108" s="5"/>
      <c r="H108" s="5"/>
      <c r="I108" s="5" t="s">
        <v>25</v>
      </c>
      <c r="J108" s="5"/>
      <c r="K108" s="5"/>
      <c r="L108" s="5"/>
      <c r="M108" s="5">
        <v>1</v>
      </c>
      <c r="N108" s="5"/>
      <c r="O108" s="5"/>
      <c r="P108" s="5"/>
      <c r="Q108" s="5"/>
      <c r="R108" s="5"/>
      <c r="S108" s="5"/>
      <c r="T108" s="5"/>
      <c r="U108" s="5">
        <v>1</v>
      </c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H108" s="5" t="str">
        <f t="shared" si="114"/>
        <v/>
      </c>
      <c r="AI108" s="5" t="str">
        <f t="shared" si="100"/>
        <v/>
      </c>
      <c r="AJ108" s="5">
        <f t="shared" si="115"/>
        <v>2</v>
      </c>
      <c r="AK108" s="5" t="str">
        <f t="shared" si="116"/>
        <v/>
      </c>
      <c r="AL108" s="5" t="str">
        <f t="shared" si="117"/>
        <v/>
      </c>
      <c r="AM108" s="5" t="str">
        <f t="shared" si="118"/>
        <v/>
      </c>
      <c r="AN108" s="5" t="str">
        <f t="shared" si="119"/>
        <v/>
      </c>
      <c r="AO108" s="5" t="str">
        <f t="shared" si="120"/>
        <v/>
      </c>
      <c r="AP108" s="5" t="str">
        <f t="shared" si="121"/>
        <v/>
      </c>
      <c r="AQ108" s="5" t="str">
        <f t="shared" si="122"/>
        <v/>
      </c>
      <c r="AR108" s="5" t="str">
        <f t="shared" si="123"/>
        <v/>
      </c>
      <c r="AS108" s="5" t="str">
        <f t="shared" si="124"/>
        <v/>
      </c>
      <c r="AT108" s="5">
        <f t="shared" si="125"/>
        <v>3</v>
      </c>
      <c r="AU108" s="5">
        <f>IF(AH108="",IF(AI108="",SUM(AJ108:AT108),SUM(AJ108:AT108)+0.5*AI108),IF(AI108="",SUM(AJ108:AT108)+0.5*AH108,SUM(AJ108:AT108)+0.5*AH108+0.5*AI108))</f>
        <v>5</v>
      </c>
    </row>
    <row r="109" spans="1:47" x14ac:dyDescent="0.2">
      <c r="A109" s="6"/>
      <c r="AD109" s="32" t="s">
        <v>45</v>
      </c>
      <c r="AE109" s="32"/>
      <c r="AF109" s="5">
        <f>COUNT(AU106:AU108)</f>
        <v>3</v>
      </c>
      <c r="AG109" s="5"/>
      <c r="AH109" s="5"/>
      <c r="AI109" s="5" t="str">
        <f t="shared" si="100"/>
        <v/>
      </c>
      <c r="AJ109" s="5"/>
      <c r="AK109" s="33" t="s">
        <v>46</v>
      </c>
      <c r="AL109" s="33"/>
      <c r="AM109" s="33"/>
      <c r="AN109" s="34">
        <f>(AF109*$AC$5-AU109)/(AF109*$AC$5)</f>
        <v>0.86507936507936511</v>
      </c>
      <c r="AO109" s="34"/>
      <c r="AP109" s="34"/>
      <c r="AQ109" s="22"/>
      <c r="AR109" s="32" t="s">
        <v>29</v>
      </c>
      <c r="AS109" s="32"/>
      <c r="AT109" s="32"/>
      <c r="AU109" s="5">
        <f>SUM(AU106:AU108)</f>
        <v>8.5</v>
      </c>
    </row>
    <row r="110" spans="1:47" x14ac:dyDescent="0.2">
      <c r="A110" s="7" t="s">
        <v>120</v>
      </c>
      <c r="AI110" s="5" t="str">
        <f t="shared" si="100"/>
        <v/>
      </c>
      <c r="AU110" s="5"/>
    </row>
    <row r="111" spans="1:47" x14ac:dyDescent="0.2">
      <c r="A111" s="6" t="s">
        <v>121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 t="s">
        <v>15</v>
      </c>
      <c r="T111" s="5"/>
      <c r="U111" s="5"/>
      <c r="V111" s="5"/>
      <c r="W111" s="5"/>
      <c r="X111" s="5"/>
      <c r="Y111" s="5"/>
      <c r="Z111" s="5" t="s">
        <v>15</v>
      </c>
      <c r="AA111" s="5"/>
      <c r="AB111" s="5">
        <v>1</v>
      </c>
      <c r="AC111" s="5"/>
      <c r="AD111" s="5"/>
      <c r="AE111" s="5"/>
      <c r="AF111" s="5"/>
      <c r="AG111" s="21"/>
      <c r="AH111" s="5">
        <f t="shared" ref="AH111:AH116" si="126">IF(COUNTIF($B111:$AF111,AH$7)&gt;0,COUNTIF($B111:$AF111,AH$7),"")</f>
        <v>2</v>
      </c>
      <c r="AI111" s="5" t="str">
        <f t="shared" si="100"/>
        <v/>
      </c>
      <c r="AJ111" s="5">
        <f t="shared" ref="AJ111:AJ116" si="127">IF(COUNTIF($B111:$AF111,AJ$7)&gt;0,COUNTIF($B111:$AF111,AJ$7),"")</f>
        <v>1</v>
      </c>
      <c r="AK111" s="5" t="str">
        <f t="shared" ref="AK111:AK116" si="128">IF(COUNTIF($B111:$AF111,AK$7)&gt;0,COUNTIF($B111:$AF111,AK$7),"")</f>
        <v/>
      </c>
      <c r="AL111" s="5" t="str">
        <f t="shared" ref="AL111:AL116" si="129">IF(COUNTIF($B111:$AF111,AL$7)&gt;0,COUNTIF($B111:$AF111,AL$7),"")</f>
        <v/>
      </c>
      <c r="AM111" s="5" t="str">
        <f t="shared" ref="AM111:AM116" si="130">IF(COUNTIF($B111:$AF111,AM$7)&gt;0,COUNTIF($B111:$AF111,AM$7),"")</f>
        <v/>
      </c>
      <c r="AN111" s="5" t="str">
        <f t="shared" ref="AN111:AN116" si="131">IF(COUNTIF($B111:$AF111,AN$7)&gt;0,COUNTIF($B111:$AF111,AN$7),"")</f>
        <v/>
      </c>
      <c r="AO111" s="5" t="str">
        <f t="shared" ref="AO111:AO116" si="132">IF(COUNTIF($B111:$AF111,AO$7)&gt;0,COUNTIF($B111:$AF111,AO$7),"")</f>
        <v/>
      </c>
      <c r="AP111" s="5" t="str">
        <f t="shared" ref="AP111:AP116" si="133">IF(COUNTIF($B111:$AF111,AP$7)&gt;0,COUNTIF($B111:$AF111,AP$7),"")</f>
        <v/>
      </c>
      <c r="AQ111" s="5" t="str">
        <f t="shared" ref="AQ111:AQ116" si="134">IF(COUNTIF($B111:$AF111,AQ$7)&gt;0,COUNTIF($B111:$AF111,AQ$7),"")</f>
        <v/>
      </c>
      <c r="AR111" s="5" t="str">
        <f t="shared" ref="AR111:AR116" si="135">IF(COUNTIF($B111:$AF111,AR$7)&gt;0,COUNTIF($B111:$AF111,AR$7),"")</f>
        <v/>
      </c>
      <c r="AS111" s="5" t="str">
        <f t="shared" ref="AS111:AS116" si="136">IF(COUNTIF($B111:$AF111,AS$7)&gt;0,COUNTIF($B111:$AF111,AS$7),"")</f>
        <v/>
      </c>
      <c r="AT111" s="5" t="str">
        <f t="shared" ref="AT111:AT116" si="137">IF(COUNTIF($B111:$AF111,AT$7)&gt;0,COUNTIF($B111:$AF111,AT$7),"")</f>
        <v/>
      </c>
      <c r="AU111" s="5">
        <f>IF(AH111="",IF(AI111="",SUM(AJ111:AT111),SUM(AJ111:AT111)+0.5*AI111),IF(AI111="",SUM(AJ111:AT111)+0.5*AH111,SUM(AJ111:AT111)+0.5*AH111+0.5*AI111))</f>
        <v>2</v>
      </c>
    </row>
    <row r="112" spans="1:47" x14ac:dyDescent="0.2">
      <c r="A112" s="6" t="s">
        <v>122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 t="s">
        <v>15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H112" s="10">
        <f t="shared" si="126"/>
        <v>1</v>
      </c>
      <c r="AI112" s="5" t="str">
        <f t="shared" si="100"/>
        <v/>
      </c>
      <c r="AJ112" s="10" t="str">
        <f t="shared" si="127"/>
        <v/>
      </c>
      <c r="AK112" s="10" t="str">
        <f t="shared" si="128"/>
        <v/>
      </c>
      <c r="AL112" s="10" t="str">
        <f t="shared" si="129"/>
        <v/>
      </c>
      <c r="AM112" s="10" t="str">
        <f t="shared" si="130"/>
        <v/>
      </c>
      <c r="AN112" s="10" t="str">
        <f t="shared" si="131"/>
        <v/>
      </c>
      <c r="AO112" s="10" t="str">
        <f t="shared" si="132"/>
        <v/>
      </c>
      <c r="AP112" s="10" t="str">
        <f t="shared" si="133"/>
        <v/>
      </c>
      <c r="AQ112" s="10" t="str">
        <f t="shared" si="134"/>
        <v/>
      </c>
      <c r="AR112" s="10" t="str">
        <f t="shared" si="135"/>
        <v/>
      </c>
      <c r="AS112" s="10" t="str">
        <f t="shared" si="136"/>
        <v/>
      </c>
      <c r="AT112" s="10" t="str">
        <f t="shared" si="137"/>
        <v/>
      </c>
      <c r="AU112" s="5">
        <f t="shared" ref="AU112:AU124" si="138">IF(AH112="",IF(AI112="",SUM(AJ112:AT112),SUM(AJ112:AT112)+0.5*AI112),IF(AI112="",SUM(AJ112:AT112)+0.5*AH112,SUM(AJ112:AT112)+0.5*AH112+0.5*AI112))</f>
        <v>0.5</v>
      </c>
    </row>
    <row r="113" spans="1:47" x14ac:dyDescent="0.2">
      <c r="A113" s="6" t="s">
        <v>123</v>
      </c>
      <c r="B113" s="5" t="s">
        <v>16</v>
      </c>
      <c r="C113" s="5"/>
      <c r="D113" s="5"/>
      <c r="E113" s="5" t="s">
        <v>15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0</v>
      </c>
      <c r="T113" s="5" t="s">
        <v>16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H113" s="5">
        <f t="shared" si="126"/>
        <v>1</v>
      </c>
      <c r="AI113" s="5">
        <f t="shared" si="100"/>
        <v>2</v>
      </c>
      <c r="AJ113" s="5" t="str">
        <f t="shared" si="127"/>
        <v/>
      </c>
      <c r="AK113" s="5">
        <f t="shared" si="128"/>
        <v>1</v>
      </c>
      <c r="AL113" s="5" t="str">
        <f t="shared" si="129"/>
        <v/>
      </c>
      <c r="AM113" s="5" t="str">
        <f t="shared" si="130"/>
        <v/>
      </c>
      <c r="AN113" s="5" t="str">
        <f t="shared" si="131"/>
        <v/>
      </c>
      <c r="AO113" s="5" t="str">
        <f t="shared" si="132"/>
        <v/>
      </c>
      <c r="AP113" s="5" t="str">
        <f t="shared" si="133"/>
        <v/>
      </c>
      <c r="AQ113" s="5" t="str">
        <f t="shared" si="134"/>
        <v/>
      </c>
      <c r="AR113" s="5" t="str">
        <f t="shared" si="135"/>
        <v/>
      </c>
      <c r="AS113" s="5" t="str">
        <f t="shared" si="136"/>
        <v/>
      </c>
      <c r="AT113" s="5" t="str">
        <f t="shared" si="137"/>
        <v/>
      </c>
      <c r="AU113" s="5">
        <f t="shared" si="138"/>
        <v>2.5</v>
      </c>
    </row>
    <row r="114" spans="1:47" x14ac:dyDescent="0.2">
      <c r="A114" s="6" t="s">
        <v>124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 t="s">
        <v>16</v>
      </c>
      <c r="M114" s="5"/>
      <c r="N114" s="5" t="s">
        <v>16</v>
      </c>
      <c r="O114" s="5"/>
      <c r="P114" s="5" t="s">
        <v>16</v>
      </c>
      <c r="Q114" s="5"/>
      <c r="R114" s="5"/>
      <c r="S114" s="5" t="s">
        <v>25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H114" s="5" t="str">
        <f t="shared" si="126"/>
        <v/>
      </c>
      <c r="AI114" s="5">
        <f t="shared" si="100"/>
        <v>3</v>
      </c>
      <c r="AJ114" s="5" t="str">
        <f t="shared" si="127"/>
        <v/>
      </c>
      <c r="AK114" s="5" t="str">
        <f t="shared" si="128"/>
        <v/>
      </c>
      <c r="AL114" s="5" t="str">
        <f t="shared" si="129"/>
        <v/>
      </c>
      <c r="AM114" s="5" t="str">
        <f t="shared" si="130"/>
        <v/>
      </c>
      <c r="AN114" s="5" t="str">
        <f t="shared" si="131"/>
        <v/>
      </c>
      <c r="AO114" s="5" t="str">
        <f t="shared" si="132"/>
        <v/>
      </c>
      <c r="AP114" s="5" t="str">
        <f t="shared" si="133"/>
        <v/>
      </c>
      <c r="AQ114" s="5" t="str">
        <f t="shared" si="134"/>
        <v/>
      </c>
      <c r="AR114" s="5" t="str">
        <f t="shared" si="135"/>
        <v/>
      </c>
      <c r="AS114" s="5" t="str">
        <f t="shared" si="136"/>
        <v/>
      </c>
      <c r="AT114" s="5">
        <f t="shared" si="137"/>
        <v>1</v>
      </c>
      <c r="AU114" s="5">
        <f t="shared" si="138"/>
        <v>2.5</v>
      </c>
    </row>
    <row r="115" spans="1:47" x14ac:dyDescent="0.2">
      <c r="A115" s="6" t="s">
        <v>125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>
        <v>1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>
        <v>1</v>
      </c>
      <c r="AB115" s="5"/>
      <c r="AC115" s="5"/>
      <c r="AD115" s="5"/>
      <c r="AE115" s="5"/>
      <c r="AF115" s="5"/>
      <c r="AH115" s="5" t="str">
        <f t="shared" si="126"/>
        <v/>
      </c>
      <c r="AI115" s="5" t="str">
        <f t="shared" si="100"/>
        <v/>
      </c>
      <c r="AJ115" s="5">
        <f t="shared" si="127"/>
        <v>2</v>
      </c>
      <c r="AK115" s="5" t="str">
        <f t="shared" si="128"/>
        <v/>
      </c>
      <c r="AL115" s="5" t="str">
        <f t="shared" si="129"/>
        <v/>
      </c>
      <c r="AM115" s="5" t="str">
        <f t="shared" si="130"/>
        <v/>
      </c>
      <c r="AN115" s="5" t="str">
        <f t="shared" si="131"/>
        <v/>
      </c>
      <c r="AO115" s="5" t="str">
        <f t="shared" si="132"/>
        <v/>
      </c>
      <c r="AP115" s="5" t="str">
        <f t="shared" si="133"/>
        <v/>
      </c>
      <c r="AQ115" s="5" t="str">
        <f t="shared" si="134"/>
        <v/>
      </c>
      <c r="AR115" s="5" t="str">
        <f t="shared" si="135"/>
        <v/>
      </c>
      <c r="AS115" s="5" t="str">
        <f t="shared" si="136"/>
        <v/>
      </c>
      <c r="AT115" s="5" t="str">
        <f t="shared" si="137"/>
        <v/>
      </c>
      <c r="AU115" s="5">
        <f t="shared" si="138"/>
        <v>2</v>
      </c>
    </row>
    <row r="116" spans="1:47" x14ac:dyDescent="0.2">
      <c r="A116" s="6" t="s">
        <v>126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H116" s="5" t="str">
        <f t="shared" si="126"/>
        <v/>
      </c>
      <c r="AI116" s="5" t="str">
        <f t="shared" si="100"/>
        <v/>
      </c>
      <c r="AJ116" s="5" t="str">
        <f t="shared" si="127"/>
        <v/>
      </c>
      <c r="AK116" s="5" t="str">
        <f t="shared" si="128"/>
        <v/>
      </c>
      <c r="AL116" s="5" t="str">
        <f t="shared" si="129"/>
        <v/>
      </c>
      <c r="AM116" s="5" t="str">
        <f t="shared" si="130"/>
        <v/>
      </c>
      <c r="AN116" s="5" t="str">
        <f t="shared" si="131"/>
        <v/>
      </c>
      <c r="AO116" s="5" t="str">
        <f t="shared" si="132"/>
        <v/>
      </c>
      <c r="AP116" s="5" t="str">
        <f t="shared" si="133"/>
        <v/>
      </c>
      <c r="AQ116" s="5" t="str">
        <f t="shared" si="134"/>
        <v/>
      </c>
      <c r="AR116" s="5" t="str">
        <f t="shared" si="135"/>
        <v/>
      </c>
      <c r="AS116" s="5" t="str">
        <f t="shared" si="136"/>
        <v/>
      </c>
      <c r="AT116" s="5" t="str">
        <f t="shared" si="137"/>
        <v/>
      </c>
      <c r="AU116" s="5">
        <f t="shared" si="138"/>
        <v>0</v>
      </c>
    </row>
    <row r="117" spans="1:47" x14ac:dyDescent="0.2">
      <c r="A117" s="6" t="s">
        <v>127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H117" s="5" t="str">
        <f t="shared" ref="AH117:AH122" si="139">IF(COUNTIF($B117:$AF117,AH$7)&gt;0,COUNTIF($B117:$AF117,AH$7),"")</f>
        <v/>
      </c>
      <c r="AI117" s="5" t="str">
        <f t="shared" si="100"/>
        <v/>
      </c>
      <c r="AJ117" s="5" t="str">
        <f t="shared" ref="AJ117:AJ122" si="140">IF(COUNTIF($B117:$AF117,AJ$7)&gt;0,COUNTIF($B117:$AF117,AJ$7),"")</f>
        <v/>
      </c>
      <c r="AK117" s="5" t="str">
        <f t="shared" ref="AK117:AK122" si="141">IF(COUNTIF($B117:$AF117,AK$7)&gt;0,COUNTIF($B117:$AF117,AK$7),"")</f>
        <v/>
      </c>
      <c r="AL117" s="5" t="str">
        <f t="shared" ref="AL117:AL122" si="142">IF(COUNTIF($B117:$AF117,AL$7)&gt;0,COUNTIF($B117:$AF117,AL$7),"")</f>
        <v/>
      </c>
      <c r="AM117" s="5" t="str">
        <f t="shared" ref="AM117:AM122" si="143">IF(COUNTIF($B117:$AF117,AM$7)&gt;0,COUNTIF($B117:$AF117,AM$7),"")</f>
        <v/>
      </c>
      <c r="AN117" s="5" t="str">
        <f t="shared" ref="AN117:AN122" si="144">IF(COUNTIF($B117:$AF117,AN$7)&gt;0,COUNTIF($B117:$AF117,AN$7),"")</f>
        <v/>
      </c>
      <c r="AO117" s="5" t="str">
        <f t="shared" ref="AO117:AO122" si="145">IF(COUNTIF($B117:$AF117,AO$7)&gt;0,COUNTIF($B117:$AF117,AO$7),"")</f>
        <v/>
      </c>
      <c r="AP117" s="5" t="str">
        <f t="shared" ref="AP117:AP122" si="146">IF(COUNTIF($B117:$AF117,AP$7)&gt;0,COUNTIF($B117:$AF117,AP$7),"")</f>
        <v/>
      </c>
      <c r="AQ117" s="5" t="str">
        <f t="shared" ref="AQ117:AQ122" si="147">IF(COUNTIF($B117:$AF117,AQ$7)&gt;0,COUNTIF($B117:$AF117,AQ$7),"")</f>
        <v/>
      </c>
      <c r="AR117" s="5" t="str">
        <f t="shared" ref="AR117:AR122" si="148">IF(COUNTIF($B117:$AF117,AR$7)&gt;0,COUNTIF($B117:$AF117,AR$7),"")</f>
        <v/>
      </c>
      <c r="AS117" s="5" t="str">
        <f t="shared" ref="AS117:AS122" si="149">IF(COUNTIF($B117:$AF117,AS$7)&gt;0,COUNTIF($B117:$AF117,AS$7),"")</f>
        <v/>
      </c>
      <c r="AT117" s="5" t="str">
        <f t="shared" ref="AT117:AT123" si="150">IF(COUNTIF($B117:$AF117,AT$7)&gt;0,COUNTIF($B117:$AF117,AT$7),"")</f>
        <v/>
      </c>
      <c r="AU117" s="5">
        <f t="shared" si="138"/>
        <v>0</v>
      </c>
    </row>
    <row r="118" spans="1:47" x14ac:dyDescent="0.2">
      <c r="A118" s="6" t="s">
        <v>128</v>
      </c>
      <c r="B118" s="5" t="s">
        <v>16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 t="s">
        <v>15</v>
      </c>
      <c r="O118" s="5" t="s">
        <v>15</v>
      </c>
      <c r="P118" s="5"/>
      <c r="Q118" s="5"/>
      <c r="R118" s="5"/>
      <c r="S118" s="5">
        <v>0</v>
      </c>
      <c r="T118" s="5"/>
      <c r="U118" s="5"/>
      <c r="V118" s="5"/>
      <c r="W118" s="5"/>
      <c r="X118" s="5"/>
      <c r="Y118" s="5"/>
      <c r="Z118" s="5"/>
      <c r="AA118" s="5" t="s">
        <v>15</v>
      </c>
      <c r="AB118" s="5"/>
      <c r="AC118" s="5"/>
      <c r="AD118" s="5"/>
      <c r="AE118" s="5"/>
      <c r="AF118" s="5"/>
      <c r="AH118" s="5">
        <f t="shared" si="139"/>
        <v>3</v>
      </c>
      <c r="AI118" s="5">
        <f t="shared" si="100"/>
        <v>1</v>
      </c>
      <c r="AJ118" s="5" t="str">
        <f t="shared" si="140"/>
        <v/>
      </c>
      <c r="AK118" s="5">
        <f t="shared" si="141"/>
        <v>1</v>
      </c>
      <c r="AL118" s="5" t="str">
        <f t="shared" si="142"/>
        <v/>
      </c>
      <c r="AM118" s="5" t="str">
        <f t="shared" si="143"/>
        <v/>
      </c>
      <c r="AN118" s="5" t="str">
        <f t="shared" si="144"/>
        <v/>
      </c>
      <c r="AO118" s="5" t="str">
        <f t="shared" si="145"/>
        <v/>
      </c>
      <c r="AP118" s="5" t="str">
        <f t="shared" si="146"/>
        <v/>
      </c>
      <c r="AQ118" s="5" t="str">
        <f t="shared" si="147"/>
        <v/>
      </c>
      <c r="AR118" s="5" t="str">
        <f t="shared" si="148"/>
        <v/>
      </c>
      <c r="AS118" s="5" t="str">
        <f t="shared" si="149"/>
        <v/>
      </c>
      <c r="AT118" s="5" t="str">
        <f t="shared" si="150"/>
        <v/>
      </c>
      <c r="AU118" s="5">
        <f t="shared" si="138"/>
        <v>3</v>
      </c>
    </row>
    <row r="119" spans="1:47" x14ac:dyDescent="0.2">
      <c r="A119" s="6" t="s">
        <v>129</v>
      </c>
      <c r="B119" s="5">
        <v>0</v>
      </c>
      <c r="C119" s="5"/>
      <c r="D119" s="5"/>
      <c r="E119" s="5" t="s">
        <v>16</v>
      </c>
      <c r="F119" s="5"/>
      <c r="G119" s="5" t="s">
        <v>16</v>
      </c>
      <c r="H119" s="5"/>
      <c r="I119" s="5" t="s">
        <v>16</v>
      </c>
      <c r="J119" s="5"/>
      <c r="K119" s="5"/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/>
      <c r="R119" s="5"/>
      <c r="S119" s="5">
        <v>0</v>
      </c>
      <c r="T119" s="5"/>
      <c r="U119" s="5" t="s">
        <v>16</v>
      </c>
      <c r="V119" s="5"/>
      <c r="W119" s="5" t="s">
        <v>16</v>
      </c>
      <c r="X119" s="5"/>
      <c r="Y119" s="5"/>
      <c r="Z119" s="5" t="s">
        <v>16</v>
      </c>
      <c r="AA119" s="5"/>
      <c r="AB119" s="5" t="s">
        <v>16</v>
      </c>
      <c r="AC119" s="5"/>
      <c r="AD119" s="5" t="s">
        <v>16</v>
      </c>
      <c r="AE119" s="5"/>
      <c r="AF119" s="5"/>
      <c r="AH119" s="5" t="str">
        <f t="shared" si="139"/>
        <v/>
      </c>
      <c r="AI119" s="5">
        <f t="shared" si="100"/>
        <v>8</v>
      </c>
      <c r="AJ119" s="5">
        <f t="shared" si="140"/>
        <v>5</v>
      </c>
      <c r="AK119" s="5">
        <f t="shared" si="141"/>
        <v>2</v>
      </c>
      <c r="AL119" s="5" t="str">
        <f t="shared" si="142"/>
        <v/>
      </c>
      <c r="AM119" s="5" t="str">
        <f t="shared" si="143"/>
        <v/>
      </c>
      <c r="AN119" s="5" t="str">
        <f t="shared" si="144"/>
        <v/>
      </c>
      <c r="AO119" s="5" t="str">
        <f t="shared" si="145"/>
        <v/>
      </c>
      <c r="AP119" s="5" t="str">
        <f t="shared" si="146"/>
        <v/>
      </c>
      <c r="AQ119" s="5" t="str">
        <f t="shared" si="147"/>
        <v/>
      </c>
      <c r="AR119" s="5" t="str">
        <f t="shared" si="148"/>
        <v/>
      </c>
      <c r="AS119" s="5" t="str">
        <f t="shared" si="149"/>
        <v/>
      </c>
      <c r="AT119" s="5" t="str">
        <f t="shared" si="150"/>
        <v/>
      </c>
      <c r="AU119" s="5">
        <f t="shared" si="138"/>
        <v>11</v>
      </c>
    </row>
    <row r="120" spans="1:47" x14ac:dyDescent="0.2">
      <c r="A120" s="6" t="s">
        <v>130</v>
      </c>
      <c r="B120" s="5" t="s">
        <v>16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>
        <v>1</v>
      </c>
      <c r="N120" s="5">
        <v>1</v>
      </c>
      <c r="O120" s="5"/>
      <c r="P120" s="5"/>
      <c r="Q120" s="5"/>
      <c r="R120" s="5"/>
      <c r="S120" s="5">
        <v>0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 t="str">
        <f t="shared" si="139"/>
        <v/>
      </c>
      <c r="AI120" s="5">
        <f t="shared" si="100"/>
        <v>1</v>
      </c>
      <c r="AJ120" s="5">
        <f t="shared" si="140"/>
        <v>2</v>
      </c>
      <c r="AK120" s="5">
        <f t="shared" si="141"/>
        <v>1</v>
      </c>
      <c r="AL120" s="5" t="str">
        <f t="shared" si="142"/>
        <v/>
      </c>
      <c r="AM120" s="5" t="str">
        <f t="shared" si="143"/>
        <v/>
      </c>
      <c r="AN120" s="5" t="str">
        <f t="shared" si="144"/>
        <v/>
      </c>
      <c r="AO120" s="5" t="str">
        <f t="shared" si="145"/>
        <v/>
      </c>
      <c r="AP120" s="5" t="str">
        <f t="shared" si="146"/>
        <v/>
      </c>
      <c r="AQ120" s="5" t="str">
        <f t="shared" si="147"/>
        <v/>
      </c>
      <c r="AR120" s="5" t="str">
        <f t="shared" si="148"/>
        <v/>
      </c>
      <c r="AS120" s="5" t="str">
        <f t="shared" si="149"/>
        <v/>
      </c>
      <c r="AT120" s="5" t="str">
        <f t="shared" si="150"/>
        <v/>
      </c>
      <c r="AU120" s="5">
        <f t="shared" si="138"/>
        <v>3.5</v>
      </c>
    </row>
    <row r="121" spans="1:47" x14ac:dyDescent="0.2">
      <c r="A121" s="6" t="s">
        <v>131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39"/>
        <v/>
      </c>
      <c r="AI121" s="5" t="str">
        <f t="shared" si="100"/>
        <v/>
      </c>
      <c r="AJ121" s="5" t="str">
        <f t="shared" si="140"/>
        <v/>
      </c>
      <c r="AK121" s="5" t="str">
        <f t="shared" si="141"/>
        <v/>
      </c>
      <c r="AL121" s="5" t="str">
        <f t="shared" si="142"/>
        <v/>
      </c>
      <c r="AM121" s="5" t="str">
        <f t="shared" si="143"/>
        <v/>
      </c>
      <c r="AN121" s="5" t="str">
        <f t="shared" si="144"/>
        <v/>
      </c>
      <c r="AO121" s="5" t="str">
        <f t="shared" si="145"/>
        <v/>
      </c>
      <c r="AP121" s="5" t="str">
        <f t="shared" si="146"/>
        <v/>
      </c>
      <c r="AQ121" s="5" t="str">
        <f t="shared" si="147"/>
        <v/>
      </c>
      <c r="AR121" s="5" t="str">
        <f t="shared" si="148"/>
        <v/>
      </c>
      <c r="AS121" s="5" t="str">
        <f t="shared" si="149"/>
        <v/>
      </c>
      <c r="AT121" s="5" t="str">
        <f t="shared" si="150"/>
        <v/>
      </c>
      <c r="AU121" s="5">
        <f t="shared" si="138"/>
        <v>0</v>
      </c>
    </row>
    <row r="122" spans="1:47" x14ac:dyDescent="0.2">
      <c r="A122" s="6" t="s">
        <v>132</v>
      </c>
      <c r="B122" s="5" t="s">
        <v>16</v>
      </c>
      <c r="C122" s="5"/>
      <c r="D122" s="5"/>
      <c r="E122" s="5" t="s">
        <v>16</v>
      </c>
      <c r="F122" s="5"/>
      <c r="G122" s="5" t="s">
        <v>25</v>
      </c>
      <c r="H122" s="5"/>
      <c r="I122" s="5" t="s">
        <v>16</v>
      </c>
      <c r="J122" s="5"/>
      <c r="K122" s="5"/>
      <c r="L122" s="5">
        <v>0</v>
      </c>
      <c r="M122" s="5">
        <v>0</v>
      </c>
      <c r="N122" s="5">
        <v>0</v>
      </c>
      <c r="O122" s="5"/>
      <c r="P122" s="5">
        <v>0</v>
      </c>
      <c r="Q122" s="5"/>
      <c r="R122" s="5"/>
      <c r="S122" s="5">
        <v>0</v>
      </c>
      <c r="T122" s="5">
        <v>0</v>
      </c>
      <c r="U122" s="5">
        <v>1</v>
      </c>
      <c r="V122" s="5"/>
      <c r="W122" s="5"/>
      <c r="X122" s="5"/>
      <c r="Y122" s="5"/>
      <c r="Z122" s="5">
        <v>1</v>
      </c>
      <c r="AA122" s="5" t="s">
        <v>15</v>
      </c>
      <c r="AB122" s="5"/>
      <c r="AC122" s="5">
        <v>1</v>
      </c>
      <c r="AD122" s="5" t="s">
        <v>15</v>
      </c>
      <c r="AE122" s="5"/>
      <c r="AF122" s="5"/>
      <c r="AH122" s="5">
        <f t="shared" si="139"/>
        <v>2</v>
      </c>
      <c r="AI122" s="5">
        <f t="shared" si="100"/>
        <v>3</v>
      </c>
      <c r="AJ122" s="5">
        <f t="shared" si="140"/>
        <v>3</v>
      </c>
      <c r="AK122" s="5">
        <f t="shared" si="141"/>
        <v>6</v>
      </c>
      <c r="AL122" s="5" t="str">
        <f t="shared" si="142"/>
        <v/>
      </c>
      <c r="AM122" s="5" t="str">
        <f t="shared" si="143"/>
        <v/>
      </c>
      <c r="AN122" s="5" t="str">
        <f t="shared" si="144"/>
        <v/>
      </c>
      <c r="AO122" s="5" t="str">
        <f t="shared" si="145"/>
        <v/>
      </c>
      <c r="AP122" s="5" t="str">
        <f t="shared" si="146"/>
        <v/>
      </c>
      <c r="AQ122" s="5" t="str">
        <f t="shared" si="147"/>
        <v/>
      </c>
      <c r="AR122" s="5" t="str">
        <f t="shared" si="148"/>
        <v/>
      </c>
      <c r="AS122" s="5" t="str">
        <f t="shared" si="149"/>
        <v/>
      </c>
      <c r="AT122" s="5">
        <f t="shared" si="150"/>
        <v>1</v>
      </c>
      <c r="AU122" s="5">
        <f t="shared" si="138"/>
        <v>12.5</v>
      </c>
    </row>
    <row r="123" spans="1:47" x14ac:dyDescent="0.2">
      <c r="A123" s="6" t="s">
        <v>133</v>
      </c>
      <c r="B123" s="5" t="s">
        <v>16</v>
      </c>
      <c r="C123" s="5"/>
      <c r="D123" s="5"/>
      <c r="E123" s="5"/>
      <c r="F123" s="5"/>
      <c r="G123" s="5"/>
      <c r="H123" s="5"/>
      <c r="I123" s="5" t="s">
        <v>16</v>
      </c>
      <c r="J123" s="5"/>
      <c r="K123" s="5"/>
      <c r="L123" s="5"/>
      <c r="M123" s="5" t="s">
        <v>15</v>
      </c>
      <c r="N123" s="5"/>
      <c r="O123" s="5"/>
      <c r="P123" s="5"/>
      <c r="Q123" s="5"/>
      <c r="R123" s="5"/>
      <c r="S123" s="5"/>
      <c r="T123" s="5" t="s">
        <v>16</v>
      </c>
      <c r="U123" s="5"/>
      <c r="V123" s="5"/>
      <c r="W123" s="5"/>
      <c r="X123" s="5"/>
      <c r="Y123" s="5"/>
      <c r="Z123" s="5"/>
      <c r="AA123" s="5" t="s">
        <v>15</v>
      </c>
      <c r="AB123" s="5" t="s">
        <v>15</v>
      </c>
      <c r="AC123" s="5"/>
      <c r="AD123" s="5"/>
      <c r="AE123" s="5"/>
      <c r="AF123" s="5"/>
      <c r="AH123" s="5">
        <f t="shared" ref="AH123:AS123" si="151">IF(COUNTIF($B123:$AF123,AH$7)&gt;0,COUNTIF($B123:$AF123,AH$7),"")</f>
        <v>3</v>
      </c>
      <c r="AI123" s="5">
        <f t="shared" si="151"/>
        <v>3</v>
      </c>
      <c r="AJ123" s="5" t="str">
        <f t="shared" si="151"/>
        <v/>
      </c>
      <c r="AK123" s="5" t="str">
        <f t="shared" si="151"/>
        <v/>
      </c>
      <c r="AL123" s="5" t="str">
        <f t="shared" si="151"/>
        <v/>
      </c>
      <c r="AM123" s="5" t="str">
        <f t="shared" si="151"/>
        <v/>
      </c>
      <c r="AN123" s="5" t="str">
        <f t="shared" si="151"/>
        <v/>
      </c>
      <c r="AO123" s="5" t="str">
        <f t="shared" si="151"/>
        <v/>
      </c>
      <c r="AP123" s="5" t="str">
        <f t="shared" si="151"/>
        <v/>
      </c>
      <c r="AQ123" s="5" t="str">
        <f t="shared" si="151"/>
        <v/>
      </c>
      <c r="AR123" s="5" t="str">
        <f t="shared" si="151"/>
        <v/>
      </c>
      <c r="AS123" s="5" t="str">
        <f t="shared" si="151"/>
        <v/>
      </c>
      <c r="AT123" s="5" t="str">
        <f t="shared" si="150"/>
        <v/>
      </c>
      <c r="AU123" s="5">
        <f t="shared" si="138"/>
        <v>3</v>
      </c>
    </row>
    <row r="124" spans="1:47" x14ac:dyDescent="0.2">
      <c r="A124" s="6" t="s">
        <v>134</v>
      </c>
      <c r="B124" s="5"/>
      <c r="C124" s="5"/>
      <c r="D124" s="5"/>
      <c r="E124" s="5"/>
      <c r="F124" s="5">
        <v>0</v>
      </c>
      <c r="G124" s="5" t="s">
        <v>19</v>
      </c>
      <c r="H124" s="5" t="s">
        <v>15</v>
      </c>
      <c r="I124" s="5" t="s">
        <v>19</v>
      </c>
      <c r="J124" s="5"/>
      <c r="K124" s="5"/>
      <c r="L124" s="5" t="s">
        <v>19</v>
      </c>
      <c r="M124" s="5" t="s">
        <v>19</v>
      </c>
      <c r="N124" s="5" t="s">
        <v>19</v>
      </c>
      <c r="O124" s="5" t="s">
        <v>19</v>
      </c>
      <c r="P124" s="5" t="s">
        <v>19</v>
      </c>
      <c r="Q124" s="5"/>
      <c r="R124" s="5"/>
      <c r="S124" s="5" t="s">
        <v>19</v>
      </c>
      <c r="T124" s="5" t="s">
        <v>19</v>
      </c>
      <c r="U124" s="5" t="s">
        <v>19</v>
      </c>
      <c r="V124" s="5" t="s">
        <v>19</v>
      </c>
      <c r="W124" s="5" t="s">
        <v>19</v>
      </c>
      <c r="X124" s="5"/>
      <c r="Y124" s="5"/>
      <c r="Z124" s="5" t="s">
        <v>19</v>
      </c>
      <c r="AA124" s="5" t="s">
        <v>19</v>
      </c>
      <c r="AB124" s="5" t="s">
        <v>19</v>
      </c>
      <c r="AC124" s="5" t="s">
        <v>19</v>
      </c>
      <c r="AD124" s="5" t="s">
        <v>19</v>
      </c>
      <c r="AE124" s="5"/>
      <c r="AF124" s="5"/>
      <c r="AH124" s="5">
        <f>IF(COUNTIF($B124:$AF124,AH$7)&gt;0,COUNTIF($B124:$AF124,AH$7),"")</f>
        <v>1</v>
      </c>
      <c r="AI124" s="5" t="str">
        <f t="shared" ref="AI124:AT124" si="152">IF(COUNTIF($B124:$AF124,AI$7)&gt;0,COUNTIF($B124:$AF124,AI$7),"")</f>
        <v/>
      </c>
      <c r="AJ124" s="5" t="str">
        <f t="shared" si="152"/>
        <v/>
      </c>
      <c r="AK124" s="5">
        <f t="shared" si="152"/>
        <v>1</v>
      </c>
      <c r="AL124" s="5" t="str">
        <f t="shared" si="152"/>
        <v/>
      </c>
      <c r="AM124" s="5" t="str">
        <f t="shared" si="152"/>
        <v/>
      </c>
      <c r="AN124" s="5">
        <f t="shared" si="152"/>
        <v>17</v>
      </c>
      <c r="AO124" s="5" t="str">
        <f t="shared" si="152"/>
        <v/>
      </c>
      <c r="AP124" s="5" t="str">
        <f t="shared" si="152"/>
        <v/>
      </c>
      <c r="AQ124" s="5" t="str">
        <f t="shared" si="152"/>
        <v/>
      </c>
      <c r="AR124" s="5" t="str">
        <f t="shared" si="152"/>
        <v/>
      </c>
      <c r="AS124" s="5" t="str">
        <f t="shared" si="152"/>
        <v/>
      </c>
      <c r="AT124" s="5" t="str">
        <f t="shared" si="152"/>
        <v/>
      </c>
      <c r="AU124" s="5">
        <f t="shared" si="138"/>
        <v>18.5</v>
      </c>
    </row>
    <row r="125" spans="1:47" x14ac:dyDescent="0.2">
      <c r="A125" s="6"/>
      <c r="AD125" s="32" t="s">
        <v>45</v>
      </c>
      <c r="AE125" s="32"/>
      <c r="AF125" s="5">
        <f>COUNT(AU111:AU124)</f>
        <v>14</v>
      </c>
      <c r="AG125" s="5"/>
      <c r="AH125" s="5"/>
      <c r="AI125" s="5" t="str">
        <f t="shared" ref="AI125:AI144" si="153">IF(COUNTIF($B125:$AF125,AI$7)&gt;0,COUNTIF($B125:$AF125,AI$7),"")</f>
        <v/>
      </c>
      <c r="AJ125" s="5"/>
      <c r="AK125" s="33" t="s">
        <v>46</v>
      </c>
      <c r="AL125" s="33"/>
      <c r="AM125" s="33"/>
      <c r="AN125" s="34">
        <f>(AF125*$AC$5-AU125)/(AF125*$AC$5)</f>
        <v>0.79251700680272108</v>
      </c>
      <c r="AO125" s="34"/>
      <c r="AP125" s="34"/>
      <c r="AQ125" s="22"/>
      <c r="AR125" s="32" t="s">
        <v>29</v>
      </c>
      <c r="AS125" s="32"/>
      <c r="AT125" s="32"/>
      <c r="AU125" s="5">
        <f>SUM(AU111:AU124)</f>
        <v>61</v>
      </c>
    </row>
    <row r="126" spans="1:47" x14ac:dyDescent="0.2">
      <c r="A126" s="7" t="s">
        <v>135</v>
      </c>
      <c r="AI126" s="5" t="str">
        <f t="shared" si="153"/>
        <v/>
      </c>
      <c r="AU126" s="5"/>
    </row>
    <row r="127" spans="1:47" x14ac:dyDescent="0.2">
      <c r="A127" s="6" t="s">
        <v>136</v>
      </c>
      <c r="B127" s="5"/>
      <c r="C127" s="5"/>
      <c r="D127" s="5"/>
      <c r="E127" s="5"/>
      <c r="F127" s="5"/>
      <c r="G127" s="5"/>
      <c r="H127" s="5">
        <v>0</v>
      </c>
      <c r="I127" s="5">
        <v>1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 t="s">
        <v>15</v>
      </c>
      <c r="AA127" s="5"/>
      <c r="AB127" s="5"/>
      <c r="AC127" s="5"/>
      <c r="AD127" s="5"/>
      <c r="AE127" s="5"/>
      <c r="AF127" s="5"/>
      <c r="AH127" s="5">
        <f t="shared" ref="AH127:AH132" si="154">IF(COUNTIF($B127:$AF127,AH$7)&gt;0,COUNTIF($B127:$AF127,AH$7),"")</f>
        <v>1</v>
      </c>
      <c r="AI127" s="5" t="str">
        <f t="shared" si="153"/>
        <v/>
      </c>
      <c r="AJ127" s="5">
        <f t="shared" ref="AJ127:AJ132" si="155">IF(COUNTIF($B127:$AF127,AJ$7)&gt;0,COUNTIF($B127:$AF127,AJ$7),"")</f>
        <v>1</v>
      </c>
      <c r="AK127" s="5">
        <f t="shared" ref="AK127:AK132" si="156">IF(COUNTIF($B127:$AF127,AK$7)&gt;0,COUNTIF($B127:$AF127,AK$7),"")</f>
        <v>1</v>
      </c>
      <c r="AL127" s="5" t="str">
        <f t="shared" ref="AL127:AL132" si="157">IF(COUNTIF($B127:$AF127,AL$7)&gt;0,COUNTIF($B127:$AF127,AL$7),"")</f>
        <v/>
      </c>
      <c r="AM127" s="5" t="str">
        <f t="shared" ref="AM127:AM132" si="158">IF(COUNTIF($B127:$AF127,AM$7)&gt;0,COUNTIF($B127:$AF127,AM$7),"")</f>
        <v/>
      </c>
      <c r="AN127" s="5" t="str">
        <f t="shared" ref="AN127:AN132" si="159">IF(COUNTIF($B127:$AF127,AN$7)&gt;0,COUNTIF($B127:$AF127,AN$7),"")</f>
        <v/>
      </c>
      <c r="AO127" s="5" t="str">
        <f t="shared" ref="AO127:AO132" si="160">IF(COUNTIF($B127:$AF127,AO$7)&gt;0,COUNTIF($B127:$AF127,AO$7),"")</f>
        <v/>
      </c>
      <c r="AP127" s="5" t="str">
        <f t="shared" ref="AP127:AP132" si="161">IF(COUNTIF($B127:$AF127,AP$7)&gt;0,COUNTIF($B127:$AF127,AP$7),"")</f>
        <v/>
      </c>
      <c r="AQ127" s="5" t="str">
        <f t="shared" ref="AQ127:AQ132" si="162">IF(COUNTIF($B127:$AF127,AQ$7)&gt;0,COUNTIF($B127:$AF127,AQ$7),"")</f>
        <v/>
      </c>
      <c r="AR127" s="5" t="str">
        <f t="shared" ref="AR127:AR132" si="163">IF(COUNTIF($B127:$AF127,AR$7)&gt;0,COUNTIF($B127:$AF127,AR$7),"")</f>
        <v/>
      </c>
      <c r="AS127" s="5" t="str">
        <f t="shared" ref="AS127:AS132" si="164">IF(COUNTIF($B127:$AF127,AS$7)&gt;0,COUNTIF($B127:$AF127,AS$7),"")</f>
        <v/>
      </c>
      <c r="AT127" s="5" t="str">
        <f t="shared" ref="AT127:AT132" si="165">IF(COUNTIF($B127:$AF127,AT$7)&gt;0,COUNTIF($B127:$AF127,AT$7),"")</f>
        <v/>
      </c>
      <c r="AU127" s="5">
        <f t="shared" ref="AU127:AU154" si="166">IF(AH127="",IF(AI127="",SUM(AJ127:AT127),SUM(AJ127:AT127)+0.5*AI127),IF(AI127="",SUM(AJ127:AT127)+0.5*AH127,SUM(AJ127:AT127)+0.5*AH127+0.5*AI127))</f>
        <v>2.5</v>
      </c>
    </row>
    <row r="128" spans="1:47" x14ac:dyDescent="0.2">
      <c r="A128" s="6" t="s">
        <v>137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H128" s="5" t="str">
        <f t="shared" si="154"/>
        <v/>
      </c>
      <c r="AI128" s="5" t="str">
        <f t="shared" si="153"/>
        <v/>
      </c>
      <c r="AJ128" s="5" t="str">
        <f t="shared" si="155"/>
        <v/>
      </c>
      <c r="AK128" s="5" t="str">
        <f t="shared" si="156"/>
        <v/>
      </c>
      <c r="AL128" s="5" t="str">
        <f t="shared" si="157"/>
        <v/>
      </c>
      <c r="AM128" s="5" t="str">
        <f t="shared" si="158"/>
        <v/>
      </c>
      <c r="AN128" s="5" t="str">
        <f t="shared" si="159"/>
        <v/>
      </c>
      <c r="AO128" s="5" t="str">
        <f t="shared" si="160"/>
        <v/>
      </c>
      <c r="AP128" s="5" t="str">
        <f t="shared" si="161"/>
        <v/>
      </c>
      <c r="AQ128" s="5" t="str">
        <f t="shared" si="162"/>
        <v/>
      </c>
      <c r="AR128" s="5" t="str">
        <f t="shared" si="163"/>
        <v/>
      </c>
      <c r="AS128" s="5" t="str">
        <f t="shared" si="164"/>
        <v/>
      </c>
      <c r="AT128" s="5" t="str">
        <f t="shared" si="165"/>
        <v/>
      </c>
      <c r="AU128" s="5">
        <f t="shared" si="166"/>
        <v>0</v>
      </c>
    </row>
    <row r="129" spans="1:47" x14ac:dyDescent="0.2">
      <c r="A129" s="6" t="s">
        <v>138</v>
      </c>
      <c r="B129" s="5">
        <v>1</v>
      </c>
      <c r="C129" s="5"/>
      <c r="D129" s="5"/>
      <c r="E129" s="5"/>
      <c r="F129" s="5"/>
      <c r="G129" s="5"/>
      <c r="H129" s="5"/>
      <c r="I129" s="5">
        <v>1</v>
      </c>
      <c r="J129" s="5"/>
      <c r="K129" s="5"/>
      <c r="L129" s="5"/>
      <c r="M129" s="5"/>
      <c r="N129" s="5"/>
      <c r="O129" s="5"/>
      <c r="P129" s="5">
        <v>1</v>
      </c>
      <c r="Q129" s="5"/>
      <c r="R129" s="5"/>
      <c r="S129" s="5"/>
      <c r="T129" s="5"/>
      <c r="U129" s="5"/>
      <c r="V129" s="5">
        <v>1</v>
      </c>
      <c r="W129" s="5"/>
      <c r="X129" s="5"/>
      <c r="Y129" s="5"/>
      <c r="Z129" s="5"/>
      <c r="AA129" s="5"/>
      <c r="AB129" s="5"/>
      <c r="AC129" s="5"/>
      <c r="AD129" s="5">
        <v>1</v>
      </c>
      <c r="AE129" s="5"/>
      <c r="AF129" s="5"/>
      <c r="AH129" s="5" t="str">
        <f t="shared" si="154"/>
        <v/>
      </c>
      <c r="AI129" s="5" t="str">
        <f t="shared" si="153"/>
        <v/>
      </c>
      <c r="AJ129" s="5">
        <f t="shared" si="155"/>
        <v>5</v>
      </c>
      <c r="AK129" s="5" t="str">
        <f t="shared" si="156"/>
        <v/>
      </c>
      <c r="AL129" s="5" t="str">
        <f t="shared" si="157"/>
        <v/>
      </c>
      <c r="AM129" s="5" t="str">
        <f t="shared" si="158"/>
        <v/>
      </c>
      <c r="AN129" s="5" t="str">
        <f t="shared" si="159"/>
        <v/>
      </c>
      <c r="AO129" s="5" t="str">
        <f t="shared" si="160"/>
        <v/>
      </c>
      <c r="AP129" s="5" t="str">
        <f t="shared" si="161"/>
        <v/>
      </c>
      <c r="AQ129" s="5" t="str">
        <f t="shared" si="162"/>
        <v/>
      </c>
      <c r="AR129" s="5" t="str">
        <f t="shared" si="163"/>
        <v/>
      </c>
      <c r="AS129" s="5" t="str">
        <f t="shared" si="164"/>
        <v/>
      </c>
      <c r="AT129" s="5" t="str">
        <f t="shared" si="165"/>
        <v/>
      </c>
      <c r="AU129" s="5">
        <f t="shared" si="166"/>
        <v>5</v>
      </c>
    </row>
    <row r="130" spans="1:47" x14ac:dyDescent="0.2">
      <c r="A130" s="6" t="s">
        <v>139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 t="s">
        <v>16</v>
      </c>
      <c r="Q130" s="5"/>
      <c r="R130" s="5"/>
      <c r="S130" s="5"/>
      <c r="T130" s="5">
        <v>1</v>
      </c>
      <c r="U130" s="5"/>
      <c r="V130" s="5">
        <v>1</v>
      </c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H130" s="5" t="str">
        <f t="shared" si="154"/>
        <v/>
      </c>
      <c r="AI130" s="5">
        <f t="shared" si="153"/>
        <v>1</v>
      </c>
      <c r="AJ130" s="5">
        <f t="shared" si="155"/>
        <v>2</v>
      </c>
      <c r="AK130" s="5" t="str">
        <f t="shared" si="156"/>
        <v/>
      </c>
      <c r="AL130" s="5" t="str">
        <f t="shared" si="157"/>
        <v/>
      </c>
      <c r="AM130" s="5" t="str">
        <f t="shared" si="158"/>
        <v/>
      </c>
      <c r="AN130" s="5" t="str">
        <f t="shared" si="159"/>
        <v/>
      </c>
      <c r="AO130" s="5" t="str">
        <f t="shared" si="160"/>
        <v/>
      </c>
      <c r="AP130" s="5" t="str">
        <f t="shared" si="161"/>
        <v/>
      </c>
      <c r="AQ130" s="5" t="str">
        <f t="shared" si="162"/>
        <v/>
      </c>
      <c r="AR130" s="5" t="str">
        <f t="shared" si="163"/>
        <v/>
      </c>
      <c r="AS130" s="5" t="str">
        <f t="shared" si="164"/>
        <v/>
      </c>
      <c r="AT130" s="5" t="str">
        <f t="shared" si="165"/>
        <v/>
      </c>
      <c r="AU130" s="5">
        <f t="shared" si="166"/>
        <v>2.5</v>
      </c>
    </row>
    <row r="131" spans="1:47" x14ac:dyDescent="0.2">
      <c r="A131" s="6" t="s">
        <v>140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H131" s="5" t="str">
        <f t="shared" si="154"/>
        <v/>
      </c>
      <c r="AI131" s="5" t="str">
        <f t="shared" si="153"/>
        <v/>
      </c>
      <c r="AJ131" s="5" t="str">
        <f t="shared" si="155"/>
        <v/>
      </c>
      <c r="AK131" s="5" t="str">
        <f t="shared" si="156"/>
        <v/>
      </c>
      <c r="AL131" s="5" t="str">
        <f t="shared" si="157"/>
        <v/>
      </c>
      <c r="AM131" s="5" t="str">
        <f t="shared" si="158"/>
        <v/>
      </c>
      <c r="AN131" s="5" t="str">
        <f t="shared" si="159"/>
        <v/>
      </c>
      <c r="AO131" s="5" t="str">
        <f t="shared" si="160"/>
        <v/>
      </c>
      <c r="AP131" s="5" t="str">
        <f t="shared" si="161"/>
        <v/>
      </c>
      <c r="AQ131" s="5" t="str">
        <f t="shared" si="162"/>
        <v/>
      </c>
      <c r="AR131" s="5" t="str">
        <f t="shared" si="163"/>
        <v/>
      </c>
      <c r="AS131" s="5" t="str">
        <f t="shared" si="164"/>
        <v/>
      </c>
      <c r="AT131" s="5" t="str">
        <f t="shared" si="165"/>
        <v/>
      </c>
      <c r="AU131" s="5">
        <f t="shared" si="166"/>
        <v>0</v>
      </c>
    </row>
    <row r="132" spans="1:47" x14ac:dyDescent="0.2">
      <c r="A132" s="6" t="s">
        <v>141</v>
      </c>
      <c r="B132" s="5"/>
      <c r="C132" s="5"/>
      <c r="D132" s="5"/>
      <c r="E132" s="5" t="s">
        <v>25</v>
      </c>
      <c r="F132" s="5"/>
      <c r="G132" s="5"/>
      <c r="H132" s="5"/>
      <c r="I132" s="5">
        <v>1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 t="s">
        <v>15</v>
      </c>
      <c r="U132" s="5">
        <v>1</v>
      </c>
      <c r="V132" s="5"/>
      <c r="W132" s="5"/>
      <c r="X132" s="5"/>
      <c r="Y132" s="5"/>
      <c r="Z132" s="5"/>
      <c r="AA132" s="5"/>
      <c r="AB132" s="5"/>
      <c r="AC132" s="5">
        <v>1</v>
      </c>
      <c r="AD132" s="5"/>
      <c r="AE132" s="5"/>
      <c r="AF132" s="5"/>
      <c r="AH132" s="5">
        <f t="shared" si="154"/>
        <v>1</v>
      </c>
      <c r="AI132" s="5" t="str">
        <f t="shared" si="153"/>
        <v/>
      </c>
      <c r="AJ132" s="5">
        <f t="shared" si="155"/>
        <v>3</v>
      </c>
      <c r="AK132" s="5" t="str">
        <f t="shared" si="156"/>
        <v/>
      </c>
      <c r="AL132" s="5" t="str">
        <f t="shared" si="157"/>
        <v/>
      </c>
      <c r="AM132" s="5" t="str">
        <f t="shared" si="158"/>
        <v/>
      </c>
      <c r="AN132" s="5" t="str">
        <f t="shared" si="159"/>
        <v/>
      </c>
      <c r="AO132" s="5" t="str">
        <f t="shared" si="160"/>
        <v/>
      </c>
      <c r="AP132" s="5" t="str">
        <f t="shared" si="161"/>
        <v/>
      </c>
      <c r="AQ132" s="5" t="str">
        <f t="shared" si="162"/>
        <v/>
      </c>
      <c r="AR132" s="5" t="str">
        <f t="shared" si="163"/>
        <v/>
      </c>
      <c r="AS132" s="5" t="str">
        <f t="shared" si="164"/>
        <v/>
      </c>
      <c r="AT132" s="5">
        <f t="shared" si="165"/>
        <v>1</v>
      </c>
      <c r="AU132" s="5">
        <f t="shared" si="166"/>
        <v>4.5</v>
      </c>
    </row>
    <row r="133" spans="1:47" x14ac:dyDescent="0.2">
      <c r="A133" s="6"/>
      <c r="AD133" s="32" t="s">
        <v>45</v>
      </c>
      <c r="AE133" s="32"/>
      <c r="AF133" s="5">
        <f>COUNT(AU127:AU132)</f>
        <v>6</v>
      </c>
      <c r="AG133" s="5"/>
      <c r="AH133" s="5"/>
      <c r="AI133" s="5" t="str">
        <f t="shared" si="153"/>
        <v/>
      </c>
      <c r="AJ133" s="5"/>
      <c r="AK133" s="33" t="s">
        <v>46</v>
      </c>
      <c r="AL133" s="33"/>
      <c r="AM133" s="33"/>
      <c r="AN133" s="34">
        <f>(AF133*$AC$5-AU133)/(AF133*$AC$5)</f>
        <v>0.88492063492063489</v>
      </c>
      <c r="AO133" s="34"/>
      <c r="AP133" s="34"/>
      <c r="AQ133" s="22"/>
      <c r="AR133" s="32" t="s">
        <v>29</v>
      </c>
      <c r="AS133" s="32"/>
      <c r="AT133" s="32"/>
      <c r="AU133" s="5">
        <f>SUM(AU127:AU132)</f>
        <v>14.5</v>
      </c>
    </row>
    <row r="134" spans="1:47" x14ac:dyDescent="0.2">
      <c r="A134" s="7" t="s">
        <v>142</v>
      </c>
      <c r="AI134" s="5" t="str">
        <f t="shared" si="153"/>
        <v/>
      </c>
      <c r="AU134" s="5"/>
    </row>
    <row r="135" spans="1:47" x14ac:dyDescent="0.2">
      <c r="A135" s="6" t="s">
        <v>143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 t="s">
        <v>25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21"/>
      <c r="AH135" s="5" t="str">
        <f>IF(COUNTIF($B135:$AF135,AH$7)&gt;0,COUNTIF($B135:$AF135,AH$7),"")</f>
        <v/>
      </c>
      <c r="AI135" s="5" t="str">
        <f t="shared" si="153"/>
        <v/>
      </c>
      <c r="AJ135" s="5" t="str">
        <f t="shared" ref="AJ135:AT135" si="167">IF(COUNTIF($B135:$AF135,AJ$7)&gt;0,COUNTIF($B135:$AF135,AJ$7),"")</f>
        <v/>
      </c>
      <c r="AK135" s="5" t="str">
        <f t="shared" si="167"/>
        <v/>
      </c>
      <c r="AL135" s="5" t="str">
        <f t="shared" si="167"/>
        <v/>
      </c>
      <c r="AM135" s="5" t="str">
        <f t="shared" si="167"/>
        <v/>
      </c>
      <c r="AN135" s="5" t="str">
        <f t="shared" si="167"/>
        <v/>
      </c>
      <c r="AO135" s="5" t="str">
        <f t="shared" si="167"/>
        <v/>
      </c>
      <c r="AP135" s="5" t="str">
        <f t="shared" si="167"/>
        <v/>
      </c>
      <c r="AQ135" s="5" t="str">
        <f t="shared" si="167"/>
        <v/>
      </c>
      <c r="AR135" s="5" t="str">
        <f t="shared" si="167"/>
        <v/>
      </c>
      <c r="AS135" s="5" t="str">
        <f t="shared" si="167"/>
        <v/>
      </c>
      <c r="AT135" s="5">
        <f t="shared" si="167"/>
        <v>1</v>
      </c>
      <c r="AU135" s="5">
        <f t="shared" si="166"/>
        <v>1</v>
      </c>
    </row>
    <row r="136" spans="1:47" x14ac:dyDescent="0.2">
      <c r="A136" s="6" t="s">
        <v>144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 t="s">
        <v>25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0"/>
      <c r="AD136" s="5"/>
      <c r="AE136" s="5"/>
      <c r="AF136" s="5"/>
      <c r="AH136" s="5" t="str">
        <f t="shared" ref="AH136:AH154" si="168">IF(COUNTIF($B136:$AF136,AH$7)&gt;0,COUNTIF($B136:$AF136,AH$7),"")</f>
        <v/>
      </c>
      <c r="AI136" s="5" t="str">
        <f t="shared" si="153"/>
        <v/>
      </c>
      <c r="AJ136" s="5" t="str">
        <f t="shared" ref="AJ136:AJ144" si="169">IF(COUNTIF($B136:$AF136,AJ$7)&gt;0,COUNTIF($B136:$AF136,AJ$7),"")</f>
        <v/>
      </c>
      <c r="AK136" s="5" t="str">
        <f t="shared" ref="AK136:AK144" si="170">IF(COUNTIF($B136:$AF136,AK$7)&gt;0,COUNTIF($B136:$AF136,AK$7),"")</f>
        <v/>
      </c>
      <c r="AL136" s="5" t="str">
        <f t="shared" ref="AL136:AL144" si="171">IF(COUNTIF($B136:$AF136,AL$7)&gt;0,COUNTIF($B136:$AF136,AL$7),"")</f>
        <v/>
      </c>
      <c r="AM136" s="5" t="str">
        <f t="shared" ref="AM136:AM144" si="172">IF(COUNTIF($B136:$AF136,AM$7)&gt;0,COUNTIF($B136:$AF136,AM$7),"")</f>
        <v/>
      </c>
      <c r="AN136" s="5" t="str">
        <f t="shared" ref="AN136:AN144" si="173">IF(COUNTIF($B136:$AF136,AN$7)&gt;0,COUNTIF($B136:$AF136,AN$7),"")</f>
        <v/>
      </c>
      <c r="AO136" s="5" t="str">
        <f t="shared" ref="AO136:AO144" si="174">IF(COUNTIF($B136:$AF136,AO$7)&gt;0,COUNTIF($B136:$AF136,AO$7),"")</f>
        <v/>
      </c>
      <c r="AP136" s="5" t="str">
        <f t="shared" ref="AP136:AP144" si="175">IF(COUNTIF($B136:$AF136,AP$7)&gt;0,COUNTIF($B136:$AF136,AP$7),"")</f>
        <v/>
      </c>
      <c r="AQ136" s="5" t="str">
        <f t="shared" ref="AQ136:AQ144" si="176">IF(COUNTIF($B136:$AF136,AQ$7)&gt;0,COUNTIF($B136:$AF136,AQ$7),"")</f>
        <v/>
      </c>
      <c r="AR136" s="5" t="str">
        <f t="shared" ref="AR136:AR144" si="177">IF(COUNTIF($B136:$AF136,AR$7)&gt;0,COUNTIF($B136:$AF136,AR$7),"")</f>
        <v/>
      </c>
      <c r="AS136" s="5" t="str">
        <f t="shared" ref="AS136:AS144" si="178">IF(COUNTIF($B136:$AF136,AS$7)&gt;0,COUNTIF($B136:$AF136,AS$7),"")</f>
        <v/>
      </c>
      <c r="AT136" s="5">
        <f t="shared" ref="AT136:AT144" si="179">IF(COUNTIF($B136:$AF136,AT$7)&gt;0,COUNTIF($B136:$AF136,AT$7),"")</f>
        <v>1</v>
      </c>
      <c r="AU136" s="5">
        <f t="shared" si="166"/>
        <v>1</v>
      </c>
    </row>
    <row r="137" spans="1:47" x14ac:dyDescent="0.2">
      <c r="A137" s="6" t="s">
        <v>145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 t="s">
        <v>17</v>
      </c>
      <c r="N137" s="5"/>
      <c r="O137" s="5"/>
      <c r="P137" s="5"/>
      <c r="Q137" s="5"/>
      <c r="R137" s="5"/>
      <c r="S137" s="5"/>
      <c r="T137" s="5"/>
      <c r="U137" s="5"/>
      <c r="V137" s="5">
        <v>1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H137" s="5" t="str">
        <f t="shared" si="168"/>
        <v/>
      </c>
      <c r="AI137" s="5" t="str">
        <f t="shared" si="153"/>
        <v/>
      </c>
      <c r="AJ137" s="5">
        <f t="shared" si="169"/>
        <v>1</v>
      </c>
      <c r="AK137" s="5" t="str">
        <f t="shared" si="170"/>
        <v/>
      </c>
      <c r="AL137" s="5">
        <f t="shared" si="171"/>
        <v>1</v>
      </c>
      <c r="AM137" s="5" t="str">
        <f t="shared" si="172"/>
        <v/>
      </c>
      <c r="AN137" s="5" t="str">
        <f t="shared" si="173"/>
        <v/>
      </c>
      <c r="AO137" s="5" t="str">
        <f t="shared" si="174"/>
        <v/>
      </c>
      <c r="AP137" s="5" t="str">
        <f t="shared" si="175"/>
        <v/>
      </c>
      <c r="AQ137" s="5" t="str">
        <f t="shared" si="176"/>
        <v/>
      </c>
      <c r="AR137" s="5" t="str">
        <f t="shared" si="177"/>
        <v/>
      </c>
      <c r="AS137" s="5" t="str">
        <f t="shared" si="178"/>
        <v/>
      </c>
      <c r="AT137" s="5" t="str">
        <f t="shared" si="179"/>
        <v/>
      </c>
      <c r="AU137" s="5">
        <f t="shared" si="166"/>
        <v>2</v>
      </c>
    </row>
    <row r="138" spans="1:47" x14ac:dyDescent="0.2">
      <c r="A138" s="6" t="s">
        <v>146</v>
      </c>
      <c r="B138" s="5"/>
      <c r="C138" s="5"/>
      <c r="D138" s="5"/>
      <c r="E138" s="5"/>
      <c r="F138" s="5"/>
      <c r="G138" s="5"/>
      <c r="H138" s="5"/>
      <c r="I138" s="5">
        <v>1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>
        <v>1</v>
      </c>
      <c r="AE138" s="5"/>
      <c r="AF138" s="5"/>
      <c r="AH138" s="5" t="str">
        <f t="shared" si="168"/>
        <v/>
      </c>
      <c r="AI138" s="5" t="str">
        <f t="shared" si="153"/>
        <v/>
      </c>
      <c r="AJ138" s="5">
        <f t="shared" si="169"/>
        <v>2</v>
      </c>
      <c r="AK138" s="5" t="str">
        <f t="shared" si="170"/>
        <v/>
      </c>
      <c r="AL138" s="5" t="str">
        <f t="shared" si="171"/>
        <v/>
      </c>
      <c r="AM138" s="5" t="str">
        <f t="shared" si="172"/>
        <v/>
      </c>
      <c r="AN138" s="5" t="str">
        <f t="shared" si="173"/>
        <v/>
      </c>
      <c r="AO138" s="5" t="str">
        <f t="shared" si="174"/>
        <v/>
      </c>
      <c r="AP138" s="5" t="str">
        <f t="shared" si="175"/>
        <v/>
      </c>
      <c r="AQ138" s="5" t="str">
        <f t="shared" si="176"/>
        <v/>
      </c>
      <c r="AR138" s="5" t="str">
        <f t="shared" si="177"/>
        <v/>
      </c>
      <c r="AS138" s="5" t="str">
        <f t="shared" si="178"/>
        <v/>
      </c>
      <c r="AT138" s="5" t="str">
        <f t="shared" si="179"/>
        <v/>
      </c>
      <c r="AU138" s="5">
        <f t="shared" si="166"/>
        <v>2</v>
      </c>
    </row>
    <row r="139" spans="1:47" x14ac:dyDescent="0.2">
      <c r="A139" s="6" t="s">
        <v>147</v>
      </c>
      <c r="B139" s="5"/>
      <c r="C139" s="5"/>
      <c r="D139" s="5"/>
      <c r="E139" s="5" t="s">
        <v>15</v>
      </c>
      <c r="F139" s="5" t="s">
        <v>15</v>
      </c>
      <c r="G139" s="5" t="s">
        <v>15</v>
      </c>
      <c r="H139" s="5"/>
      <c r="I139" s="5"/>
      <c r="J139" s="5"/>
      <c r="K139" s="5"/>
      <c r="L139" s="5"/>
      <c r="M139" s="5"/>
      <c r="N139" s="5" t="s">
        <v>17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 t="s">
        <v>15</v>
      </c>
      <c r="AD139" s="5"/>
      <c r="AE139" s="5"/>
      <c r="AF139" s="5"/>
      <c r="AH139" s="5">
        <f t="shared" si="168"/>
        <v>4</v>
      </c>
      <c r="AI139" s="5" t="str">
        <f t="shared" si="153"/>
        <v/>
      </c>
      <c r="AJ139" s="5" t="str">
        <f t="shared" si="169"/>
        <v/>
      </c>
      <c r="AK139" s="5" t="str">
        <f t="shared" si="170"/>
        <v/>
      </c>
      <c r="AL139" s="5">
        <f t="shared" si="171"/>
        <v>1</v>
      </c>
      <c r="AM139" s="5" t="str">
        <f t="shared" si="172"/>
        <v/>
      </c>
      <c r="AN139" s="5" t="str">
        <f t="shared" si="173"/>
        <v/>
      </c>
      <c r="AO139" s="5" t="str">
        <f t="shared" si="174"/>
        <v/>
      </c>
      <c r="AP139" s="5" t="str">
        <f t="shared" si="175"/>
        <v/>
      </c>
      <c r="AQ139" s="5" t="str">
        <f t="shared" si="176"/>
        <v/>
      </c>
      <c r="AR139" s="5" t="str">
        <f t="shared" si="177"/>
        <v/>
      </c>
      <c r="AS139" s="5" t="str">
        <f t="shared" si="178"/>
        <v/>
      </c>
      <c r="AT139" s="5" t="str">
        <f t="shared" si="179"/>
        <v/>
      </c>
      <c r="AU139" s="5">
        <f t="shared" si="166"/>
        <v>3</v>
      </c>
    </row>
    <row r="140" spans="1:47" x14ac:dyDescent="0.2">
      <c r="A140" s="6" t="s">
        <v>148</v>
      </c>
      <c r="B140" s="5"/>
      <c r="C140" s="5"/>
      <c r="D140" s="5"/>
      <c r="E140" s="5">
        <v>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>
        <v>1</v>
      </c>
      <c r="AA140" s="5"/>
      <c r="AB140" s="5"/>
      <c r="AC140" s="5"/>
      <c r="AD140" s="5"/>
      <c r="AE140" s="5"/>
      <c r="AF140" s="5"/>
      <c r="AH140" s="5" t="str">
        <f t="shared" si="168"/>
        <v/>
      </c>
      <c r="AI140" s="5" t="str">
        <f t="shared" si="153"/>
        <v/>
      </c>
      <c r="AJ140" s="5">
        <f t="shared" si="169"/>
        <v>1</v>
      </c>
      <c r="AK140" s="5">
        <f t="shared" si="170"/>
        <v>1</v>
      </c>
      <c r="AL140" s="5" t="str">
        <f t="shared" si="171"/>
        <v/>
      </c>
      <c r="AM140" s="5" t="str">
        <f t="shared" si="172"/>
        <v/>
      </c>
      <c r="AN140" s="5" t="str">
        <f t="shared" si="173"/>
        <v/>
      </c>
      <c r="AO140" s="5" t="str">
        <f t="shared" si="174"/>
        <v/>
      </c>
      <c r="AP140" s="5" t="str">
        <f t="shared" si="175"/>
        <v/>
      </c>
      <c r="AQ140" s="5" t="str">
        <f t="shared" si="176"/>
        <v/>
      </c>
      <c r="AR140" s="5" t="str">
        <f t="shared" si="177"/>
        <v/>
      </c>
      <c r="AS140" s="5" t="str">
        <f t="shared" si="178"/>
        <v/>
      </c>
      <c r="AT140" s="5" t="str">
        <f t="shared" si="179"/>
        <v/>
      </c>
      <c r="AU140" s="5">
        <f t="shared" si="166"/>
        <v>2</v>
      </c>
    </row>
    <row r="141" spans="1:47" x14ac:dyDescent="0.2">
      <c r="A141" s="6" t="s">
        <v>149</v>
      </c>
      <c r="B141" s="5" t="s">
        <v>16</v>
      </c>
      <c r="C141" s="5"/>
      <c r="D141" s="5"/>
      <c r="E141" s="5"/>
      <c r="F141" s="5"/>
      <c r="G141" s="5"/>
      <c r="H141" s="5" t="s">
        <v>16</v>
      </c>
      <c r="I141" s="5">
        <v>0</v>
      </c>
      <c r="J141" s="5"/>
      <c r="K141" s="5"/>
      <c r="L141" s="5" t="s">
        <v>16</v>
      </c>
      <c r="M141" s="5"/>
      <c r="N141" s="5" t="s">
        <v>16</v>
      </c>
      <c r="O141" s="5"/>
      <c r="P141" s="5" t="s">
        <v>16</v>
      </c>
      <c r="Q141" s="5"/>
      <c r="R141" s="5"/>
      <c r="S141" s="5"/>
      <c r="T141" s="5"/>
      <c r="U141" s="5" t="s">
        <v>15</v>
      </c>
      <c r="V141" s="5"/>
      <c r="W141" s="5"/>
      <c r="X141" s="5"/>
      <c r="Y141" s="5"/>
      <c r="Z141" s="5"/>
      <c r="AA141" s="5"/>
      <c r="AB141" s="5"/>
      <c r="AC141" s="5">
        <v>1</v>
      </c>
      <c r="AD141" s="5" t="s">
        <v>15</v>
      </c>
      <c r="AE141" s="5"/>
      <c r="AF141" s="5"/>
      <c r="AH141" s="5">
        <f t="shared" si="168"/>
        <v>2</v>
      </c>
      <c r="AI141" s="5">
        <f t="shared" si="153"/>
        <v>5</v>
      </c>
      <c r="AJ141" s="5">
        <f t="shared" si="169"/>
        <v>1</v>
      </c>
      <c r="AK141" s="5">
        <f t="shared" si="170"/>
        <v>1</v>
      </c>
      <c r="AL141" s="5" t="str">
        <f t="shared" si="171"/>
        <v/>
      </c>
      <c r="AM141" s="5" t="str">
        <f t="shared" si="172"/>
        <v/>
      </c>
      <c r="AN141" s="5" t="str">
        <f t="shared" si="173"/>
        <v/>
      </c>
      <c r="AO141" s="5" t="str">
        <f t="shared" si="174"/>
        <v/>
      </c>
      <c r="AP141" s="5" t="str">
        <f t="shared" si="175"/>
        <v/>
      </c>
      <c r="AQ141" s="5" t="str">
        <f t="shared" si="176"/>
        <v/>
      </c>
      <c r="AR141" s="5" t="str">
        <f t="shared" si="177"/>
        <v/>
      </c>
      <c r="AS141" s="5" t="str">
        <f t="shared" si="178"/>
        <v/>
      </c>
      <c r="AT141" s="5" t="str">
        <f t="shared" si="179"/>
        <v/>
      </c>
      <c r="AU141" s="5">
        <f t="shared" si="166"/>
        <v>5.5</v>
      </c>
    </row>
    <row r="142" spans="1:47" x14ac:dyDescent="0.2">
      <c r="A142" s="6" t="s">
        <v>150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 t="s">
        <v>25</v>
      </c>
      <c r="M142" s="5" t="s">
        <v>25</v>
      </c>
      <c r="N142" s="5"/>
      <c r="O142" s="5"/>
      <c r="P142" s="5"/>
      <c r="Q142" s="5"/>
      <c r="R142" s="5"/>
      <c r="S142" s="5" t="s">
        <v>25</v>
      </c>
      <c r="T142" s="5"/>
      <c r="U142" s="5"/>
      <c r="V142" s="5"/>
      <c r="W142" s="5"/>
      <c r="X142" s="5"/>
      <c r="Y142" s="5"/>
      <c r="Z142" s="5"/>
      <c r="AA142" s="5"/>
      <c r="AB142" s="5"/>
      <c r="AC142" s="5">
        <v>1</v>
      </c>
      <c r="AD142" s="5" t="s">
        <v>15</v>
      </c>
      <c r="AE142" s="5"/>
      <c r="AF142" s="5"/>
      <c r="AH142" s="5">
        <f t="shared" si="168"/>
        <v>1</v>
      </c>
      <c r="AI142" s="5" t="str">
        <f t="shared" si="153"/>
        <v/>
      </c>
      <c r="AJ142" s="5">
        <f t="shared" si="169"/>
        <v>1</v>
      </c>
      <c r="AK142" s="5" t="str">
        <f t="shared" si="170"/>
        <v/>
      </c>
      <c r="AL142" s="5" t="str">
        <f t="shared" si="171"/>
        <v/>
      </c>
      <c r="AM142" s="5" t="str">
        <f t="shared" si="172"/>
        <v/>
      </c>
      <c r="AN142" s="5" t="str">
        <f t="shared" si="173"/>
        <v/>
      </c>
      <c r="AO142" s="5" t="str">
        <f t="shared" si="174"/>
        <v/>
      </c>
      <c r="AP142" s="5" t="str">
        <f t="shared" si="175"/>
        <v/>
      </c>
      <c r="AQ142" s="5" t="str">
        <f t="shared" si="176"/>
        <v/>
      </c>
      <c r="AR142" s="5" t="str">
        <f t="shared" si="177"/>
        <v/>
      </c>
      <c r="AS142" s="5" t="str">
        <f t="shared" si="178"/>
        <v/>
      </c>
      <c r="AT142" s="5">
        <f t="shared" si="179"/>
        <v>3</v>
      </c>
      <c r="AU142" s="5">
        <f t="shared" si="166"/>
        <v>4.5</v>
      </c>
    </row>
    <row r="143" spans="1:47" x14ac:dyDescent="0.2">
      <c r="A143" s="6" t="s">
        <v>151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 t="s">
        <v>15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>
        <v>1</v>
      </c>
      <c r="AD143" s="5"/>
      <c r="AE143" s="5"/>
      <c r="AF143" s="5"/>
      <c r="AH143" s="5">
        <f t="shared" si="168"/>
        <v>1</v>
      </c>
      <c r="AI143" s="5" t="str">
        <f t="shared" si="153"/>
        <v/>
      </c>
      <c r="AJ143" s="5">
        <f t="shared" si="169"/>
        <v>1</v>
      </c>
      <c r="AK143" s="5" t="str">
        <f t="shared" si="170"/>
        <v/>
      </c>
      <c r="AL143" s="5" t="str">
        <f t="shared" si="171"/>
        <v/>
      </c>
      <c r="AM143" s="5" t="str">
        <f t="shared" si="172"/>
        <v/>
      </c>
      <c r="AN143" s="5" t="str">
        <f t="shared" si="173"/>
        <v/>
      </c>
      <c r="AO143" s="5" t="str">
        <f t="shared" si="174"/>
        <v/>
      </c>
      <c r="AP143" s="5" t="str">
        <f t="shared" si="175"/>
        <v/>
      </c>
      <c r="AQ143" s="5" t="str">
        <f t="shared" si="176"/>
        <v/>
      </c>
      <c r="AR143" s="5" t="str">
        <f t="shared" si="177"/>
        <v/>
      </c>
      <c r="AS143" s="5" t="str">
        <f t="shared" si="178"/>
        <v/>
      </c>
      <c r="AT143" s="5" t="str">
        <f t="shared" si="179"/>
        <v/>
      </c>
      <c r="AU143" s="5">
        <f t="shared" si="166"/>
        <v>1.5</v>
      </c>
    </row>
    <row r="144" spans="1:47" x14ac:dyDescent="0.2">
      <c r="A144" s="6" t="s">
        <v>152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 t="s">
        <v>17</v>
      </c>
      <c r="AC144" s="5"/>
      <c r="AD144" s="5"/>
      <c r="AE144" s="5"/>
      <c r="AF144" s="5"/>
      <c r="AH144" s="5" t="str">
        <f t="shared" si="168"/>
        <v/>
      </c>
      <c r="AI144" s="5" t="str">
        <f t="shared" si="153"/>
        <v/>
      </c>
      <c r="AJ144" s="5" t="str">
        <f t="shared" si="169"/>
        <v/>
      </c>
      <c r="AK144" s="5" t="str">
        <f t="shared" si="170"/>
        <v/>
      </c>
      <c r="AL144" s="5">
        <f t="shared" si="171"/>
        <v>1</v>
      </c>
      <c r="AM144" s="5" t="str">
        <f t="shared" si="172"/>
        <v/>
      </c>
      <c r="AN144" s="5" t="str">
        <f t="shared" si="173"/>
        <v/>
      </c>
      <c r="AO144" s="5" t="str">
        <f t="shared" si="174"/>
        <v/>
      </c>
      <c r="AP144" s="5" t="str">
        <f t="shared" si="175"/>
        <v/>
      </c>
      <c r="AQ144" s="5" t="str">
        <f t="shared" si="176"/>
        <v/>
      </c>
      <c r="AR144" s="5" t="str">
        <f t="shared" si="177"/>
        <v/>
      </c>
      <c r="AS144" s="5" t="str">
        <f t="shared" si="178"/>
        <v/>
      </c>
      <c r="AT144" s="5" t="str">
        <f t="shared" si="179"/>
        <v/>
      </c>
      <c r="AU144" s="5">
        <f t="shared" si="166"/>
        <v>1</v>
      </c>
    </row>
    <row r="145" spans="1:47" x14ac:dyDescent="0.2">
      <c r="A145" s="6" t="s">
        <v>153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 t="s">
        <v>15</v>
      </c>
      <c r="AE145" s="5"/>
      <c r="AF145" s="5"/>
      <c r="AG145" s="21"/>
      <c r="AH145" s="5">
        <f t="shared" si="168"/>
        <v>1</v>
      </c>
      <c r="AI145" s="5" t="str">
        <f t="shared" ref="AI145:AT145" si="180">IF(COUNTIF($B145:$AF145,AI$7)&gt;0,COUNTIF($B145:$AF145,AI$7),"")</f>
        <v/>
      </c>
      <c r="AJ145" s="5" t="str">
        <f t="shared" si="180"/>
        <v/>
      </c>
      <c r="AK145" s="5" t="str">
        <f t="shared" si="180"/>
        <v/>
      </c>
      <c r="AL145" s="5" t="str">
        <f t="shared" si="180"/>
        <v/>
      </c>
      <c r="AM145" s="5" t="str">
        <f t="shared" si="180"/>
        <v/>
      </c>
      <c r="AN145" s="5" t="str">
        <f t="shared" si="180"/>
        <v/>
      </c>
      <c r="AO145" s="5" t="str">
        <f t="shared" si="180"/>
        <v/>
      </c>
      <c r="AP145" s="5" t="str">
        <f t="shared" si="180"/>
        <v/>
      </c>
      <c r="AQ145" s="5" t="str">
        <f t="shared" si="180"/>
        <v/>
      </c>
      <c r="AR145" s="5" t="str">
        <f t="shared" si="180"/>
        <v/>
      </c>
      <c r="AS145" s="5" t="str">
        <f t="shared" si="180"/>
        <v/>
      </c>
      <c r="AT145" s="5" t="str">
        <f t="shared" si="180"/>
        <v/>
      </c>
      <c r="AU145" s="5">
        <f t="shared" si="166"/>
        <v>0.5</v>
      </c>
    </row>
    <row r="146" spans="1:47" x14ac:dyDescent="0.2">
      <c r="A146" s="6" t="s">
        <v>154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 t="str">
        <f t="shared" si="168"/>
        <v/>
      </c>
      <c r="AI146" s="5" t="str">
        <f t="shared" ref="AI146:AT146" si="181">IF(COUNTIF($B146:$AF146,AI$7)&gt;0,COUNTIF($B146:$AF146,AI$7),"")</f>
        <v/>
      </c>
      <c r="AJ146" s="5" t="str">
        <f t="shared" si="181"/>
        <v/>
      </c>
      <c r="AK146" s="5" t="str">
        <f t="shared" si="181"/>
        <v/>
      </c>
      <c r="AL146" s="5" t="str">
        <f t="shared" si="181"/>
        <v/>
      </c>
      <c r="AM146" s="5" t="str">
        <f t="shared" si="181"/>
        <v/>
      </c>
      <c r="AN146" s="5" t="str">
        <f t="shared" si="181"/>
        <v/>
      </c>
      <c r="AO146" s="5" t="str">
        <f t="shared" si="181"/>
        <v/>
      </c>
      <c r="AP146" s="5" t="str">
        <f t="shared" si="181"/>
        <v/>
      </c>
      <c r="AQ146" s="5" t="str">
        <f t="shared" si="181"/>
        <v/>
      </c>
      <c r="AR146" s="5" t="str">
        <f t="shared" si="181"/>
        <v/>
      </c>
      <c r="AS146" s="5" t="str">
        <f t="shared" si="181"/>
        <v/>
      </c>
      <c r="AT146" s="5" t="str">
        <f t="shared" si="181"/>
        <v/>
      </c>
      <c r="AU146" s="5">
        <f t="shared" si="166"/>
        <v>0</v>
      </c>
    </row>
    <row r="147" spans="1:47" x14ac:dyDescent="0.2">
      <c r="A147" s="6" t="s">
        <v>155</v>
      </c>
      <c r="B147" s="5"/>
      <c r="C147" s="5"/>
      <c r="D147" s="5"/>
      <c r="E147" s="5"/>
      <c r="F147" s="5"/>
      <c r="G147" s="5"/>
      <c r="H147" s="5" t="s">
        <v>15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>
        <v>1</v>
      </c>
      <c r="U147" s="5">
        <v>1</v>
      </c>
      <c r="V147" s="5">
        <v>1</v>
      </c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10">
        <f t="shared" si="168"/>
        <v>1</v>
      </c>
      <c r="AI147" s="5" t="str">
        <f t="shared" ref="AI147:AI153" si="182">IF(COUNTIF($B147:$AF147,AI$7)&gt;0,COUNTIF($B147:$AF147,AI$7),"")</f>
        <v/>
      </c>
      <c r="AJ147" s="10">
        <f t="shared" ref="AJ147:AJ153" si="183">IF(COUNTIF($B147:$AF147,AJ$7)&gt;0,COUNTIF($B147:$AF147,AJ$7),"")</f>
        <v>3</v>
      </c>
      <c r="AK147" s="10" t="str">
        <f t="shared" ref="AK147:AK153" si="184">IF(COUNTIF($B147:$AF147,AK$7)&gt;0,COUNTIF($B147:$AF147,AK$7),"")</f>
        <v/>
      </c>
      <c r="AL147" s="10" t="str">
        <f t="shared" ref="AL147:AL153" si="185">IF(COUNTIF($B147:$AF147,AL$7)&gt;0,COUNTIF($B147:$AF147,AL$7),"")</f>
        <v/>
      </c>
      <c r="AM147" s="10" t="str">
        <f t="shared" ref="AM147:AM153" si="186">IF(COUNTIF($B147:$AF147,AM$7)&gt;0,COUNTIF($B147:$AF147,AM$7),"")</f>
        <v/>
      </c>
      <c r="AN147" s="10" t="str">
        <f t="shared" ref="AN147:AN153" si="187">IF(COUNTIF($B147:$AF147,AN$7)&gt;0,COUNTIF($B147:$AF147,AN$7),"")</f>
        <v/>
      </c>
      <c r="AO147" s="10" t="str">
        <f t="shared" ref="AO147:AO153" si="188">IF(COUNTIF($B147:$AF147,AO$7)&gt;0,COUNTIF($B147:$AF147,AO$7),"")</f>
        <v/>
      </c>
      <c r="AP147" s="10" t="str">
        <f t="shared" ref="AP147:AP153" si="189">IF(COUNTIF($B147:$AF147,AP$7)&gt;0,COUNTIF($B147:$AF147,AP$7),"")</f>
        <v/>
      </c>
      <c r="AQ147" s="10" t="str">
        <f t="shared" ref="AQ147:AQ153" si="190">IF(COUNTIF($B147:$AF147,AQ$7)&gt;0,COUNTIF($B147:$AF147,AQ$7),"")</f>
        <v/>
      </c>
      <c r="AR147" s="10" t="str">
        <f t="shared" ref="AR147:AR153" si="191">IF(COUNTIF($B147:$AF147,AR$7)&gt;0,COUNTIF($B147:$AF147,AR$7),"")</f>
        <v/>
      </c>
      <c r="AS147" s="10" t="str">
        <f t="shared" ref="AS147:AS153" si="192">IF(COUNTIF($B147:$AF147,AS$7)&gt;0,COUNTIF($B147:$AF147,AS$7),"")</f>
        <v/>
      </c>
      <c r="AT147" s="10" t="str">
        <f t="shared" ref="AT147:AT153" si="193">IF(COUNTIF($B147:$AF147,AT$7)&gt;0,COUNTIF($B147:$AF147,AT$7),"")</f>
        <v/>
      </c>
      <c r="AU147" s="5">
        <f t="shared" si="166"/>
        <v>3.5</v>
      </c>
    </row>
    <row r="148" spans="1:47" x14ac:dyDescent="0.2">
      <c r="A148" s="6" t="s">
        <v>156</v>
      </c>
      <c r="B148" s="5" t="s">
        <v>16</v>
      </c>
      <c r="C148" s="5"/>
      <c r="D148" s="5"/>
      <c r="E148" s="5"/>
      <c r="F148" s="5"/>
      <c r="G148" s="5"/>
      <c r="H148" s="5"/>
      <c r="I148" s="5">
        <v>0</v>
      </c>
      <c r="J148" s="5"/>
      <c r="K148" s="5"/>
      <c r="L148" s="5"/>
      <c r="M148" s="5"/>
      <c r="N148" s="5" t="s">
        <v>25</v>
      </c>
      <c r="O148" s="5"/>
      <c r="P148" s="5" t="s">
        <v>16</v>
      </c>
      <c r="Q148" s="5"/>
      <c r="R148" s="5"/>
      <c r="S148" s="5"/>
      <c r="T148" s="5" t="s">
        <v>17</v>
      </c>
      <c r="U148" s="5">
        <v>1</v>
      </c>
      <c r="V148" s="5" t="s">
        <v>17</v>
      </c>
      <c r="W148" s="5" t="s">
        <v>15</v>
      </c>
      <c r="X148" s="5"/>
      <c r="Y148" s="5"/>
      <c r="Z148" s="5"/>
      <c r="AA148" s="5">
        <v>1</v>
      </c>
      <c r="AB148" s="5">
        <v>1</v>
      </c>
      <c r="AC148" s="5"/>
      <c r="AD148" s="5" t="s">
        <v>15</v>
      </c>
      <c r="AE148" s="5"/>
      <c r="AF148" s="5"/>
      <c r="AH148" s="5">
        <f t="shared" si="168"/>
        <v>2</v>
      </c>
      <c r="AI148" s="5">
        <f t="shared" si="182"/>
        <v>2</v>
      </c>
      <c r="AJ148" s="5">
        <f t="shared" si="183"/>
        <v>3</v>
      </c>
      <c r="AK148" s="5">
        <f t="shared" si="184"/>
        <v>1</v>
      </c>
      <c r="AL148" s="5">
        <f t="shared" si="185"/>
        <v>2</v>
      </c>
      <c r="AM148" s="5" t="str">
        <f t="shared" si="186"/>
        <v/>
      </c>
      <c r="AN148" s="5" t="str">
        <f t="shared" si="187"/>
        <v/>
      </c>
      <c r="AO148" s="5" t="str">
        <f t="shared" si="188"/>
        <v/>
      </c>
      <c r="AP148" s="5" t="str">
        <f t="shared" si="189"/>
        <v/>
      </c>
      <c r="AQ148" s="5" t="str">
        <f t="shared" si="190"/>
        <v/>
      </c>
      <c r="AR148" s="5" t="str">
        <f t="shared" si="191"/>
        <v/>
      </c>
      <c r="AS148" s="5" t="str">
        <f t="shared" si="192"/>
        <v/>
      </c>
      <c r="AT148" s="5">
        <f t="shared" si="193"/>
        <v>1</v>
      </c>
      <c r="AU148" s="5">
        <f t="shared" si="166"/>
        <v>9</v>
      </c>
    </row>
    <row r="149" spans="1:47" x14ac:dyDescent="0.2">
      <c r="A149" s="6" t="s">
        <v>157</v>
      </c>
      <c r="B149" s="5" t="s">
        <v>16</v>
      </c>
      <c r="C149" s="5"/>
      <c r="D149" s="5"/>
      <c r="E149" s="5">
        <v>0</v>
      </c>
      <c r="F149" s="5"/>
      <c r="G149" s="5" t="s">
        <v>25</v>
      </c>
      <c r="H149" s="5" t="s">
        <v>16</v>
      </c>
      <c r="I149" s="5">
        <v>0</v>
      </c>
      <c r="J149" s="5"/>
      <c r="K149" s="5"/>
      <c r="L149" s="5"/>
      <c r="M149" s="5"/>
      <c r="N149" s="5" t="s">
        <v>16</v>
      </c>
      <c r="O149" s="5" t="s">
        <v>25</v>
      </c>
      <c r="P149" s="5" t="s">
        <v>16</v>
      </c>
      <c r="Q149" s="5"/>
      <c r="R149" s="5"/>
      <c r="S149" s="5" t="s">
        <v>15</v>
      </c>
      <c r="T149" s="5" t="s">
        <v>16</v>
      </c>
      <c r="U149" s="5">
        <v>1</v>
      </c>
      <c r="V149" s="5"/>
      <c r="W149" s="5" t="s">
        <v>15</v>
      </c>
      <c r="X149" s="5"/>
      <c r="Y149" s="5"/>
      <c r="Z149" s="5">
        <v>1</v>
      </c>
      <c r="AA149" s="5"/>
      <c r="AB149" s="5">
        <v>1</v>
      </c>
      <c r="AC149" s="10" t="s">
        <v>15</v>
      </c>
      <c r="AD149" s="5">
        <v>1</v>
      </c>
      <c r="AE149" s="5"/>
      <c r="AF149" s="5"/>
      <c r="AH149" s="5">
        <f t="shared" si="168"/>
        <v>3</v>
      </c>
      <c r="AI149" s="5">
        <f t="shared" si="182"/>
        <v>5</v>
      </c>
      <c r="AJ149" s="5">
        <f t="shared" si="183"/>
        <v>4</v>
      </c>
      <c r="AK149" s="5">
        <f t="shared" si="184"/>
        <v>2</v>
      </c>
      <c r="AL149" s="5" t="str">
        <f t="shared" si="185"/>
        <v/>
      </c>
      <c r="AM149" s="5" t="str">
        <f t="shared" si="186"/>
        <v/>
      </c>
      <c r="AN149" s="5" t="str">
        <f t="shared" si="187"/>
        <v/>
      </c>
      <c r="AO149" s="5" t="str">
        <f t="shared" si="188"/>
        <v/>
      </c>
      <c r="AP149" s="5" t="str">
        <f t="shared" si="189"/>
        <v/>
      </c>
      <c r="AQ149" s="5" t="str">
        <f t="shared" si="190"/>
        <v/>
      </c>
      <c r="AR149" s="5" t="str">
        <f t="shared" si="191"/>
        <v/>
      </c>
      <c r="AS149" s="5" t="str">
        <f t="shared" si="192"/>
        <v/>
      </c>
      <c r="AT149" s="5">
        <f t="shared" si="193"/>
        <v>2</v>
      </c>
      <c r="AU149" s="5">
        <f t="shared" si="166"/>
        <v>12</v>
      </c>
    </row>
    <row r="150" spans="1:47" x14ac:dyDescent="0.2">
      <c r="A150" s="6" t="s">
        <v>158</v>
      </c>
      <c r="B150" s="5"/>
      <c r="C150" s="5"/>
      <c r="D150" s="5"/>
      <c r="E150" s="5" t="s">
        <v>25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 t="s">
        <v>15</v>
      </c>
      <c r="AA150" s="5"/>
      <c r="AB150" s="5"/>
      <c r="AC150" s="10"/>
      <c r="AD150" s="5"/>
      <c r="AE150" s="5"/>
      <c r="AF150" s="5"/>
      <c r="AH150" s="5">
        <f t="shared" si="168"/>
        <v>1</v>
      </c>
      <c r="AI150" s="5" t="str">
        <f t="shared" si="182"/>
        <v/>
      </c>
      <c r="AJ150" s="5" t="str">
        <f t="shared" si="183"/>
        <v/>
      </c>
      <c r="AK150" s="5" t="str">
        <f t="shared" si="184"/>
        <v/>
      </c>
      <c r="AL150" s="5" t="str">
        <f t="shared" si="185"/>
        <v/>
      </c>
      <c r="AM150" s="5" t="str">
        <f t="shared" si="186"/>
        <v/>
      </c>
      <c r="AN150" s="5" t="str">
        <f t="shared" si="187"/>
        <v/>
      </c>
      <c r="AO150" s="5" t="str">
        <f t="shared" si="188"/>
        <v/>
      </c>
      <c r="AP150" s="5" t="str">
        <f t="shared" si="189"/>
        <v/>
      </c>
      <c r="AQ150" s="5" t="str">
        <f t="shared" si="190"/>
        <v/>
      </c>
      <c r="AR150" s="5" t="str">
        <f t="shared" si="191"/>
        <v/>
      </c>
      <c r="AS150" s="5" t="str">
        <f t="shared" si="192"/>
        <v/>
      </c>
      <c r="AT150" s="5">
        <f t="shared" si="193"/>
        <v>1</v>
      </c>
      <c r="AU150" s="5">
        <f t="shared" si="166"/>
        <v>1.5</v>
      </c>
    </row>
    <row r="151" spans="1:47" x14ac:dyDescent="0.2">
      <c r="A151" s="6" t="s">
        <v>159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H151" s="5" t="str">
        <f t="shared" si="168"/>
        <v/>
      </c>
      <c r="AI151" s="5" t="str">
        <f t="shared" si="182"/>
        <v/>
      </c>
      <c r="AJ151" s="5" t="str">
        <f t="shared" si="183"/>
        <v/>
      </c>
      <c r="AK151" s="5" t="str">
        <f t="shared" si="184"/>
        <v/>
      </c>
      <c r="AL151" s="5" t="str">
        <f t="shared" si="185"/>
        <v/>
      </c>
      <c r="AM151" s="5" t="str">
        <f t="shared" si="186"/>
        <v/>
      </c>
      <c r="AN151" s="5" t="str">
        <f t="shared" si="187"/>
        <v/>
      </c>
      <c r="AO151" s="5" t="str">
        <f t="shared" si="188"/>
        <v/>
      </c>
      <c r="AP151" s="5" t="str">
        <f t="shared" si="189"/>
        <v/>
      </c>
      <c r="AQ151" s="5" t="str">
        <f t="shared" si="190"/>
        <v/>
      </c>
      <c r="AR151" s="5" t="str">
        <f t="shared" si="191"/>
        <v/>
      </c>
      <c r="AS151" s="5" t="str">
        <f t="shared" si="192"/>
        <v/>
      </c>
      <c r="AT151" s="5" t="str">
        <f t="shared" si="193"/>
        <v/>
      </c>
      <c r="AU151" s="5">
        <f t="shared" si="166"/>
        <v>0</v>
      </c>
    </row>
    <row r="152" spans="1:47" x14ac:dyDescent="0.2">
      <c r="A152" s="6" t="s">
        <v>160</v>
      </c>
      <c r="B152" s="5"/>
      <c r="C152" s="5"/>
      <c r="D152" s="5"/>
      <c r="E152" s="5" t="s">
        <v>15</v>
      </c>
      <c r="F152" s="5"/>
      <c r="G152" s="5"/>
      <c r="H152" s="5" t="s">
        <v>16</v>
      </c>
      <c r="I152" s="5">
        <v>0</v>
      </c>
      <c r="J152" s="5"/>
      <c r="K152" s="5"/>
      <c r="L152" s="5"/>
      <c r="M152" s="5" t="s">
        <v>16</v>
      </c>
      <c r="N152" s="5" t="s">
        <v>17</v>
      </c>
      <c r="O152" s="5"/>
      <c r="P152" s="5"/>
      <c r="Q152" s="5"/>
      <c r="R152" s="5"/>
      <c r="S152" s="5"/>
      <c r="T152" s="5"/>
      <c r="U152" s="5"/>
      <c r="V152" s="5"/>
      <c r="W152" s="5" t="s">
        <v>15</v>
      </c>
      <c r="X152" s="5"/>
      <c r="Y152" s="5"/>
      <c r="Z152" s="5"/>
      <c r="AA152" s="5">
        <v>1</v>
      </c>
      <c r="AB152" s="5" t="s">
        <v>15</v>
      </c>
      <c r="AC152" s="5"/>
      <c r="AD152" s="10">
        <v>1</v>
      </c>
      <c r="AE152" s="10"/>
      <c r="AF152" s="5"/>
      <c r="AH152" s="5">
        <f t="shared" si="168"/>
        <v>3</v>
      </c>
      <c r="AI152" s="5">
        <f t="shared" si="182"/>
        <v>2</v>
      </c>
      <c r="AJ152" s="5">
        <f t="shared" si="183"/>
        <v>2</v>
      </c>
      <c r="AK152" s="5">
        <f t="shared" si="184"/>
        <v>1</v>
      </c>
      <c r="AL152" s="5">
        <f t="shared" si="185"/>
        <v>1</v>
      </c>
      <c r="AM152" s="5" t="str">
        <f t="shared" si="186"/>
        <v/>
      </c>
      <c r="AN152" s="5" t="str">
        <f t="shared" si="187"/>
        <v/>
      </c>
      <c r="AO152" s="5" t="str">
        <f t="shared" si="188"/>
        <v/>
      </c>
      <c r="AP152" s="5" t="str">
        <f t="shared" si="189"/>
        <v/>
      </c>
      <c r="AQ152" s="5" t="str">
        <f t="shared" si="190"/>
        <v/>
      </c>
      <c r="AR152" s="5" t="str">
        <f t="shared" si="191"/>
        <v/>
      </c>
      <c r="AS152" s="5" t="str">
        <f t="shared" si="192"/>
        <v/>
      </c>
      <c r="AT152" s="5" t="str">
        <f t="shared" si="193"/>
        <v/>
      </c>
      <c r="AU152" s="5">
        <f t="shared" si="166"/>
        <v>6.5</v>
      </c>
    </row>
    <row r="153" spans="1:47" x14ac:dyDescent="0.2">
      <c r="A153" s="6" t="s">
        <v>161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>
        <v>1</v>
      </c>
      <c r="AC153" s="5">
        <v>1</v>
      </c>
      <c r="AD153" s="5" t="s">
        <v>15</v>
      </c>
      <c r="AE153" s="5"/>
      <c r="AF153" s="5"/>
      <c r="AH153" s="5">
        <f t="shared" si="168"/>
        <v>1</v>
      </c>
      <c r="AI153" s="5" t="str">
        <f t="shared" si="182"/>
        <v/>
      </c>
      <c r="AJ153" s="5">
        <f t="shared" si="183"/>
        <v>2</v>
      </c>
      <c r="AK153" s="5" t="str">
        <f t="shared" si="184"/>
        <v/>
      </c>
      <c r="AL153" s="5" t="str">
        <f t="shared" si="185"/>
        <v/>
      </c>
      <c r="AM153" s="5" t="str">
        <f t="shared" si="186"/>
        <v/>
      </c>
      <c r="AN153" s="5" t="str">
        <f t="shared" si="187"/>
        <v/>
      </c>
      <c r="AO153" s="5" t="str">
        <f t="shared" si="188"/>
        <v/>
      </c>
      <c r="AP153" s="5" t="str">
        <f t="shared" si="189"/>
        <v/>
      </c>
      <c r="AQ153" s="5" t="str">
        <f t="shared" si="190"/>
        <v/>
      </c>
      <c r="AR153" s="5" t="str">
        <f t="shared" si="191"/>
        <v/>
      </c>
      <c r="AS153" s="5" t="str">
        <f t="shared" si="192"/>
        <v/>
      </c>
      <c r="AT153" s="5" t="str">
        <f t="shared" si="193"/>
        <v/>
      </c>
      <c r="AU153" s="5">
        <f t="shared" si="166"/>
        <v>2.5</v>
      </c>
    </row>
    <row r="154" spans="1:47" x14ac:dyDescent="0.2">
      <c r="A154" s="6" t="s">
        <v>162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68"/>
        <v/>
      </c>
      <c r="AI154" s="5" t="str">
        <f t="shared" ref="AI154:AT154" si="194">IF(COUNTIF($B154:$AF154,AI$7)&gt;0,COUNTIF($B154:$AF154,AI$7),"")</f>
        <v/>
      </c>
      <c r="AJ154" s="5" t="str">
        <f t="shared" si="194"/>
        <v/>
      </c>
      <c r="AK154" s="5" t="str">
        <f t="shared" si="194"/>
        <v/>
      </c>
      <c r="AL154" s="5" t="str">
        <f t="shared" si="194"/>
        <v/>
      </c>
      <c r="AM154" s="5" t="str">
        <f t="shared" si="194"/>
        <v/>
      </c>
      <c r="AN154" s="5" t="str">
        <f t="shared" si="194"/>
        <v/>
      </c>
      <c r="AO154" s="5" t="str">
        <f t="shared" si="194"/>
        <v/>
      </c>
      <c r="AP154" s="5" t="str">
        <f t="shared" si="194"/>
        <v/>
      </c>
      <c r="AQ154" s="5" t="str">
        <f t="shared" si="194"/>
        <v/>
      </c>
      <c r="AR154" s="5" t="str">
        <f t="shared" si="194"/>
        <v/>
      </c>
      <c r="AS154" s="5" t="str">
        <f t="shared" si="194"/>
        <v/>
      </c>
      <c r="AT154" s="5" t="str">
        <f t="shared" si="194"/>
        <v/>
      </c>
      <c r="AU154" s="5">
        <f t="shared" si="166"/>
        <v>0</v>
      </c>
    </row>
    <row r="155" spans="1:47" x14ac:dyDescent="0.2">
      <c r="A155" s="6" t="s">
        <v>163</v>
      </c>
      <c r="B155" s="5"/>
      <c r="C155" s="5"/>
      <c r="D155" s="5"/>
      <c r="E155" s="5"/>
      <c r="F155" s="5" t="s">
        <v>15</v>
      </c>
      <c r="G155" s="5"/>
      <c r="H155" s="5"/>
      <c r="I155" s="5"/>
      <c r="J155" s="5"/>
      <c r="K155" s="5"/>
      <c r="L155" s="5"/>
      <c r="M155" s="5"/>
      <c r="N155" s="5" t="s">
        <v>15</v>
      </c>
      <c r="O155" s="5"/>
      <c r="P155" s="5"/>
      <c r="Q155" s="5"/>
      <c r="R155" s="5"/>
      <c r="S155" s="5"/>
      <c r="T155" s="5"/>
      <c r="U155" s="5"/>
      <c r="V155" s="5"/>
      <c r="W155" s="5" t="s">
        <v>15</v>
      </c>
      <c r="X155" s="5"/>
      <c r="Y155" s="5"/>
      <c r="Z155" s="5"/>
      <c r="AA155" s="5"/>
      <c r="AB155" s="5"/>
      <c r="AC155" s="5"/>
      <c r="AD155" s="5" t="s">
        <v>15</v>
      </c>
      <c r="AE155" s="5"/>
      <c r="AF155" s="5"/>
      <c r="AH155" s="5">
        <f t="shared" ref="AH155:AH164" si="195">IF(COUNTIF($B155:$AF155,AH$7)&gt;0,COUNTIF($B155:$AF155,AH$7),"")</f>
        <v>4</v>
      </c>
      <c r="AI155" s="5" t="str">
        <f t="shared" ref="AI155:AI164" si="196">IF(COUNTIF($B155:$AF155,AI$7)&gt;0,COUNTIF($B155:$AF155,AI$7),"")</f>
        <v/>
      </c>
      <c r="AJ155" s="5" t="str">
        <f t="shared" ref="AJ155:AJ164" si="197">IF(COUNTIF($B155:$AF155,AJ$7)&gt;0,COUNTIF($B155:$AF155,AJ$7),"")</f>
        <v/>
      </c>
      <c r="AK155" s="5" t="str">
        <f t="shared" ref="AK155:AK164" si="198">IF(COUNTIF($B155:$AF155,AK$7)&gt;0,COUNTIF($B155:$AF155,AK$7),"")</f>
        <v/>
      </c>
      <c r="AL155" s="5" t="str">
        <f t="shared" ref="AL155:AL164" si="199">IF(COUNTIF($B155:$AF155,AL$7)&gt;0,COUNTIF($B155:$AF155,AL$7),"")</f>
        <v/>
      </c>
      <c r="AM155" s="5" t="str">
        <f t="shared" ref="AM155:AM164" si="200">IF(COUNTIF($B155:$AF155,AM$7)&gt;0,COUNTIF($B155:$AF155,AM$7),"")</f>
        <v/>
      </c>
      <c r="AN155" s="5" t="str">
        <f t="shared" ref="AN155:AN164" si="201">IF(COUNTIF($B155:$AF155,AN$7)&gt;0,COUNTIF($B155:$AF155,AN$7),"")</f>
        <v/>
      </c>
      <c r="AO155" s="5" t="str">
        <f t="shared" ref="AO155:AO164" si="202">IF(COUNTIF($B155:$AF155,AO$7)&gt;0,COUNTIF($B155:$AF155,AO$7),"")</f>
        <v/>
      </c>
      <c r="AP155" s="5" t="str">
        <f t="shared" ref="AP155:AP164" si="203">IF(COUNTIF($B155:$AF155,AP$7)&gt;0,COUNTIF($B155:$AF155,AP$7),"")</f>
        <v/>
      </c>
      <c r="AQ155" s="5" t="str">
        <f t="shared" ref="AQ155:AQ164" si="204">IF(COUNTIF($B155:$AF155,AQ$7)&gt;0,COUNTIF($B155:$AF155,AQ$7),"")</f>
        <v/>
      </c>
      <c r="AR155" s="5" t="str">
        <f t="shared" ref="AR155:AR164" si="205">IF(COUNTIF($B155:$AF155,AR$7)&gt;0,COUNTIF($B155:$AF155,AR$7),"")</f>
        <v/>
      </c>
      <c r="AS155" s="5" t="str">
        <f t="shared" ref="AS155:AS164" si="206">IF(COUNTIF($B155:$AF155,AS$7)&gt;0,COUNTIF($B155:$AF155,AS$7),"")</f>
        <v/>
      </c>
      <c r="AT155" s="5" t="str">
        <f t="shared" ref="AT155:AT164" si="207">IF(COUNTIF($B155:$AF155,AT$7)&gt;0,COUNTIF($B155:$AF155,AT$7),"")</f>
        <v/>
      </c>
      <c r="AU155" s="5">
        <f t="shared" ref="AU155:AU176" si="208">IF(AH155="",IF(AI155="",SUM(AJ155:AT155),SUM(AJ155:AT155)+0.5*AI155),IF(AI155="",SUM(AJ155:AT155)+0.5*AH155,SUM(AJ155:AT155)+0.5*AH155+0.5*AI155))</f>
        <v>2</v>
      </c>
    </row>
    <row r="156" spans="1:47" x14ac:dyDescent="0.2">
      <c r="A156" s="6" t="s">
        <v>164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95"/>
        <v/>
      </c>
      <c r="AI156" s="5" t="str">
        <f t="shared" si="196"/>
        <v/>
      </c>
      <c r="AJ156" s="5" t="str">
        <f t="shared" si="197"/>
        <v/>
      </c>
      <c r="AK156" s="5" t="str">
        <f t="shared" si="198"/>
        <v/>
      </c>
      <c r="AL156" s="5" t="str">
        <f t="shared" si="199"/>
        <v/>
      </c>
      <c r="AM156" s="5" t="str">
        <f t="shared" si="200"/>
        <v/>
      </c>
      <c r="AN156" s="5" t="str">
        <f t="shared" si="201"/>
        <v/>
      </c>
      <c r="AO156" s="5" t="str">
        <f t="shared" si="202"/>
        <v/>
      </c>
      <c r="AP156" s="5" t="str">
        <f t="shared" si="203"/>
        <v/>
      </c>
      <c r="AQ156" s="5" t="str">
        <f t="shared" si="204"/>
        <v/>
      </c>
      <c r="AR156" s="5" t="str">
        <f t="shared" si="205"/>
        <v/>
      </c>
      <c r="AS156" s="5" t="str">
        <f t="shared" si="206"/>
        <v/>
      </c>
      <c r="AT156" s="5" t="str">
        <f t="shared" si="207"/>
        <v/>
      </c>
      <c r="AU156" s="5">
        <f t="shared" si="208"/>
        <v>0</v>
      </c>
    </row>
    <row r="157" spans="1:47" x14ac:dyDescent="0.2">
      <c r="A157" s="6" t="s">
        <v>165</v>
      </c>
      <c r="B157" s="5" t="s">
        <v>16</v>
      </c>
      <c r="C157" s="5"/>
      <c r="D157" s="5"/>
      <c r="E157" s="5" t="s">
        <v>15</v>
      </c>
      <c r="F157" s="5"/>
      <c r="G157" s="5" t="s">
        <v>15</v>
      </c>
      <c r="H157" s="5" t="s">
        <v>16</v>
      </c>
      <c r="I157" s="5">
        <v>0</v>
      </c>
      <c r="J157" s="5"/>
      <c r="K157" s="5"/>
      <c r="L157" s="5" t="s">
        <v>15</v>
      </c>
      <c r="M157" s="5">
        <v>0</v>
      </c>
      <c r="N157" s="5" t="s">
        <v>16</v>
      </c>
      <c r="O157" s="5">
        <v>0</v>
      </c>
      <c r="P157" s="5" t="s">
        <v>16</v>
      </c>
      <c r="Q157" s="5"/>
      <c r="R157" s="5"/>
      <c r="S157" s="5" t="s">
        <v>25</v>
      </c>
      <c r="T157" s="5" t="s">
        <v>15</v>
      </c>
      <c r="U157" s="5">
        <v>1</v>
      </c>
      <c r="V157" s="5" t="s">
        <v>15</v>
      </c>
      <c r="W157" s="5">
        <v>1</v>
      </c>
      <c r="X157" s="5"/>
      <c r="Y157" s="5"/>
      <c r="Z157" s="5">
        <v>1</v>
      </c>
      <c r="AA157" s="5"/>
      <c r="AB157" s="5">
        <v>1</v>
      </c>
      <c r="AC157" s="5" t="s">
        <v>15</v>
      </c>
      <c r="AD157" s="5" t="s">
        <v>15</v>
      </c>
      <c r="AE157" s="5"/>
      <c r="AF157" s="5"/>
      <c r="AH157" s="5">
        <f t="shared" si="195"/>
        <v>7</v>
      </c>
      <c r="AI157" s="5">
        <f t="shared" si="196"/>
        <v>4</v>
      </c>
      <c r="AJ157" s="5">
        <f t="shared" si="197"/>
        <v>4</v>
      </c>
      <c r="AK157" s="5">
        <f t="shared" si="198"/>
        <v>3</v>
      </c>
      <c r="AL157" s="5" t="str">
        <f t="shared" si="199"/>
        <v/>
      </c>
      <c r="AM157" s="5" t="str">
        <f t="shared" si="200"/>
        <v/>
      </c>
      <c r="AN157" s="5" t="str">
        <f t="shared" si="201"/>
        <v/>
      </c>
      <c r="AO157" s="5" t="str">
        <f t="shared" si="202"/>
        <v/>
      </c>
      <c r="AP157" s="5" t="str">
        <f t="shared" si="203"/>
        <v/>
      </c>
      <c r="AQ157" s="5" t="str">
        <f t="shared" si="204"/>
        <v/>
      </c>
      <c r="AR157" s="5" t="str">
        <f t="shared" si="205"/>
        <v/>
      </c>
      <c r="AS157" s="5" t="str">
        <f t="shared" si="206"/>
        <v/>
      </c>
      <c r="AT157" s="5">
        <f t="shared" si="207"/>
        <v>1</v>
      </c>
      <c r="AU157" s="5">
        <f t="shared" si="208"/>
        <v>13.5</v>
      </c>
    </row>
    <row r="158" spans="1:47" x14ac:dyDescent="0.2">
      <c r="A158" s="6" t="s">
        <v>166</v>
      </c>
      <c r="B158" s="5" t="s">
        <v>15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 t="s">
        <v>17</v>
      </c>
      <c r="U158" s="5"/>
      <c r="V158" s="5"/>
      <c r="W158" s="5">
        <v>1</v>
      </c>
      <c r="X158" s="5"/>
      <c r="Y158" s="5"/>
      <c r="Z158" s="5"/>
      <c r="AA158" s="5"/>
      <c r="AB158" s="5"/>
      <c r="AC158" s="5"/>
      <c r="AD158" s="5">
        <v>1</v>
      </c>
      <c r="AE158" s="5"/>
      <c r="AF158" s="5"/>
      <c r="AH158" s="5">
        <f t="shared" si="195"/>
        <v>1</v>
      </c>
      <c r="AI158" s="5" t="str">
        <f t="shared" si="196"/>
        <v/>
      </c>
      <c r="AJ158" s="5">
        <f t="shared" si="197"/>
        <v>2</v>
      </c>
      <c r="AK158" s="5" t="str">
        <f t="shared" si="198"/>
        <v/>
      </c>
      <c r="AL158" s="5">
        <f t="shared" si="199"/>
        <v>1</v>
      </c>
      <c r="AM158" s="5" t="str">
        <f t="shared" si="200"/>
        <v/>
      </c>
      <c r="AN158" s="5" t="str">
        <f t="shared" si="201"/>
        <v/>
      </c>
      <c r="AO158" s="5" t="str">
        <f t="shared" si="202"/>
        <v/>
      </c>
      <c r="AP158" s="5" t="str">
        <f t="shared" si="203"/>
        <v/>
      </c>
      <c r="AQ158" s="5" t="str">
        <f t="shared" si="204"/>
        <v/>
      </c>
      <c r="AR158" s="5" t="str">
        <f t="shared" si="205"/>
        <v/>
      </c>
      <c r="AS158" s="5" t="str">
        <f t="shared" si="206"/>
        <v/>
      </c>
      <c r="AT158" s="5" t="str">
        <f t="shared" si="207"/>
        <v/>
      </c>
      <c r="AU158" s="5">
        <f t="shared" si="208"/>
        <v>3.5</v>
      </c>
    </row>
    <row r="159" spans="1:47" x14ac:dyDescent="0.2">
      <c r="A159" s="6" t="s">
        <v>167</v>
      </c>
      <c r="B159" s="5" t="s">
        <v>19</v>
      </c>
      <c r="C159" s="5"/>
      <c r="D159" s="5"/>
      <c r="E159" s="5" t="s">
        <v>19</v>
      </c>
      <c r="F159" s="5" t="s">
        <v>19</v>
      </c>
      <c r="G159" s="5" t="s">
        <v>19</v>
      </c>
      <c r="H159" s="5" t="s">
        <v>19</v>
      </c>
      <c r="I159" s="5" t="s">
        <v>19</v>
      </c>
      <c r="J159" s="5"/>
      <c r="K159" s="5"/>
      <c r="L159" s="5" t="s">
        <v>19</v>
      </c>
      <c r="M159" s="5" t="s">
        <v>19</v>
      </c>
      <c r="N159" s="5" t="s">
        <v>19</v>
      </c>
      <c r="O159" s="5" t="s">
        <v>19</v>
      </c>
      <c r="P159" s="5" t="s">
        <v>19</v>
      </c>
      <c r="Q159" s="5"/>
      <c r="R159" s="5"/>
      <c r="S159" s="5" t="s">
        <v>19</v>
      </c>
      <c r="T159" s="5" t="s">
        <v>19</v>
      </c>
      <c r="U159" s="5" t="s">
        <v>19</v>
      </c>
      <c r="V159" s="5" t="s">
        <v>19</v>
      </c>
      <c r="W159" s="5" t="s">
        <v>19</v>
      </c>
      <c r="X159" s="5"/>
      <c r="Y159" s="5"/>
      <c r="Z159" s="5" t="s">
        <v>19</v>
      </c>
      <c r="AA159" s="5" t="s">
        <v>19</v>
      </c>
      <c r="AB159" s="5" t="s">
        <v>19</v>
      </c>
      <c r="AC159" s="5" t="s">
        <v>19</v>
      </c>
      <c r="AD159" s="5" t="s">
        <v>19</v>
      </c>
      <c r="AE159" s="5"/>
      <c r="AF159" s="5"/>
      <c r="AH159" s="5" t="str">
        <f t="shared" si="195"/>
        <v/>
      </c>
      <c r="AI159" s="5" t="str">
        <f t="shared" si="196"/>
        <v/>
      </c>
      <c r="AJ159" s="5" t="str">
        <f t="shared" si="197"/>
        <v/>
      </c>
      <c r="AK159" s="5" t="str">
        <f t="shared" si="198"/>
        <v/>
      </c>
      <c r="AL159" s="5" t="str">
        <f t="shared" si="199"/>
        <v/>
      </c>
      <c r="AM159" s="5" t="str">
        <f t="shared" si="200"/>
        <v/>
      </c>
      <c r="AN159" s="5">
        <f t="shared" si="201"/>
        <v>21</v>
      </c>
      <c r="AO159" s="5" t="str">
        <f t="shared" si="202"/>
        <v/>
      </c>
      <c r="AP159" s="5" t="str">
        <f t="shared" si="203"/>
        <v/>
      </c>
      <c r="AQ159" s="5" t="str">
        <f t="shared" si="204"/>
        <v/>
      </c>
      <c r="AR159" s="5" t="str">
        <f t="shared" si="205"/>
        <v/>
      </c>
      <c r="AS159" s="5" t="str">
        <f t="shared" si="206"/>
        <v/>
      </c>
      <c r="AT159" s="5" t="str">
        <f t="shared" si="207"/>
        <v/>
      </c>
      <c r="AU159" s="5">
        <f t="shared" si="208"/>
        <v>21</v>
      </c>
    </row>
    <row r="160" spans="1:47" x14ac:dyDescent="0.2">
      <c r="A160" s="6" t="s">
        <v>168</v>
      </c>
      <c r="B160" s="5"/>
      <c r="C160" s="5"/>
      <c r="D160" s="5"/>
      <c r="E160" s="5"/>
      <c r="F160" s="5" t="s">
        <v>25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 t="str">
        <f t="shared" si="195"/>
        <v/>
      </c>
      <c r="AI160" s="5" t="str">
        <f t="shared" si="196"/>
        <v/>
      </c>
      <c r="AJ160" s="5" t="str">
        <f t="shared" si="197"/>
        <v/>
      </c>
      <c r="AK160" s="5" t="str">
        <f t="shared" si="198"/>
        <v/>
      </c>
      <c r="AL160" s="5" t="str">
        <f t="shared" si="199"/>
        <v/>
      </c>
      <c r="AM160" s="5" t="str">
        <f t="shared" si="200"/>
        <v/>
      </c>
      <c r="AN160" s="5" t="str">
        <f t="shared" si="201"/>
        <v/>
      </c>
      <c r="AO160" s="5" t="str">
        <f t="shared" si="202"/>
        <v/>
      </c>
      <c r="AP160" s="5" t="str">
        <f t="shared" si="203"/>
        <v/>
      </c>
      <c r="AQ160" s="5" t="str">
        <f t="shared" si="204"/>
        <v/>
      </c>
      <c r="AR160" s="5" t="str">
        <f t="shared" si="205"/>
        <v/>
      </c>
      <c r="AS160" s="5" t="str">
        <f t="shared" si="206"/>
        <v/>
      </c>
      <c r="AT160" s="5">
        <f t="shared" si="207"/>
        <v>1</v>
      </c>
      <c r="AU160" s="5">
        <f t="shared" si="208"/>
        <v>1</v>
      </c>
    </row>
    <row r="161" spans="1:47" x14ac:dyDescent="0.2">
      <c r="A161" s="6" t="s">
        <v>169</v>
      </c>
      <c r="B161" s="5"/>
      <c r="C161" s="5"/>
      <c r="D161" s="5"/>
      <c r="E161" s="5"/>
      <c r="F161" s="5"/>
      <c r="G161" s="5" t="s">
        <v>15</v>
      </c>
      <c r="H161" s="5"/>
      <c r="I161" s="5"/>
      <c r="J161" s="5"/>
      <c r="K161" s="5"/>
      <c r="L161" s="5" t="s">
        <v>25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 t="s">
        <v>15</v>
      </c>
      <c r="AD161" s="5">
        <v>1</v>
      </c>
      <c r="AE161" s="5"/>
      <c r="AF161" s="5"/>
      <c r="AG161" s="21"/>
      <c r="AH161" s="5">
        <f t="shared" si="195"/>
        <v>2</v>
      </c>
      <c r="AI161" s="5" t="str">
        <f t="shared" si="196"/>
        <v/>
      </c>
      <c r="AJ161" s="5">
        <f t="shared" si="197"/>
        <v>1</v>
      </c>
      <c r="AK161" s="5" t="str">
        <f t="shared" si="198"/>
        <v/>
      </c>
      <c r="AL161" s="5" t="str">
        <f t="shared" si="199"/>
        <v/>
      </c>
      <c r="AM161" s="5" t="str">
        <f t="shared" si="200"/>
        <v/>
      </c>
      <c r="AN161" s="5" t="str">
        <f t="shared" si="201"/>
        <v/>
      </c>
      <c r="AO161" s="5" t="str">
        <f t="shared" si="202"/>
        <v/>
      </c>
      <c r="AP161" s="5" t="str">
        <f t="shared" si="203"/>
        <v/>
      </c>
      <c r="AQ161" s="5" t="str">
        <f t="shared" si="204"/>
        <v/>
      </c>
      <c r="AR161" s="5" t="str">
        <f t="shared" si="205"/>
        <v/>
      </c>
      <c r="AS161" s="5" t="str">
        <f t="shared" si="206"/>
        <v/>
      </c>
      <c r="AT161" s="5">
        <f t="shared" si="207"/>
        <v>1</v>
      </c>
      <c r="AU161" s="5">
        <f t="shared" si="208"/>
        <v>3</v>
      </c>
    </row>
    <row r="162" spans="1:47" x14ac:dyDescent="0.2">
      <c r="A162" s="6" t="s">
        <v>170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>
        <v>1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H162" s="10" t="str">
        <f t="shared" si="195"/>
        <v/>
      </c>
      <c r="AI162" s="5" t="str">
        <f t="shared" si="196"/>
        <v/>
      </c>
      <c r="AJ162" s="10">
        <f t="shared" si="197"/>
        <v>1</v>
      </c>
      <c r="AK162" s="10" t="str">
        <f t="shared" si="198"/>
        <v/>
      </c>
      <c r="AL162" s="10" t="str">
        <f t="shared" si="199"/>
        <v/>
      </c>
      <c r="AM162" s="10" t="str">
        <f t="shared" si="200"/>
        <v/>
      </c>
      <c r="AN162" s="10" t="str">
        <f t="shared" si="201"/>
        <v/>
      </c>
      <c r="AO162" s="10" t="str">
        <f t="shared" si="202"/>
        <v/>
      </c>
      <c r="AP162" s="10" t="str">
        <f t="shared" si="203"/>
        <v/>
      </c>
      <c r="AQ162" s="10" t="str">
        <f t="shared" si="204"/>
        <v/>
      </c>
      <c r="AR162" s="10" t="str">
        <f t="shared" si="205"/>
        <v/>
      </c>
      <c r="AS162" s="10" t="str">
        <f t="shared" si="206"/>
        <v/>
      </c>
      <c r="AT162" s="10" t="str">
        <f t="shared" si="207"/>
        <v/>
      </c>
      <c r="AU162" s="5">
        <f t="shared" si="208"/>
        <v>1</v>
      </c>
    </row>
    <row r="163" spans="1:47" x14ac:dyDescent="0.2">
      <c r="A163" s="6" t="s">
        <v>171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 t="s">
        <v>25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>
        <v>1</v>
      </c>
      <c r="AD163" s="5">
        <v>1</v>
      </c>
      <c r="AE163" s="5"/>
      <c r="AF163" s="5"/>
      <c r="AH163" s="5" t="str">
        <f t="shared" si="195"/>
        <v/>
      </c>
      <c r="AI163" s="5" t="str">
        <f t="shared" si="196"/>
        <v/>
      </c>
      <c r="AJ163" s="5">
        <f t="shared" si="197"/>
        <v>2</v>
      </c>
      <c r="AK163" s="5" t="str">
        <f t="shared" si="198"/>
        <v/>
      </c>
      <c r="AL163" s="5" t="str">
        <f t="shared" si="199"/>
        <v/>
      </c>
      <c r="AM163" s="5" t="str">
        <f t="shared" si="200"/>
        <v/>
      </c>
      <c r="AN163" s="5" t="str">
        <f t="shared" si="201"/>
        <v/>
      </c>
      <c r="AO163" s="5" t="str">
        <f t="shared" si="202"/>
        <v/>
      </c>
      <c r="AP163" s="5" t="str">
        <f t="shared" si="203"/>
        <v/>
      </c>
      <c r="AQ163" s="5" t="str">
        <f t="shared" si="204"/>
        <v/>
      </c>
      <c r="AR163" s="5" t="str">
        <f t="shared" si="205"/>
        <v/>
      </c>
      <c r="AS163" s="5" t="str">
        <f t="shared" si="206"/>
        <v/>
      </c>
      <c r="AT163" s="5">
        <f t="shared" si="207"/>
        <v>1</v>
      </c>
      <c r="AU163" s="5">
        <f t="shared" si="208"/>
        <v>3</v>
      </c>
    </row>
    <row r="164" spans="1:47" x14ac:dyDescent="0.2">
      <c r="A164" s="6" t="s">
        <v>172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>
        <v>1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v>1</v>
      </c>
      <c r="X164" s="5"/>
      <c r="Y164" s="5"/>
      <c r="Z164" s="5"/>
      <c r="AA164" s="5"/>
      <c r="AB164" s="5"/>
      <c r="AC164" s="5"/>
      <c r="AD164" s="5"/>
      <c r="AE164" s="5"/>
      <c r="AF164" s="5"/>
      <c r="AH164" s="5" t="str">
        <f t="shared" si="195"/>
        <v/>
      </c>
      <c r="AI164" s="5" t="str">
        <f t="shared" si="196"/>
        <v/>
      </c>
      <c r="AJ164" s="5">
        <f t="shared" si="197"/>
        <v>2</v>
      </c>
      <c r="AK164" s="5" t="str">
        <f t="shared" si="198"/>
        <v/>
      </c>
      <c r="AL164" s="5" t="str">
        <f t="shared" si="199"/>
        <v/>
      </c>
      <c r="AM164" s="5" t="str">
        <f t="shared" si="200"/>
        <v/>
      </c>
      <c r="AN164" s="5" t="str">
        <f t="shared" si="201"/>
        <v/>
      </c>
      <c r="AO164" s="5" t="str">
        <f t="shared" si="202"/>
        <v/>
      </c>
      <c r="AP164" s="5" t="str">
        <f t="shared" si="203"/>
        <v/>
      </c>
      <c r="AQ164" s="5" t="str">
        <f t="shared" si="204"/>
        <v/>
      </c>
      <c r="AR164" s="5" t="str">
        <f t="shared" si="205"/>
        <v/>
      </c>
      <c r="AS164" s="5" t="str">
        <f t="shared" si="206"/>
        <v/>
      </c>
      <c r="AT164" s="5" t="str">
        <f t="shared" si="207"/>
        <v/>
      </c>
      <c r="AU164" s="5">
        <f t="shared" si="208"/>
        <v>2</v>
      </c>
    </row>
    <row r="165" spans="1:47" x14ac:dyDescent="0.2">
      <c r="A165" s="6" t="s">
        <v>173</v>
      </c>
      <c r="B165" s="5" t="s">
        <v>23</v>
      </c>
      <c r="C165" s="5"/>
      <c r="D165" s="5"/>
      <c r="E165" s="5" t="s">
        <v>23</v>
      </c>
      <c r="F165" s="5" t="s">
        <v>23</v>
      </c>
      <c r="G165" s="5" t="s">
        <v>23</v>
      </c>
      <c r="H165" s="5" t="s">
        <v>23</v>
      </c>
      <c r="I165" s="5" t="s">
        <v>23</v>
      </c>
      <c r="J165" s="5"/>
      <c r="K165" s="5"/>
      <c r="L165" s="5" t="s">
        <v>23</v>
      </c>
      <c r="M165" s="5" t="s">
        <v>23</v>
      </c>
      <c r="N165" s="5" t="s">
        <v>23</v>
      </c>
      <c r="O165" s="5" t="s">
        <v>23</v>
      </c>
      <c r="P165" s="5" t="s">
        <v>23</v>
      </c>
      <c r="Q165" s="5"/>
      <c r="R165" s="5"/>
      <c r="S165" s="5" t="s">
        <v>23</v>
      </c>
      <c r="T165" s="5" t="s">
        <v>23</v>
      </c>
      <c r="U165" s="5" t="s">
        <v>23</v>
      </c>
      <c r="V165" s="5" t="s">
        <v>23</v>
      </c>
      <c r="W165" s="5" t="s">
        <v>23</v>
      </c>
      <c r="X165" s="5"/>
      <c r="Y165" s="5"/>
      <c r="Z165" s="5" t="s">
        <v>23</v>
      </c>
      <c r="AA165" s="5" t="s">
        <v>23</v>
      </c>
      <c r="AB165" s="5" t="s">
        <v>23</v>
      </c>
      <c r="AC165" s="5" t="s">
        <v>23</v>
      </c>
      <c r="AD165" s="5" t="s">
        <v>23</v>
      </c>
      <c r="AE165" s="5"/>
      <c r="AF165" s="5"/>
      <c r="AH165" s="5" t="str">
        <f t="shared" ref="AH165:AH184" si="209">IF(COUNTIF($B165:$AF165,AH$7)&gt;0,COUNTIF($B165:$AF165,AH$7),"")</f>
        <v/>
      </c>
      <c r="AI165" s="5" t="str">
        <f t="shared" ref="AI165:AT165" si="210">IF(COUNTIF($B165:$AF165,AI$7)&gt;0,COUNTIF($B165:$AF165,AI$7),"")</f>
        <v/>
      </c>
      <c r="AJ165" s="5" t="str">
        <f t="shared" si="210"/>
        <v/>
      </c>
      <c r="AK165" s="5" t="str">
        <f t="shared" si="210"/>
        <v/>
      </c>
      <c r="AL165" s="5" t="str">
        <f t="shared" si="210"/>
        <v/>
      </c>
      <c r="AM165" s="5" t="str">
        <f t="shared" si="210"/>
        <v/>
      </c>
      <c r="AN165" s="5" t="str">
        <f t="shared" si="210"/>
        <v/>
      </c>
      <c r="AO165" s="5" t="str">
        <f t="shared" si="210"/>
        <v/>
      </c>
      <c r="AP165" s="5" t="str">
        <f t="shared" si="210"/>
        <v/>
      </c>
      <c r="AQ165" s="5" t="str">
        <f t="shared" si="210"/>
        <v/>
      </c>
      <c r="AR165" s="5">
        <f t="shared" si="210"/>
        <v>21</v>
      </c>
      <c r="AS165" s="5" t="str">
        <f t="shared" si="210"/>
        <v/>
      </c>
      <c r="AT165" s="5" t="str">
        <f t="shared" si="210"/>
        <v/>
      </c>
      <c r="AU165" s="5">
        <f t="shared" si="208"/>
        <v>21</v>
      </c>
    </row>
    <row r="166" spans="1:47" x14ac:dyDescent="0.2">
      <c r="A166" s="6" t="s">
        <v>174</v>
      </c>
      <c r="B166" s="5"/>
      <c r="C166" s="5"/>
      <c r="D166" s="5"/>
      <c r="E166" s="5"/>
      <c r="F166" s="5"/>
      <c r="G166" s="5"/>
      <c r="H166" s="5"/>
      <c r="I166" s="5">
        <v>1</v>
      </c>
      <c r="J166" s="5"/>
      <c r="K166" s="5"/>
      <c r="L166" s="5"/>
      <c r="M166" s="5"/>
      <c r="N166" s="5"/>
      <c r="O166" s="5"/>
      <c r="P166" s="5"/>
      <c r="Q166" s="5"/>
      <c r="R166" s="5"/>
      <c r="S166" s="5" t="s">
        <v>15</v>
      </c>
      <c r="T166" s="5"/>
      <c r="U166" s="5"/>
      <c r="V166" s="5"/>
      <c r="W166" s="5" t="s">
        <v>16</v>
      </c>
      <c r="X166" s="5"/>
      <c r="Y166" s="5"/>
      <c r="Z166" s="5"/>
      <c r="AA166" s="5"/>
      <c r="AB166" s="5"/>
      <c r="AC166" s="5"/>
      <c r="AD166" s="5" t="s">
        <v>15</v>
      </c>
      <c r="AE166" s="5"/>
      <c r="AF166" s="5"/>
      <c r="AH166" s="5">
        <f t="shared" si="209"/>
        <v>2</v>
      </c>
      <c r="AI166" s="5">
        <f t="shared" ref="AI166:AI175" si="211">IF(COUNTIF($B166:$AF166,AI$7)&gt;0,COUNTIF($B166:$AF166,AI$7),"")</f>
        <v>1</v>
      </c>
      <c r="AJ166" s="5">
        <f t="shared" ref="AJ166:AT175" si="212">IF(COUNTIF($B166:$AF166,AJ$7)&gt;0,COUNTIF($B166:$AF166,AJ$7),"")</f>
        <v>1</v>
      </c>
      <c r="AK166" s="5" t="str">
        <f t="shared" si="212"/>
        <v/>
      </c>
      <c r="AL166" s="5" t="str">
        <f t="shared" si="212"/>
        <v/>
      </c>
      <c r="AM166" s="5" t="str">
        <f t="shared" si="212"/>
        <v/>
      </c>
      <c r="AN166" s="5" t="str">
        <f t="shared" si="212"/>
        <v/>
      </c>
      <c r="AO166" s="5" t="str">
        <f t="shared" si="212"/>
        <v/>
      </c>
      <c r="AP166" s="5" t="str">
        <f t="shared" si="212"/>
        <v/>
      </c>
      <c r="AQ166" s="5" t="str">
        <f t="shared" si="212"/>
        <v/>
      </c>
      <c r="AR166" s="5" t="str">
        <f t="shared" si="212"/>
        <v/>
      </c>
      <c r="AS166" s="5" t="str">
        <f t="shared" si="212"/>
        <v/>
      </c>
      <c r="AT166" s="5" t="str">
        <f t="shared" si="212"/>
        <v/>
      </c>
      <c r="AU166" s="5">
        <f t="shared" si="208"/>
        <v>2.5</v>
      </c>
    </row>
    <row r="167" spans="1:47" x14ac:dyDescent="0.2">
      <c r="A167" s="6" t="s">
        <v>175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>
        <v>1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>
        <v>1</v>
      </c>
      <c r="AA167" s="5"/>
      <c r="AB167" s="5"/>
      <c r="AC167" s="5"/>
      <c r="AD167" s="5"/>
      <c r="AE167" s="5"/>
      <c r="AF167" s="5"/>
      <c r="AH167" s="5" t="str">
        <f t="shared" si="209"/>
        <v/>
      </c>
      <c r="AI167" s="5" t="str">
        <f t="shared" si="211"/>
        <v/>
      </c>
      <c r="AJ167" s="5">
        <f t="shared" si="212"/>
        <v>2</v>
      </c>
      <c r="AK167" s="5" t="str">
        <f t="shared" si="212"/>
        <v/>
      </c>
      <c r="AL167" s="5" t="str">
        <f t="shared" si="212"/>
        <v/>
      </c>
      <c r="AM167" s="5" t="str">
        <f t="shared" si="212"/>
        <v/>
      </c>
      <c r="AN167" s="5" t="str">
        <f t="shared" si="212"/>
        <v/>
      </c>
      <c r="AO167" s="5" t="str">
        <f t="shared" si="212"/>
        <v/>
      </c>
      <c r="AP167" s="5" t="str">
        <f t="shared" si="212"/>
        <v/>
      </c>
      <c r="AQ167" s="5" t="str">
        <f t="shared" si="212"/>
        <v/>
      </c>
      <c r="AR167" s="5" t="str">
        <f t="shared" si="212"/>
        <v/>
      </c>
      <c r="AS167" s="5" t="str">
        <f t="shared" si="212"/>
        <v/>
      </c>
      <c r="AT167" s="5" t="str">
        <f t="shared" si="212"/>
        <v/>
      </c>
      <c r="AU167" s="5">
        <f t="shared" si="208"/>
        <v>2</v>
      </c>
    </row>
    <row r="168" spans="1:47" x14ac:dyDescent="0.2">
      <c r="A168" s="6" t="s">
        <v>176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H168" s="5" t="str">
        <f t="shared" si="209"/>
        <v/>
      </c>
      <c r="AI168" s="5" t="str">
        <f t="shared" si="211"/>
        <v/>
      </c>
      <c r="AJ168" s="5" t="str">
        <f t="shared" si="212"/>
        <v/>
      </c>
      <c r="AK168" s="5" t="str">
        <f t="shared" si="212"/>
        <v/>
      </c>
      <c r="AL168" s="5" t="str">
        <f t="shared" si="212"/>
        <v/>
      </c>
      <c r="AM168" s="5" t="str">
        <f t="shared" si="212"/>
        <v/>
      </c>
      <c r="AN168" s="5" t="str">
        <f t="shared" si="212"/>
        <v/>
      </c>
      <c r="AO168" s="5" t="str">
        <f t="shared" si="212"/>
        <v/>
      </c>
      <c r="AP168" s="5" t="str">
        <f t="shared" si="212"/>
        <v/>
      </c>
      <c r="AQ168" s="5" t="str">
        <f t="shared" si="212"/>
        <v/>
      </c>
      <c r="AR168" s="5" t="str">
        <f t="shared" si="212"/>
        <v/>
      </c>
      <c r="AS168" s="5" t="str">
        <f t="shared" si="212"/>
        <v/>
      </c>
      <c r="AT168" s="5" t="str">
        <f t="shared" si="212"/>
        <v/>
      </c>
      <c r="AU168" s="5">
        <f t="shared" si="208"/>
        <v>0</v>
      </c>
    </row>
    <row r="169" spans="1:47" x14ac:dyDescent="0.2">
      <c r="A169" s="6" t="s">
        <v>177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H169" s="5" t="str">
        <f t="shared" si="209"/>
        <v/>
      </c>
      <c r="AI169" s="5" t="str">
        <f t="shared" si="211"/>
        <v/>
      </c>
      <c r="AJ169" s="5" t="str">
        <f t="shared" si="212"/>
        <v/>
      </c>
      <c r="AK169" s="5" t="str">
        <f t="shared" si="212"/>
        <v/>
      </c>
      <c r="AL169" s="5" t="str">
        <f t="shared" si="212"/>
        <v/>
      </c>
      <c r="AM169" s="5" t="str">
        <f t="shared" si="212"/>
        <v/>
      </c>
      <c r="AN169" s="5" t="str">
        <f t="shared" si="212"/>
        <v/>
      </c>
      <c r="AO169" s="5" t="str">
        <f t="shared" si="212"/>
        <v/>
      </c>
      <c r="AP169" s="5" t="str">
        <f t="shared" si="212"/>
        <v/>
      </c>
      <c r="AQ169" s="5" t="str">
        <f t="shared" si="212"/>
        <v/>
      </c>
      <c r="AR169" s="5" t="str">
        <f t="shared" si="212"/>
        <v/>
      </c>
      <c r="AS169" s="5" t="str">
        <f t="shared" si="212"/>
        <v/>
      </c>
      <c r="AT169" s="5" t="str">
        <f t="shared" si="212"/>
        <v/>
      </c>
      <c r="AU169" s="5">
        <f t="shared" si="208"/>
        <v>0</v>
      </c>
    </row>
    <row r="170" spans="1:47" x14ac:dyDescent="0.2">
      <c r="A170" s="6" t="s">
        <v>178</v>
      </c>
      <c r="B170" s="5">
        <v>0</v>
      </c>
      <c r="C170" s="5"/>
      <c r="D170" s="5"/>
      <c r="E170" s="5"/>
      <c r="F170" s="5"/>
      <c r="G170" s="5"/>
      <c r="H170" s="5">
        <v>0</v>
      </c>
      <c r="I170" s="5"/>
      <c r="J170" s="5"/>
      <c r="K170" s="5"/>
      <c r="L170" s="5"/>
      <c r="M170" s="5"/>
      <c r="N170" s="5"/>
      <c r="O170" s="5">
        <v>0</v>
      </c>
      <c r="P170" s="5"/>
      <c r="Q170" s="5"/>
      <c r="R170" s="5"/>
      <c r="S170" s="5"/>
      <c r="T170" s="5"/>
      <c r="U170" s="5"/>
      <c r="V170" s="5">
        <v>1</v>
      </c>
      <c r="W170" s="5">
        <v>1</v>
      </c>
      <c r="X170" s="5"/>
      <c r="Y170" s="5"/>
      <c r="Z170" s="5">
        <v>1</v>
      </c>
      <c r="AA170" s="5"/>
      <c r="AB170" s="5"/>
      <c r="AC170" s="5">
        <v>1</v>
      </c>
      <c r="AD170" s="5">
        <v>1</v>
      </c>
      <c r="AE170" s="5"/>
      <c r="AF170" s="5"/>
      <c r="AH170" s="5" t="str">
        <f t="shared" si="209"/>
        <v/>
      </c>
      <c r="AI170" s="5" t="str">
        <f t="shared" si="211"/>
        <v/>
      </c>
      <c r="AJ170" s="5">
        <f t="shared" si="212"/>
        <v>5</v>
      </c>
      <c r="AK170" s="5">
        <f t="shared" si="212"/>
        <v>3</v>
      </c>
      <c r="AL170" s="5" t="str">
        <f t="shared" si="212"/>
        <v/>
      </c>
      <c r="AM170" s="5" t="str">
        <f t="shared" si="212"/>
        <v/>
      </c>
      <c r="AN170" s="5" t="str">
        <f t="shared" si="212"/>
        <v/>
      </c>
      <c r="AO170" s="5" t="str">
        <f t="shared" si="212"/>
        <v/>
      </c>
      <c r="AP170" s="5" t="str">
        <f t="shared" si="212"/>
        <v/>
      </c>
      <c r="AQ170" s="5" t="str">
        <f t="shared" si="212"/>
        <v/>
      </c>
      <c r="AR170" s="5" t="str">
        <f t="shared" si="212"/>
        <v/>
      </c>
      <c r="AS170" s="5" t="str">
        <f t="shared" si="212"/>
        <v/>
      </c>
      <c r="AT170" s="5" t="str">
        <f t="shared" si="212"/>
        <v/>
      </c>
      <c r="AU170" s="5">
        <f t="shared" si="208"/>
        <v>8</v>
      </c>
    </row>
    <row r="171" spans="1:47" x14ac:dyDescent="0.2">
      <c r="A171" s="6" t="s">
        <v>179</v>
      </c>
      <c r="B171" s="5"/>
      <c r="C171" s="5"/>
      <c r="D171" s="5"/>
      <c r="E171" s="5"/>
      <c r="F171" s="5"/>
      <c r="G171" s="5"/>
      <c r="H171" s="5" t="s">
        <v>15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>
        <f t="shared" si="209"/>
        <v>1</v>
      </c>
      <c r="AI171" s="5" t="str">
        <f t="shared" si="211"/>
        <v/>
      </c>
      <c r="AJ171" s="5" t="str">
        <f t="shared" si="212"/>
        <v/>
      </c>
      <c r="AK171" s="5" t="str">
        <f t="shared" si="212"/>
        <v/>
      </c>
      <c r="AL171" s="5" t="str">
        <f t="shared" si="212"/>
        <v/>
      </c>
      <c r="AM171" s="5" t="str">
        <f t="shared" si="212"/>
        <v/>
      </c>
      <c r="AN171" s="5" t="str">
        <f t="shared" si="212"/>
        <v/>
      </c>
      <c r="AO171" s="5" t="str">
        <f t="shared" si="212"/>
        <v/>
      </c>
      <c r="AP171" s="5" t="str">
        <f t="shared" si="212"/>
        <v/>
      </c>
      <c r="AQ171" s="5" t="str">
        <f t="shared" si="212"/>
        <v/>
      </c>
      <c r="AR171" s="5" t="str">
        <f t="shared" si="212"/>
        <v/>
      </c>
      <c r="AS171" s="5" t="str">
        <f t="shared" si="212"/>
        <v/>
      </c>
      <c r="AT171" s="5" t="str">
        <f t="shared" si="212"/>
        <v/>
      </c>
      <c r="AU171" s="5">
        <f t="shared" si="208"/>
        <v>0.5</v>
      </c>
    </row>
    <row r="172" spans="1:47" x14ac:dyDescent="0.2">
      <c r="A172" s="6" t="s">
        <v>180</v>
      </c>
      <c r="B172" s="5"/>
      <c r="C172" s="5"/>
      <c r="D172" s="5"/>
      <c r="E172" s="5">
        <v>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>
        <v>1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209"/>
        <v/>
      </c>
      <c r="AI172" s="5" t="str">
        <f t="shared" si="211"/>
        <v/>
      </c>
      <c r="AJ172" s="5">
        <f t="shared" si="212"/>
        <v>2</v>
      </c>
      <c r="AK172" s="5" t="str">
        <f t="shared" si="212"/>
        <v/>
      </c>
      <c r="AL172" s="5" t="str">
        <f t="shared" si="212"/>
        <v/>
      </c>
      <c r="AM172" s="5" t="str">
        <f t="shared" si="212"/>
        <v/>
      </c>
      <c r="AN172" s="5" t="str">
        <f t="shared" si="212"/>
        <v/>
      </c>
      <c r="AO172" s="5" t="str">
        <f t="shared" si="212"/>
        <v/>
      </c>
      <c r="AP172" s="5" t="str">
        <f t="shared" si="212"/>
        <v/>
      </c>
      <c r="AQ172" s="5" t="str">
        <f t="shared" si="212"/>
        <v/>
      </c>
      <c r="AR172" s="5" t="str">
        <f t="shared" si="212"/>
        <v/>
      </c>
      <c r="AS172" s="5" t="str">
        <f t="shared" si="212"/>
        <v/>
      </c>
      <c r="AT172" s="5" t="str">
        <f t="shared" si="212"/>
        <v/>
      </c>
      <c r="AU172" s="5">
        <f t="shared" si="208"/>
        <v>2</v>
      </c>
    </row>
    <row r="173" spans="1:47" x14ac:dyDescent="0.2">
      <c r="A173" s="6" t="s">
        <v>181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>
        <v>1</v>
      </c>
      <c r="M173" s="5"/>
      <c r="N173" s="5"/>
      <c r="O173" s="5"/>
      <c r="P173" s="5"/>
      <c r="Q173" s="5"/>
      <c r="R173" s="5"/>
      <c r="S173" s="5"/>
      <c r="T173" s="5"/>
      <c r="U173" s="5" t="s">
        <v>15</v>
      </c>
      <c r="V173" s="5" t="s">
        <v>15</v>
      </c>
      <c r="W173" s="5"/>
      <c r="X173" s="5"/>
      <c r="Y173" s="5"/>
      <c r="Z173" s="5" t="s">
        <v>15</v>
      </c>
      <c r="AA173" s="5"/>
      <c r="AB173" s="5"/>
      <c r="AC173" s="5"/>
      <c r="AD173" s="5"/>
      <c r="AE173" s="5"/>
      <c r="AF173" s="5"/>
      <c r="AH173" s="5">
        <f t="shared" si="209"/>
        <v>3</v>
      </c>
      <c r="AI173" s="5" t="str">
        <f t="shared" si="211"/>
        <v/>
      </c>
      <c r="AJ173" s="5">
        <f t="shared" si="212"/>
        <v>1</v>
      </c>
      <c r="AK173" s="5" t="str">
        <f t="shared" si="212"/>
        <v/>
      </c>
      <c r="AL173" s="5" t="str">
        <f t="shared" si="212"/>
        <v/>
      </c>
      <c r="AM173" s="5" t="str">
        <f t="shared" si="212"/>
        <v/>
      </c>
      <c r="AN173" s="5" t="str">
        <f t="shared" si="212"/>
        <v/>
      </c>
      <c r="AO173" s="5" t="str">
        <f t="shared" si="212"/>
        <v/>
      </c>
      <c r="AP173" s="5" t="str">
        <f t="shared" si="212"/>
        <v/>
      </c>
      <c r="AQ173" s="5" t="str">
        <f t="shared" si="212"/>
        <v/>
      </c>
      <c r="AR173" s="5" t="str">
        <f t="shared" si="212"/>
        <v/>
      </c>
      <c r="AS173" s="5" t="str">
        <f t="shared" si="212"/>
        <v/>
      </c>
      <c r="AT173" s="5" t="str">
        <f t="shared" si="212"/>
        <v/>
      </c>
      <c r="AU173" s="5">
        <f t="shared" si="208"/>
        <v>2.5</v>
      </c>
    </row>
    <row r="174" spans="1:47" x14ac:dyDescent="0.2">
      <c r="A174" s="6" t="s">
        <v>182</v>
      </c>
      <c r="B174" s="5"/>
      <c r="C174" s="5"/>
      <c r="D174" s="5"/>
      <c r="E174" s="5"/>
      <c r="F174" s="5"/>
      <c r="G174" s="5"/>
      <c r="H174" s="5">
        <v>0</v>
      </c>
      <c r="I174" s="5"/>
      <c r="J174" s="5"/>
      <c r="K174" s="5"/>
      <c r="L174" s="5"/>
      <c r="M174" s="5"/>
      <c r="N174" s="5"/>
      <c r="O174" s="5">
        <v>0</v>
      </c>
      <c r="P174" s="5"/>
      <c r="Q174" s="5"/>
      <c r="R174" s="5"/>
      <c r="S174" s="5"/>
      <c r="T174" s="5"/>
      <c r="U174" s="5">
        <v>1</v>
      </c>
      <c r="V174" s="5">
        <v>1</v>
      </c>
      <c r="W174" s="5">
        <v>1</v>
      </c>
      <c r="X174" s="5"/>
      <c r="Y174" s="5"/>
      <c r="Z174" s="5"/>
      <c r="AA174" s="5" t="s">
        <v>16</v>
      </c>
      <c r="AB174" s="5"/>
      <c r="AC174" s="5">
        <v>1</v>
      </c>
      <c r="AD174" s="5">
        <v>1</v>
      </c>
      <c r="AE174" s="5"/>
      <c r="AF174" s="5"/>
      <c r="AH174" s="5" t="str">
        <f t="shared" si="209"/>
        <v/>
      </c>
      <c r="AI174" s="5">
        <f t="shared" si="211"/>
        <v>1</v>
      </c>
      <c r="AJ174" s="5">
        <f t="shared" si="212"/>
        <v>5</v>
      </c>
      <c r="AK174" s="5">
        <f t="shared" si="212"/>
        <v>2</v>
      </c>
      <c r="AL174" s="5" t="str">
        <f t="shared" si="212"/>
        <v/>
      </c>
      <c r="AM174" s="5" t="str">
        <f t="shared" si="212"/>
        <v/>
      </c>
      <c r="AN174" s="5" t="str">
        <f t="shared" si="212"/>
        <v/>
      </c>
      <c r="AO174" s="5" t="str">
        <f t="shared" si="212"/>
        <v/>
      </c>
      <c r="AP174" s="5" t="str">
        <f t="shared" si="212"/>
        <v/>
      </c>
      <c r="AQ174" s="5" t="str">
        <f t="shared" si="212"/>
        <v/>
      </c>
      <c r="AR174" s="5" t="str">
        <f t="shared" si="212"/>
        <v/>
      </c>
      <c r="AS174" s="5" t="str">
        <f t="shared" si="212"/>
        <v/>
      </c>
      <c r="AT174" s="5" t="str">
        <f t="shared" si="212"/>
        <v/>
      </c>
      <c r="AU174" s="5">
        <f t="shared" si="208"/>
        <v>7.5</v>
      </c>
    </row>
    <row r="175" spans="1:47" x14ac:dyDescent="0.2">
      <c r="A175" s="6" t="s">
        <v>183</v>
      </c>
      <c r="B175" s="5"/>
      <c r="C175" s="5"/>
      <c r="D175" s="5"/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10">
        <v>1</v>
      </c>
      <c r="AE175" s="5"/>
      <c r="AF175" s="5"/>
      <c r="AH175" s="5" t="str">
        <f t="shared" si="209"/>
        <v/>
      </c>
      <c r="AI175" s="5" t="str">
        <f t="shared" si="211"/>
        <v/>
      </c>
      <c r="AJ175" s="5">
        <f t="shared" si="212"/>
        <v>6</v>
      </c>
      <c r="AK175" s="5" t="str">
        <f t="shared" si="212"/>
        <v/>
      </c>
      <c r="AL175" s="5" t="str">
        <f t="shared" si="212"/>
        <v/>
      </c>
      <c r="AM175" s="5" t="str">
        <f t="shared" si="212"/>
        <v/>
      </c>
      <c r="AN175" s="5" t="str">
        <f t="shared" si="212"/>
        <v/>
      </c>
      <c r="AO175" s="5" t="str">
        <f t="shared" si="212"/>
        <v/>
      </c>
      <c r="AP175" s="5" t="str">
        <f t="shared" si="212"/>
        <v/>
      </c>
      <c r="AQ175" s="5" t="str">
        <f t="shared" si="212"/>
        <v/>
      </c>
      <c r="AR175" s="5" t="str">
        <f t="shared" si="212"/>
        <v/>
      </c>
      <c r="AS175" s="5" t="str">
        <f t="shared" si="212"/>
        <v/>
      </c>
      <c r="AT175" s="5" t="str">
        <f t="shared" si="212"/>
        <v/>
      </c>
      <c r="AU175" s="5">
        <f t="shared" si="208"/>
        <v>6</v>
      </c>
    </row>
    <row r="176" spans="1:47" x14ac:dyDescent="0.2">
      <c r="A176" s="6" t="s">
        <v>184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 t="s">
        <v>15</v>
      </c>
      <c r="V176" s="5"/>
      <c r="W176" s="5"/>
      <c r="X176" s="5"/>
      <c r="Y176" s="5"/>
      <c r="Z176" s="5"/>
      <c r="AA176" s="5"/>
      <c r="AB176" s="5" t="s">
        <v>15</v>
      </c>
      <c r="AC176" s="5"/>
      <c r="AD176" s="5"/>
      <c r="AE176" s="5"/>
      <c r="AF176" s="5"/>
      <c r="AH176" s="5">
        <f t="shared" si="209"/>
        <v>2</v>
      </c>
      <c r="AI176" s="5" t="str">
        <f t="shared" ref="AI176:AT176" si="213">IF(COUNTIF($B176:$AF176,AI$7)&gt;0,COUNTIF($B176:$AF176,AI$7),"")</f>
        <v/>
      </c>
      <c r="AJ176" s="5" t="str">
        <f t="shared" si="213"/>
        <v/>
      </c>
      <c r="AK176" s="5" t="str">
        <f t="shared" si="213"/>
        <v/>
      </c>
      <c r="AL176" s="5" t="str">
        <f t="shared" si="213"/>
        <v/>
      </c>
      <c r="AM176" s="5" t="str">
        <f t="shared" si="213"/>
        <v/>
      </c>
      <c r="AN176" s="5" t="str">
        <f t="shared" si="213"/>
        <v/>
      </c>
      <c r="AO176" s="5" t="str">
        <f t="shared" si="213"/>
        <v/>
      </c>
      <c r="AP176" s="5" t="str">
        <f t="shared" si="213"/>
        <v/>
      </c>
      <c r="AQ176" s="5" t="str">
        <f t="shared" si="213"/>
        <v/>
      </c>
      <c r="AR176" s="5" t="str">
        <f t="shared" si="213"/>
        <v/>
      </c>
      <c r="AS176" s="5" t="str">
        <f t="shared" si="213"/>
        <v/>
      </c>
      <c r="AT176" s="5" t="str">
        <f t="shared" si="213"/>
        <v/>
      </c>
      <c r="AU176" s="5">
        <f t="shared" si="208"/>
        <v>1</v>
      </c>
    </row>
    <row r="177" spans="1:47" x14ac:dyDescent="0.2">
      <c r="A177" s="6" t="s">
        <v>185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 t="s">
        <v>15</v>
      </c>
      <c r="Q177" s="5"/>
      <c r="R177" s="5"/>
      <c r="S177" s="5"/>
      <c r="T177" s="5"/>
      <c r="U177" s="5">
        <v>1</v>
      </c>
      <c r="V177" s="5"/>
      <c r="W177" s="5"/>
      <c r="X177" s="5"/>
      <c r="Y177" s="5"/>
      <c r="Z177" s="5"/>
      <c r="AA177" s="5"/>
      <c r="AB177" s="5"/>
      <c r="AC177" s="5">
        <v>1</v>
      </c>
      <c r="AD177" s="5"/>
      <c r="AE177" s="5"/>
      <c r="AF177" s="5"/>
      <c r="AH177" s="5">
        <f t="shared" si="209"/>
        <v>1</v>
      </c>
      <c r="AI177" s="5" t="str">
        <f t="shared" ref="AI177:AI197" si="214">IF(COUNTIF($B177:$AF177,AI$7)&gt;0,COUNTIF($B177:$AF177,AI$7),"")</f>
        <v/>
      </c>
      <c r="AJ177" s="5">
        <f t="shared" ref="AJ177:AT184" si="215">IF(COUNTIF($B177:$AF177,AJ$7)&gt;0,COUNTIF($B177:$AF177,AJ$7),"")</f>
        <v>2</v>
      </c>
      <c r="AK177" s="5" t="str">
        <f t="shared" si="215"/>
        <v/>
      </c>
      <c r="AL177" s="5" t="str">
        <f t="shared" si="215"/>
        <v/>
      </c>
      <c r="AM177" s="5" t="str">
        <f t="shared" si="215"/>
        <v/>
      </c>
      <c r="AN177" s="5" t="str">
        <f t="shared" si="215"/>
        <v/>
      </c>
      <c r="AO177" s="5" t="str">
        <f t="shared" si="215"/>
        <v/>
      </c>
      <c r="AP177" s="5" t="str">
        <f t="shared" si="215"/>
        <v/>
      </c>
      <c r="AQ177" s="5" t="str">
        <f t="shared" si="215"/>
        <v/>
      </c>
      <c r="AR177" s="5" t="str">
        <f t="shared" si="215"/>
        <v/>
      </c>
      <c r="AS177" s="5" t="str">
        <f t="shared" si="215"/>
        <v/>
      </c>
      <c r="AT177" s="5" t="str">
        <f t="shared" si="215"/>
        <v/>
      </c>
      <c r="AU177" s="5">
        <f t="shared" ref="AU177:AU210" si="216">IF(AH177="",IF(AI177="",SUM(AJ177:AT177),SUM(AJ177:AT177)+0.5*AI177),IF(AI177="",SUM(AJ177:AT177)+0.5*AH177,SUM(AJ177:AT177)+0.5*AH177+0.5*AI177))</f>
        <v>2.5</v>
      </c>
    </row>
    <row r="178" spans="1:47" x14ac:dyDescent="0.2">
      <c r="A178" s="6" t="s">
        <v>186</v>
      </c>
      <c r="B178" s="5"/>
      <c r="C178" s="5"/>
      <c r="D178" s="5"/>
      <c r="E178" s="5">
        <v>0</v>
      </c>
      <c r="F178" s="5">
        <v>0</v>
      </c>
      <c r="G178" s="5"/>
      <c r="H178" s="5"/>
      <c r="I178" s="5"/>
      <c r="J178" s="5"/>
      <c r="K178" s="5"/>
      <c r="L178" s="5"/>
      <c r="M178" s="5"/>
      <c r="N178" s="5"/>
      <c r="O178" s="5"/>
      <c r="P178" s="5" t="s">
        <v>15</v>
      </c>
      <c r="Q178" s="5"/>
      <c r="R178" s="5"/>
      <c r="S178" s="5"/>
      <c r="T178" s="5"/>
      <c r="U178" s="5">
        <v>1</v>
      </c>
      <c r="V178" s="5" t="s">
        <v>15</v>
      </c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>
        <f t="shared" si="209"/>
        <v>2</v>
      </c>
      <c r="AI178" s="5" t="str">
        <f t="shared" si="214"/>
        <v/>
      </c>
      <c r="AJ178" s="5">
        <f t="shared" si="215"/>
        <v>1</v>
      </c>
      <c r="AK178" s="5">
        <f t="shared" si="215"/>
        <v>2</v>
      </c>
      <c r="AL178" s="5" t="str">
        <f t="shared" si="215"/>
        <v/>
      </c>
      <c r="AM178" s="5" t="str">
        <f t="shared" si="215"/>
        <v/>
      </c>
      <c r="AN178" s="5" t="str">
        <f t="shared" si="215"/>
        <v/>
      </c>
      <c r="AO178" s="5" t="str">
        <f t="shared" si="215"/>
        <v/>
      </c>
      <c r="AP178" s="5" t="str">
        <f t="shared" si="215"/>
        <v/>
      </c>
      <c r="AQ178" s="5" t="str">
        <f t="shared" si="215"/>
        <v/>
      </c>
      <c r="AR178" s="5" t="str">
        <f t="shared" si="215"/>
        <v/>
      </c>
      <c r="AS178" s="5" t="str">
        <f t="shared" si="215"/>
        <v/>
      </c>
      <c r="AT178" s="5" t="str">
        <f t="shared" si="215"/>
        <v/>
      </c>
      <c r="AU178" s="5">
        <f t="shared" si="216"/>
        <v>4</v>
      </c>
    </row>
    <row r="179" spans="1:47" x14ac:dyDescent="0.2">
      <c r="A179" s="6" t="s">
        <v>187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>
        <v>1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si="209"/>
        <v/>
      </c>
      <c r="AI179" s="5" t="str">
        <f t="shared" si="214"/>
        <v/>
      </c>
      <c r="AJ179" s="5">
        <f t="shared" si="215"/>
        <v>1</v>
      </c>
      <c r="AK179" s="5" t="str">
        <f t="shared" si="215"/>
        <v/>
      </c>
      <c r="AL179" s="5" t="str">
        <f t="shared" si="215"/>
        <v/>
      </c>
      <c r="AM179" s="5" t="str">
        <f t="shared" si="215"/>
        <v/>
      </c>
      <c r="AN179" s="5" t="str">
        <f t="shared" si="215"/>
        <v/>
      </c>
      <c r="AO179" s="5" t="str">
        <f t="shared" si="215"/>
        <v/>
      </c>
      <c r="AP179" s="5" t="str">
        <f t="shared" si="215"/>
        <v/>
      </c>
      <c r="AQ179" s="5" t="str">
        <f t="shared" si="215"/>
        <v/>
      </c>
      <c r="AR179" s="5" t="str">
        <f t="shared" si="215"/>
        <v/>
      </c>
      <c r="AS179" s="5" t="str">
        <f t="shared" si="215"/>
        <v/>
      </c>
      <c r="AT179" s="5" t="str">
        <f t="shared" si="215"/>
        <v/>
      </c>
      <c r="AU179" s="5">
        <f t="shared" si="216"/>
        <v>1</v>
      </c>
    </row>
    <row r="180" spans="1:47" x14ac:dyDescent="0.2">
      <c r="A180" s="6" t="s">
        <v>188</v>
      </c>
      <c r="B180" s="5"/>
      <c r="C180" s="5"/>
      <c r="D180" s="5"/>
      <c r="E180" s="5" t="s">
        <v>15</v>
      </c>
      <c r="F180" s="5">
        <v>1</v>
      </c>
      <c r="G180" s="5"/>
      <c r="H180" s="5"/>
      <c r="I180" s="5"/>
      <c r="J180" s="5"/>
      <c r="K180" s="5"/>
      <c r="L180" s="5"/>
      <c r="M180" s="5"/>
      <c r="N180" s="5"/>
      <c r="O180" s="5">
        <v>1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>
        <f t="shared" si="209"/>
        <v>1</v>
      </c>
      <c r="AI180" s="5" t="str">
        <f t="shared" si="214"/>
        <v/>
      </c>
      <c r="AJ180" s="5">
        <f t="shared" si="215"/>
        <v>2</v>
      </c>
      <c r="AK180" s="5" t="str">
        <f t="shared" si="215"/>
        <v/>
      </c>
      <c r="AL180" s="5" t="str">
        <f t="shared" si="215"/>
        <v/>
      </c>
      <c r="AM180" s="5" t="str">
        <f t="shared" si="215"/>
        <v/>
      </c>
      <c r="AN180" s="5" t="str">
        <f t="shared" si="215"/>
        <v/>
      </c>
      <c r="AO180" s="5" t="str">
        <f t="shared" si="215"/>
        <v/>
      </c>
      <c r="AP180" s="5" t="str">
        <f t="shared" si="215"/>
        <v/>
      </c>
      <c r="AQ180" s="5" t="str">
        <f t="shared" si="215"/>
        <v/>
      </c>
      <c r="AR180" s="5" t="str">
        <f t="shared" si="215"/>
        <v/>
      </c>
      <c r="AS180" s="5" t="str">
        <f t="shared" si="215"/>
        <v/>
      </c>
      <c r="AT180" s="5" t="str">
        <f t="shared" si="215"/>
        <v/>
      </c>
      <c r="AU180" s="5">
        <f t="shared" si="216"/>
        <v>2.5</v>
      </c>
    </row>
    <row r="181" spans="1:47" x14ac:dyDescent="0.2">
      <c r="A181" s="6" t="s">
        <v>189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>
        <v>1</v>
      </c>
      <c r="AD181" s="5"/>
      <c r="AE181" s="5"/>
      <c r="AF181" s="5"/>
      <c r="AH181" s="5" t="str">
        <f t="shared" si="209"/>
        <v/>
      </c>
      <c r="AI181" s="5" t="str">
        <f t="shared" si="214"/>
        <v/>
      </c>
      <c r="AJ181" s="5">
        <f t="shared" si="215"/>
        <v>1</v>
      </c>
      <c r="AK181" s="5" t="str">
        <f t="shared" si="215"/>
        <v/>
      </c>
      <c r="AL181" s="5" t="str">
        <f t="shared" si="215"/>
        <v/>
      </c>
      <c r="AM181" s="5" t="str">
        <f t="shared" si="215"/>
        <v/>
      </c>
      <c r="AN181" s="5" t="str">
        <f t="shared" si="215"/>
        <v/>
      </c>
      <c r="AO181" s="5" t="str">
        <f t="shared" si="215"/>
        <v/>
      </c>
      <c r="AP181" s="5" t="str">
        <f t="shared" si="215"/>
        <v/>
      </c>
      <c r="AQ181" s="5" t="str">
        <f t="shared" si="215"/>
        <v/>
      </c>
      <c r="AR181" s="5" t="str">
        <f t="shared" si="215"/>
        <v/>
      </c>
      <c r="AS181" s="5" t="str">
        <f t="shared" si="215"/>
        <v/>
      </c>
      <c r="AT181" s="5" t="str">
        <f t="shared" si="215"/>
        <v/>
      </c>
      <c r="AU181" s="5">
        <f t="shared" si="216"/>
        <v>1</v>
      </c>
    </row>
    <row r="182" spans="1:47" x14ac:dyDescent="0.2">
      <c r="A182" s="6" t="s">
        <v>190</v>
      </c>
      <c r="B182" s="5">
        <v>1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 t="s">
        <v>15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>
        <f t="shared" si="209"/>
        <v>1</v>
      </c>
      <c r="AI182" s="5" t="str">
        <f t="shared" si="214"/>
        <v/>
      </c>
      <c r="AJ182" s="5">
        <f t="shared" si="215"/>
        <v>1</v>
      </c>
      <c r="AK182" s="5" t="str">
        <f t="shared" si="215"/>
        <v/>
      </c>
      <c r="AL182" s="5" t="str">
        <f t="shared" si="215"/>
        <v/>
      </c>
      <c r="AM182" s="5" t="str">
        <f t="shared" si="215"/>
        <v/>
      </c>
      <c r="AN182" s="5" t="str">
        <f t="shared" si="215"/>
        <v/>
      </c>
      <c r="AO182" s="5" t="str">
        <f t="shared" si="215"/>
        <v/>
      </c>
      <c r="AP182" s="5" t="str">
        <f t="shared" si="215"/>
        <v/>
      </c>
      <c r="AQ182" s="5" t="str">
        <f t="shared" si="215"/>
        <v/>
      </c>
      <c r="AR182" s="5" t="str">
        <f t="shared" si="215"/>
        <v/>
      </c>
      <c r="AS182" s="5" t="str">
        <f t="shared" si="215"/>
        <v/>
      </c>
      <c r="AT182" s="5" t="str">
        <f t="shared" si="215"/>
        <v/>
      </c>
      <c r="AU182" s="5">
        <f t="shared" si="216"/>
        <v>1.5</v>
      </c>
    </row>
    <row r="183" spans="1:47" x14ac:dyDescent="0.2">
      <c r="A183" s="6" t="s">
        <v>191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209"/>
        <v/>
      </c>
      <c r="AI183" s="5" t="str">
        <f t="shared" si="214"/>
        <v/>
      </c>
      <c r="AJ183" s="5" t="str">
        <f t="shared" si="215"/>
        <v/>
      </c>
      <c r="AK183" s="5" t="str">
        <f t="shared" si="215"/>
        <v/>
      </c>
      <c r="AL183" s="5" t="str">
        <f t="shared" si="215"/>
        <v/>
      </c>
      <c r="AM183" s="5" t="str">
        <f t="shared" si="215"/>
        <v/>
      </c>
      <c r="AN183" s="5" t="str">
        <f t="shared" si="215"/>
        <v/>
      </c>
      <c r="AO183" s="5" t="str">
        <f t="shared" si="215"/>
        <v/>
      </c>
      <c r="AP183" s="5" t="str">
        <f t="shared" si="215"/>
        <v/>
      </c>
      <c r="AQ183" s="5" t="str">
        <f t="shared" si="215"/>
        <v/>
      </c>
      <c r="AR183" s="5" t="str">
        <f t="shared" si="215"/>
        <v/>
      </c>
      <c r="AS183" s="5" t="str">
        <f t="shared" si="215"/>
        <v/>
      </c>
      <c r="AT183" s="5" t="str">
        <f t="shared" si="215"/>
        <v/>
      </c>
      <c r="AU183" s="5">
        <f t="shared" si="216"/>
        <v>0</v>
      </c>
    </row>
    <row r="184" spans="1:47" x14ac:dyDescent="0.2">
      <c r="A184" s="6" t="s">
        <v>192</v>
      </c>
      <c r="B184" s="5"/>
      <c r="C184" s="5"/>
      <c r="D184" s="5"/>
      <c r="E184" s="5">
        <v>0</v>
      </c>
      <c r="F184" s="5"/>
      <c r="G184" s="5"/>
      <c r="H184" s="5"/>
      <c r="I184" s="5"/>
      <c r="J184" s="5"/>
      <c r="K184" s="5"/>
      <c r="L184" s="5" t="s">
        <v>17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>
        <v>1</v>
      </c>
      <c r="AB184" s="5"/>
      <c r="AC184" s="5"/>
      <c r="AD184" s="5"/>
      <c r="AE184" s="5"/>
      <c r="AF184" s="5"/>
      <c r="AH184" s="5" t="str">
        <f t="shared" si="209"/>
        <v/>
      </c>
      <c r="AI184" s="5" t="str">
        <f t="shared" si="214"/>
        <v/>
      </c>
      <c r="AJ184" s="5">
        <f t="shared" si="215"/>
        <v>1</v>
      </c>
      <c r="AK184" s="5">
        <f t="shared" si="215"/>
        <v>1</v>
      </c>
      <c r="AL184" s="5">
        <f t="shared" si="215"/>
        <v>1</v>
      </c>
      <c r="AM184" s="5" t="str">
        <f t="shared" si="215"/>
        <v/>
      </c>
      <c r="AN184" s="5" t="str">
        <f t="shared" si="215"/>
        <v/>
      </c>
      <c r="AO184" s="5" t="str">
        <f t="shared" si="215"/>
        <v/>
      </c>
      <c r="AP184" s="5" t="str">
        <f t="shared" si="215"/>
        <v/>
      </c>
      <c r="AQ184" s="5" t="str">
        <f t="shared" si="215"/>
        <v/>
      </c>
      <c r="AR184" s="5" t="str">
        <f t="shared" si="215"/>
        <v/>
      </c>
      <c r="AS184" s="5" t="str">
        <f t="shared" si="215"/>
        <v/>
      </c>
      <c r="AT184" s="5" t="str">
        <f t="shared" si="215"/>
        <v/>
      </c>
      <c r="AU184" s="5">
        <f t="shared" si="216"/>
        <v>3</v>
      </c>
    </row>
    <row r="185" spans="1:47" x14ac:dyDescent="0.2">
      <c r="A185" s="6"/>
      <c r="AD185" s="32" t="s">
        <v>45</v>
      </c>
      <c r="AE185" s="32"/>
      <c r="AF185" s="5">
        <f>COUNT(AU135:AU184)</f>
        <v>50</v>
      </c>
      <c r="AG185" s="5"/>
      <c r="AH185" s="5"/>
      <c r="AI185" s="5" t="str">
        <f t="shared" si="214"/>
        <v/>
      </c>
      <c r="AJ185" s="5"/>
      <c r="AK185" s="33" t="s">
        <v>46</v>
      </c>
      <c r="AL185" s="33"/>
      <c r="AM185" s="33"/>
      <c r="AN185" s="34">
        <f>(AF185*$AC$5-AU185)/(AF185*$AC$5)</f>
        <v>0.830952380952381</v>
      </c>
      <c r="AO185" s="34"/>
      <c r="AP185" s="34"/>
      <c r="AQ185" s="22"/>
      <c r="AR185" s="32" t="s">
        <v>29</v>
      </c>
      <c r="AS185" s="32"/>
      <c r="AT185" s="32"/>
      <c r="AU185" s="5">
        <f>SUM(AU135:AU184)</f>
        <v>177.5</v>
      </c>
    </row>
    <row r="186" spans="1:47" x14ac:dyDescent="0.2">
      <c r="A186" s="7" t="s">
        <v>193</v>
      </c>
      <c r="AD186" s="3"/>
      <c r="AE186" s="3"/>
      <c r="AF186" s="3"/>
      <c r="AI186" s="5" t="str">
        <f t="shared" si="214"/>
        <v/>
      </c>
      <c r="AK186" s="23"/>
      <c r="AL186" s="23"/>
      <c r="AM186" s="23"/>
      <c r="AN186" s="24"/>
      <c r="AO186" s="24"/>
      <c r="AP186" s="24"/>
      <c r="AQ186" s="24"/>
      <c r="AU186" s="5"/>
    </row>
    <row r="187" spans="1:47" x14ac:dyDescent="0.2">
      <c r="A187" s="6" t="s">
        <v>194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 t="s">
        <v>25</v>
      </c>
      <c r="M187" s="5"/>
      <c r="N187" s="5"/>
      <c r="O187" s="5" t="s">
        <v>25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>
        <v>1</v>
      </c>
      <c r="AD187" s="5">
        <v>1</v>
      </c>
      <c r="AE187" s="5"/>
      <c r="AF187" s="5"/>
      <c r="AH187" s="5" t="str">
        <f t="shared" ref="AH187:AH189" si="217">IF(COUNTIF($B187:$AF187,AH$7)&gt;0,COUNTIF($B187:$AF187,AH$7),"")</f>
        <v/>
      </c>
      <c r="AI187" s="5" t="str">
        <f t="shared" si="214"/>
        <v/>
      </c>
      <c r="AJ187" s="5">
        <f t="shared" ref="AJ187:AJ189" si="218">IF(COUNTIF($B187:$AF187,AJ$7)&gt;0,COUNTIF($B187:$AF187,AJ$7),"")</f>
        <v>2</v>
      </c>
      <c r="AK187" s="5" t="str">
        <f t="shared" ref="AK187:AK189" si="219">IF(COUNTIF($B187:$AF187,AK$7)&gt;0,COUNTIF($B187:$AF187,AK$7),"")</f>
        <v/>
      </c>
      <c r="AL187" s="5" t="str">
        <f t="shared" ref="AL187:AL189" si="220">IF(COUNTIF($B187:$AF187,AL$7)&gt;0,COUNTIF($B187:$AF187,AL$7),"")</f>
        <v/>
      </c>
      <c r="AM187" s="5" t="str">
        <f t="shared" ref="AM187:AM189" si="221">IF(COUNTIF($B187:$AF187,AM$7)&gt;0,COUNTIF($B187:$AF187,AM$7),"")</f>
        <v/>
      </c>
      <c r="AN187" s="5" t="str">
        <f t="shared" ref="AN187:AN189" si="222">IF(COUNTIF($B187:$AF187,AN$7)&gt;0,COUNTIF($B187:$AF187,AN$7),"")</f>
        <v/>
      </c>
      <c r="AO187" s="5" t="str">
        <f t="shared" ref="AO187:AO189" si="223">IF(COUNTIF($B187:$AF187,AO$7)&gt;0,COUNTIF($B187:$AF187,AO$7),"")</f>
        <v/>
      </c>
      <c r="AP187" s="5" t="str">
        <f t="shared" ref="AP187:AP189" si="224">IF(COUNTIF($B187:$AF187,AP$7)&gt;0,COUNTIF($B187:$AF187,AP$7),"")</f>
        <v/>
      </c>
      <c r="AQ187" s="5" t="str">
        <f t="shared" ref="AQ187:AQ189" si="225">IF(COUNTIF($B187:$AF187,AQ$7)&gt;0,COUNTIF($B187:$AF187,AQ$7),"")</f>
        <v/>
      </c>
      <c r="AR187" s="5" t="str">
        <f t="shared" ref="AR187:AR189" si="226">IF(COUNTIF($B187:$AF187,AR$7)&gt;0,COUNTIF($B187:$AF187,AR$7),"")</f>
        <v/>
      </c>
      <c r="AS187" s="5" t="str">
        <f t="shared" ref="AS187:AS189" si="227">IF(COUNTIF($B187:$AF187,AS$7)&gt;0,COUNTIF($B187:$AF187,AS$7),"")</f>
        <v/>
      </c>
      <c r="AT187" s="5">
        <f t="shared" ref="AT187:AT189" si="228">IF(COUNTIF($B187:$AF187,AT$7)&gt;0,COUNTIF($B187:$AF187,AT$7),"")</f>
        <v>2</v>
      </c>
      <c r="AU187" s="5">
        <f t="shared" si="216"/>
        <v>4</v>
      </c>
    </row>
    <row r="188" spans="1:47" x14ac:dyDescent="0.2">
      <c r="A188" s="6" t="s">
        <v>195</v>
      </c>
      <c r="B188" s="5">
        <v>0</v>
      </c>
      <c r="C188" s="5"/>
      <c r="D188" s="5"/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/>
      <c r="K188" s="5"/>
      <c r="L188" s="5" t="s">
        <v>25</v>
      </c>
      <c r="M188" s="5"/>
      <c r="N188" s="5"/>
      <c r="O188" s="5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H188" s="5" t="str">
        <f t="shared" si="217"/>
        <v/>
      </c>
      <c r="AI188" s="5" t="str">
        <f t="shared" si="214"/>
        <v/>
      </c>
      <c r="AJ188" s="5" t="str">
        <f t="shared" si="218"/>
        <v/>
      </c>
      <c r="AK188" s="5">
        <f t="shared" si="219"/>
        <v>7</v>
      </c>
      <c r="AL188" s="5" t="str">
        <f t="shared" si="220"/>
        <v/>
      </c>
      <c r="AM188" s="5" t="str">
        <f t="shared" si="221"/>
        <v/>
      </c>
      <c r="AN188" s="5" t="str">
        <f t="shared" si="222"/>
        <v/>
      </c>
      <c r="AO188" s="5" t="str">
        <f t="shared" si="223"/>
        <v/>
      </c>
      <c r="AP188" s="5" t="str">
        <f t="shared" si="224"/>
        <v/>
      </c>
      <c r="AQ188" s="5" t="str">
        <f t="shared" si="225"/>
        <v/>
      </c>
      <c r="AR188" s="5" t="str">
        <f t="shared" si="226"/>
        <v/>
      </c>
      <c r="AS188" s="5" t="str">
        <f t="shared" si="227"/>
        <v/>
      </c>
      <c r="AT188" s="5">
        <f t="shared" si="228"/>
        <v>1</v>
      </c>
      <c r="AU188" s="5">
        <f t="shared" si="216"/>
        <v>8</v>
      </c>
    </row>
    <row r="189" spans="1:47" x14ac:dyDescent="0.2">
      <c r="A189" s="6" t="s">
        <v>196</v>
      </c>
      <c r="B189" s="5" t="s">
        <v>23</v>
      </c>
      <c r="C189" s="5"/>
      <c r="D189" s="5"/>
      <c r="E189" s="5" t="s">
        <v>23</v>
      </c>
      <c r="F189" s="5" t="s">
        <v>23</v>
      </c>
      <c r="G189" s="5" t="s">
        <v>23</v>
      </c>
      <c r="H189" s="5" t="s">
        <v>23</v>
      </c>
      <c r="I189" s="5" t="s">
        <v>23</v>
      </c>
      <c r="J189" s="5"/>
      <c r="K189" s="5"/>
      <c r="L189" s="5" t="s">
        <v>23</v>
      </c>
      <c r="M189" s="5" t="s">
        <v>23</v>
      </c>
      <c r="N189" s="5" t="s">
        <v>23</v>
      </c>
      <c r="O189" s="5" t="s">
        <v>23</v>
      </c>
      <c r="P189" s="5" t="s">
        <v>23</v>
      </c>
      <c r="Q189" s="5"/>
      <c r="R189" s="5"/>
      <c r="S189" s="5" t="s">
        <v>23</v>
      </c>
      <c r="T189" s="5" t="s">
        <v>23</v>
      </c>
      <c r="U189" s="5" t="s">
        <v>23</v>
      </c>
      <c r="V189" s="5" t="s">
        <v>23</v>
      </c>
      <c r="W189" s="5" t="s">
        <v>23</v>
      </c>
      <c r="X189" s="5"/>
      <c r="Y189" s="5"/>
      <c r="Z189" s="5" t="s">
        <v>23</v>
      </c>
      <c r="AA189" s="5" t="s">
        <v>23</v>
      </c>
      <c r="AB189" s="5" t="s">
        <v>23</v>
      </c>
      <c r="AC189" s="5" t="s">
        <v>23</v>
      </c>
      <c r="AD189" s="5" t="s">
        <v>23</v>
      </c>
      <c r="AE189" s="5"/>
      <c r="AF189" s="5"/>
      <c r="AH189" s="5" t="str">
        <f t="shared" si="217"/>
        <v/>
      </c>
      <c r="AI189" s="5" t="str">
        <f t="shared" si="214"/>
        <v/>
      </c>
      <c r="AJ189" s="5" t="str">
        <f t="shared" si="218"/>
        <v/>
      </c>
      <c r="AK189" s="5" t="str">
        <f t="shared" si="219"/>
        <v/>
      </c>
      <c r="AL189" s="5" t="str">
        <f t="shared" si="220"/>
        <v/>
      </c>
      <c r="AM189" s="5" t="str">
        <f t="shared" si="221"/>
        <v/>
      </c>
      <c r="AN189" s="5" t="str">
        <f t="shared" si="222"/>
        <v/>
      </c>
      <c r="AO189" s="5" t="str">
        <f t="shared" si="223"/>
        <v/>
      </c>
      <c r="AP189" s="5" t="str">
        <f t="shared" si="224"/>
        <v/>
      </c>
      <c r="AQ189" s="5" t="str">
        <f t="shared" si="225"/>
        <v/>
      </c>
      <c r="AR189" s="5">
        <f t="shared" si="226"/>
        <v>21</v>
      </c>
      <c r="AS189" s="5" t="str">
        <f t="shared" si="227"/>
        <v/>
      </c>
      <c r="AT189" s="5" t="str">
        <f t="shared" si="228"/>
        <v/>
      </c>
      <c r="AU189" s="5">
        <f t="shared" si="216"/>
        <v>21</v>
      </c>
    </row>
    <row r="190" spans="1:47" x14ac:dyDescent="0.2">
      <c r="A190" s="6"/>
      <c r="AD190" s="32" t="s">
        <v>45</v>
      </c>
      <c r="AE190" s="32"/>
      <c r="AF190" s="5">
        <f>COUNT(AU187:AU189)</f>
        <v>3</v>
      </c>
      <c r="AG190" s="5"/>
      <c r="AH190" s="5"/>
      <c r="AI190" s="5" t="str">
        <f t="shared" si="214"/>
        <v/>
      </c>
      <c r="AJ190" s="5"/>
      <c r="AK190" s="33" t="s">
        <v>46</v>
      </c>
      <c r="AL190" s="33"/>
      <c r="AM190" s="33"/>
      <c r="AN190" s="34">
        <f>(AF190*$AC$5-AU190)/(AF190*$AC$5)</f>
        <v>0.47619047619047616</v>
      </c>
      <c r="AO190" s="34"/>
      <c r="AP190" s="34"/>
      <c r="AQ190" s="22"/>
      <c r="AR190" s="32" t="s">
        <v>29</v>
      </c>
      <c r="AS190" s="32"/>
      <c r="AT190" s="32"/>
      <c r="AU190" s="5">
        <f>SUM(AU187:AU189)</f>
        <v>33</v>
      </c>
    </row>
    <row r="191" spans="1:47" x14ac:dyDescent="0.2">
      <c r="A191" s="7" t="s">
        <v>197</v>
      </c>
      <c r="AI191" s="5" t="str">
        <f t="shared" si="214"/>
        <v/>
      </c>
      <c r="AU191" s="5"/>
    </row>
    <row r="192" spans="1:47" x14ac:dyDescent="0.2">
      <c r="A192" s="6" t="s">
        <v>198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>
        <v>1</v>
      </c>
      <c r="W192" s="5">
        <v>1</v>
      </c>
      <c r="X192" s="5"/>
      <c r="Y192" s="5"/>
      <c r="Z192" s="5">
        <v>1</v>
      </c>
      <c r="AA192" s="5"/>
      <c r="AB192" s="5"/>
      <c r="AC192" s="5"/>
      <c r="AD192" s="5"/>
      <c r="AE192" s="5"/>
      <c r="AF192" s="5"/>
      <c r="AH192" s="5" t="str">
        <f>IF(COUNTIF($B192:$AF192,AH$7)&gt;0,COUNTIF($B192:$AF192,AH$7),"")</f>
        <v/>
      </c>
      <c r="AI192" s="5" t="str">
        <f t="shared" si="214"/>
        <v/>
      </c>
      <c r="AJ192" s="5">
        <f t="shared" ref="AJ192:AT192" si="229">IF(COUNTIF($B192:$AF192,AJ$7)&gt;0,COUNTIF($B192:$AF192,AJ$7),"")</f>
        <v>3</v>
      </c>
      <c r="AK192" s="5" t="str">
        <f t="shared" si="229"/>
        <v/>
      </c>
      <c r="AL192" s="5" t="str">
        <f t="shared" si="229"/>
        <v/>
      </c>
      <c r="AM192" s="5" t="str">
        <f t="shared" si="229"/>
        <v/>
      </c>
      <c r="AN192" s="5" t="str">
        <f t="shared" si="229"/>
        <v/>
      </c>
      <c r="AO192" s="5" t="str">
        <f t="shared" si="229"/>
        <v/>
      </c>
      <c r="AP192" s="5" t="str">
        <f t="shared" si="229"/>
        <v/>
      </c>
      <c r="AQ192" s="5" t="str">
        <f t="shared" si="229"/>
        <v/>
      </c>
      <c r="AR192" s="5" t="str">
        <f t="shared" si="229"/>
        <v/>
      </c>
      <c r="AS192" s="5" t="str">
        <f t="shared" si="229"/>
        <v/>
      </c>
      <c r="AT192" s="5" t="str">
        <f t="shared" si="229"/>
        <v/>
      </c>
      <c r="AU192" s="5">
        <f t="shared" si="216"/>
        <v>3</v>
      </c>
    </row>
    <row r="193" spans="1:47" x14ac:dyDescent="0.2">
      <c r="A193" s="6"/>
      <c r="AD193" s="32" t="s">
        <v>45</v>
      </c>
      <c r="AE193" s="32"/>
      <c r="AF193" s="5">
        <f>COUNT(AU192)</f>
        <v>1</v>
      </c>
      <c r="AG193" s="5"/>
      <c r="AH193" s="5"/>
      <c r="AI193" s="5" t="str">
        <f t="shared" si="214"/>
        <v/>
      </c>
      <c r="AJ193" s="5"/>
      <c r="AK193" s="33" t="s">
        <v>46</v>
      </c>
      <c r="AL193" s="33"/>
      <c r="AM193" s="33"/>
      <c r="AN193" s="34">
        <f>(AF193*$AC$5-AU193)/(AF193*$AC$5)</f>
        <v>0.8571428571428571</v>
      </c>
      <c r="AO193" s="34"/>
      <c r="AP193" s="34"/>
      <c r="AQ193" s="22"/>
      <c r="AR193" s="32" t="s">
        <v>29</v>
      </c>
      <c r="AS193" s="32"/>
      <c r="AT193" s="32"/>
      <c r="AU193" s="5">
        <f>SUM(AU192)</f>
        <v>3</v>
      </c>
    </row>
    <row r="194" spans="1:47" x14ac:dyDescent="0.2">
      <c r="A194" s="7" t="s">
        <v>199</v>
      </c>
      <c r="AI194" s="5" t="str">
        <f t="shared" si="214"/>
        <v/>
      </c>
      <c r="AU194" s="5"/>
    </row>
    <row r="195" spans="1:47" x14ac:dyDescent="0.2">
      <c r="A195" s="6" t="s">
        <v>200</v>
      </c>
      <c r="B195" s="5">
        <v>0</v>
      </c>
      <c r="C195" s="5"/>
      <c r="D195" s="5"/>
      <c r="E195" s="5" t="s">
        <v>20</v>
      </c>
      <c r="F195" s="5" t="s">
        <v>20</v>
      </c>
      <c r="G195" s="5" t="s">
        <v>20</v>
      </c>
      <c r="H195" s="5" t="s">
        <v>20</v>
      </c>
      <c r="I195" s="5" t="s">
        <v>20</v>
      </c>
      <c r="J195" s="5"/>
      <c r="K195" s="5"/>
      <c r="L195" s="5" t="s">
        <v>20</v>
      </c>
      <c r="M195" s="5" t="s">
        <v>20</v>
      </c>
      <c r="N195" s="5" t="s">
        <v>20</v>
      </c>
      <c r="O195" s="5" t="s">
        <v>20</v>
      </c>
      <c r="P195" s="5" t="s">
        <v>20</v>
      </c>
      <c r="Q195" s="5"/>
      <c r="R195" s="5"/>
      <c r="S195" s="5" t="s">
        <v>20</v>
      </c>
      <c r="T195" s="5" t="s">
        <v>20</v>
      </c>
      <c r="U195" s="5" t="s">
        <v>20</v>
      </c>
      <c r="V195" s="5" t="s">
        <v>20</v>
      </c>
      <c r="W195" s="5" t="s">
        <v>20</v>
      </c>
      <c r="X195" s="5"/>
      <c r="Y195" s="5"/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10"/>
      <c r="AF195" s="5"/>
      <c r="AH195" s="5" t="str">
        <f>IF(COUNTIF($B195:$AF195,AH$7)&gt;0,COUNTIF($B195:$AF195,AH$7),"")</f>
        <v/>
      </c>
      <c r="AI195" s="5" t="str">
        <f t="shared" si="214"/>
        <v/>
      </c>
      <c r="AJ195" s="5">
        <f t="shared" ref="AJ195:AT197" si="230">IF(COUNTIF($B195:$AF195,AJ$7)&gt;0,COUNTIF($B195:$AF195,AJ$7),"")</f>
        <v>5</v>
      </c>
      <c r="AK195" s="5">
        <f t="shared" si="230"/>
        <v>1</v>
      </c>
      <c r="AL195" s="5" t="str">
        <f t="shared" si="230"/>
        <v/>
      </c>
      <c r="AM195" s="5" t="str">
        <f t="shared" si="230"/>
        <v/>
      </c>
      <c r="AN195" s="5" t="str">
        <f t="shared" si="230"/>
        <v/>
      </c>
      <c r="AO195" s="5">
        <f t="shared" si="230"/>
        <v>15</v>
      </c>
      <c r="AP195" s="5" t="str">
        <f t="shared" si="230"/>
        <v/>
      </c>
      <c r="AQ195" s="5" t="str">
        <f t="shared" si="230"/>
        <v/>
      </c>
      <c r="AR195" s="5" t="str">
        <f t="shared" si="230"/>
        <v/>
      </c>
      <c r="AS195" s="5" t="str">
        <f t="shared" si="230"/>
        <v/>
      </c>
      <c r="AT195" s="5" t="str">
        <f t="shared" si="230"/>
        <v/>
      </c>
      <c r="AU195" s="5">
        <f t="shared" si="216"/>
        <v>21</v>
      </c>
    </row>
    <row r="196" spans="1:47" x14ac:dyDescent="0.2">
      <c r="A196" s="6" t="s">
        <v>201</v>
      </c>
      <c r="B196" s="5"/>
      <c r="C196" s="5"/>
      <c r="D196" s="5"/>
      <c r="E196" s="5"/>
      <c r="F196" s="5"/>
      <c r="G196" s="5" t="s">
        <v>15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>
        <v>1</v>
      </c>
      <c r="V196" s="5"/>
      <c r="W196" s="5"/>
      <c r="X196" s="5"/>
      <c r="Y196" s="5"/>
      <c r="Z196" s="5"/>
      <c r="AA196" s="5"/>
      <c r="AB196" s="5"/>
      <c r="AC196" s="5" t="s">
        <v>15</v>
      </c>
      <c r="AD196" s="5"/>
      <c r="AE196" s="5"/>
      <c r="AF196" s="5"/>
      <c r="AH196" s="5">
        <f>IF(COUNTIF($B196:$AF196,AH$7)&gt;0,COUNTIF($B196:$AF196,AH$7),"")</f>
        <v>2</v>
      </c>
      <c r="AI196" s="5" t="str">
        <f t="shared" si="214"/>
        <v/>
      </c>
      <c r="AJ196" s="5">
        <f t="shared" si="230"/>
        <v>1</v>
      </c>
      <c r="AK196" s="5" t="str">
        <f t="shared" si="230"/>
        <v/>
      </c>
      <c r="AL196" s="5" t="str">
        <f t="shared" si="230"/>
        <v/>
      </c>
      <c r="AM196" s="5" t="str">
        <f t="shared" si="230"/>
        <v/>
      </c>
      <c r="AN196" s="5" t="str">
        <f t="shared" si="230"/>
        <v/>
      </c>
      <c r="AO196" s="5" t="str">
        <f t="shared" si="230"/>
        <v/>
      </c>
      <c r="AP196" s="5" t="str">
        <f t="shared" si="230"/>
        <v/>
      </c>
      <c r="AQ196" s="5" t="str">
        <f t="shared" si="230"/>
        <v/>
      </c>
      <c r="AR196" s="5" t="str">
        <f t="shared" si="230"/>
        <v/>
      </c>
      <c r="AS196" s="5" t="str">
        <f t="shared" si="230"/>
        <v/>
      </c>
      <c r="AT196" s="5" t="str">
        <f t="shared" si="230"/>
        <v/>
      </c>
      <c r="AU196" s="5">
        <f t="shared" si="216"/>
        <v>2</v>
      </c>
    </row>
    <row r="197" spans="1:47" x14ac:dyDescent="0.2">
      <c r="A197" s="6" t="s">
        <v>202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H197" s="5" t="str">
        <f>IF(COUNTIF($B197:$AF197,AH$7)&gt;0,COUNTIF($B197:$AF197,AH$7),"")</f>
        <v/>
      </c>
      <c r="AI197" s="5" t="str">
        <f t="shared" si="214"/>
        <v/>
      </c>
      <c r="AJ197" s="5" t="str">
        <f t="shared" si="230"/>
        <v/>
      </c>
      <c r="AK197" s="5" t="str">
        <f t="shared" si="230"/>
        <v/>
      </c>
      <c r="AL197" s="5" t="str">
        <f t="shared" si="230"/>
        <v/>
      </c>
      <c r="AM197" s="5" t="str">
        <f t="shared" si="230"/>
        <v/>
      </c>
      <c r="AN197" s="5" t="str">
        <f t="shared" si="230"/>
        <v/>
      </c>
      <c r="AO197" s="5" t="str">
        <f t="shared" si="230"/>
        <v/>
      </c>
      <c r="AP197" s="5" t="str">
        <f t="shared" si="230"/>
        <v/>
      </c>
      <c r="AQ197" s="5" t="str">
        <f t="shared" si="230"/>
        <v/>
      </c>
      <c r="AR197" s="5" t="str">
        <f t="shared" si="230"/>
        <v/>
      </c>
      <c r="AS197" s="5" t="str">
        <f t="shared" si="230"/>
        <v/>
      </c>
      <c r="AT197" s="5" t="str">
        <f t="shared" si="230"/>
        <v/>
      </c>
      <c r="AU197" s="5">
        <f t="shared" si="216"/>
        <v>0</v>
      </c>
    </row>
    <row r="198" spans="1:47" x14ac:dyDescent="0.2">
      <c r="A198" s="6" t="s">
        <v>203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 t="s">
        <v>15</v>
      </c>
      <c r="AD198" s="5"/>
      <c r="AE198" s="5"/>
      <c r="AF198" s="5"/>
      <c r="AH198" s="5">
        <f>IF(COUNTIF($B198:$AF198,AH$7)&gt;0,COUNTIF($B198:$AF198,AH$7),"")</f>
        <v>1</v>
      </c>
      <c r="AI198" s="5" t="str">
        <f t="shared" ref="AI198:AT198" si="231">IF(COUNTIF($B198:$AF198,AI$7)&gt;0,COUNTIF($B198:$AF198,AI$7),"")</f>
        <v/>
      </c>
      <c r="AJ198" s="5" t="str">
        <f t="shared" si="231"/>
        <v/>
      </c>
      <c r="AK198" s="5" t="str">
        <f t="shared" si="231"/>
        <v/>
      </c>
      <c r="AL198" s="5" t="str">
        <f t="shared" si="231"/>
        <v/>
      </c>
      <c r="AM198" s="5" t="str">
        <f t="shared" si="231"/>
        <v/>
      </c>
      <c r="AN198" s="5" t="str">
        <f t="shared" si="231"/>
        <v/>
      </c>
      <c r="AO198" s="5" t="str">
        <f t="shared" si="231"/>
        <v/>
      </c>
      <c r="AP198" s="5" t="str">
        <f t="shared" si="231"/>
        <v/>
      </c>
      <c r="AQ198" s="5" t="str">
        <f t="shared" si="231"/>
        <v/>
      </c>
      <c r="AR198" s="5" t="str">
        <f t="shared" si="231"/>
        <v/>
      </c>
      <c r="AS198" s="5" t="str">
        <f t="shared" si="231"/>
        <v/>
      </c>
      <c r="AT198" s="5" t="str">
        <f t="shared" si="231"/>
        <v/>
      </c>
      <c r="AU198" s="5">
        <f t="shared" si="216"/>
        <v>0.5</v>
      </c>
    </row>
    <row r="199" spans="1:47" x14ac:dyDescent="0.2">
      <c r="A199" s="6" t="s">
        <v>204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ref="AH199:AH210" si="232">IF(COUNTIF($B199:$AF199,AH$7)&gt;0,COUNTIF($B199:$AF199,AH$7),"")</f>
        <v/>
      </c>
      <c r="AI199" s="5" t="str">
        <f t="shared" ref="AI199:AI207" si="233">IF(COUNTIF($B199:$AF199,AI$7)&gt;0,COUNTIF($B199:$AF199,AI$7),"")</f>
        <v/>
      </c>
      <c r="AJ199" s="5" t="str">
        <f t="shared" ref="AJ199:AJ207" si="234">IF(COUNTIF($B199:$AF199,AJ$7)&gt;0,COUNTIF($B199:$AF199,AJ$7),"")</f>
        <v/>
      </c>
      <c r="AK199" s="5" t="str">
        <f t="shared" ref="AK199:AK207" si="235">IF(COUNTIF($B199:$AF199,AK$7)&gt;0,COUNTIF($B199:$AF199,AK$7),"")</f>
        <v/>
      </c>
      <c r="AL199" s="5" t="str">
        <f t="shared" ref="AL199:AL207" si="236">IF(COUNTIF($B199:$AF199,AL$7)&gt;0,COUNTIF($B199:$AF199,AL$7),"")</f>
        <v/>
      </c>
      <c r="AM199" s="5" t="str">
        <f t="shared" ref="AM199:AM207" si="237">IF(COUNTIF($B199:$AF199,AM$7)&gt;0,COUNTIF($B199:$AF199,AM$7),"")</f>
        <v/>
      </c>
      <c r="AN199" s="5" t="str">
        <f t="shared" ref="AN199:AN207" si="238">IF(COUNTIF($B199:$AF199,AN$7)&gt;0,COUNTIF($B199:$AF199,AN$7),"")</f>
        <v/>
      </c>
      <c r="AO199" s="5" t="str">
        <f t="shared" ref="AO199:AO207" si="239">IF(COUNTIF($B199:$AF199,AO$7)&gt;0,COUNTIF($B199:$AF199,AO$7),"")</f>
        <v/>
      </c>
      <c r="AP199" s="5" t="str">
        <f t="shared" ref="AP199:AP207" si="240">IF(COUNTIF($B199:$AF199,AP$7)&gt;0,COUNTIF($B199:$AF199,AP$7),"")</f>
        <v/>
      </c>
      <c r="AQ199" s="5" t="str">
        <f t="shared" ref="AQ199:AQ207" si="241">IF(COUNTIF($B199:$AF199,AQ$7)&gt;0,COUNTIF($B199:$AF199,AQ$7),"")</f>
        <v/>
      </c>
      <c r="AR199" s="5" t="str">
        <f t="shared" ref="AR199:AR207" si="242">IF(COUNTIF($B199:$AF199,AR$7)&gt;0,COUNTIF($B199:$AF199,AR$7),"")</f>
        <v/>
      </c>
      <c r="AS199" s="5" t="str">
        <f t="shared" ref="AS199:AS207" si="243">IF(COUNTIF($B199:$AF199,AS$7)&gt;0,COUNTIF($B199:$AF199,AS$7),"")</f>
        <v/>
      </c>
      <c r="AT199" s="5" t="str">
        <f t="shared" ref="AT199:AT207" si="244">IF(COUNTIF($B199:$AF199,AT$7)&gt;0,COUNTIF($B199:$AF199,AT$7),"")</f>
        <v/>
      </c>
      <c r="AU199" s="5">
        <f t="shared" si="216"/>
        <v>0</v>
      </c>
    </row>
    <row r="200" spans="1:47" x14ac:dyDescent="0.2">
      <c r="A200" s="6" t="s">
        <v>205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32"/>
        <v/>
      </c>
      <c r="AI200" s="5" t="str">
        <f t="shared" si="233"/>
        <v/>
      </c>
      <c r="AJ200" s="5" t="str">
        <f t="shared" si="234"/>
        <v/>
      </c>
      <c r="AK200" s="5" t="str">
        <f t="shared" si="235"/>
        <v/>
      </c>
      <c r="AL200" s="5" t="str">
        <f t="shared" si="236"/>
        <v/>
      </c>
      <c r="AM200" s="5" t="str">
        <f t="shared" si="237"/>
        <v/>
      </c>
      <c r="AN200" s="5" t="str">
        <f t="shared" si="238"/>
        <v/>
      </c>
      <c r="AO200" s="5" t="str">
        <f t="shared" si="239"/>
        <v/>
      </c>
      <c r="AP200" s="5" t="str">
        <f t="shared" si="240"/>
        <v/>
      </c>
      <c r="AQ200" s="5" t="str">
        <f t="shared" si="241"/>
        <v/>
      </c>
      <c r="AR200" s="5" t="str">
        <f t="shared" si="242"/>
        <v/>
      </c>
      <c r="AS200" s="5" t="str">
        <f t="shared" si="243"/>
        <v/>
      </c>
      <c r="AT200" s="5" t="str">
        <f t="shared" si="244"/>
        <v/>
      </c>
      <c r="AU200" s="5">
        <f t="shared" si="216"/>
        <v>0</v>
      </c>
    </row>
    <row r="201" spans="1:47" x14ac:dyDescent="0.2">
      <c r="A201" s="6" t="s">
        <v>206</v>
      </c>
      <c r="B201" s="5"/>
      <c r="C201" s="5"/>
      <c r="D201" s="5"/>
      <c r="E201" s="5"/>
      <c r="F201" s="5"/>
      <c r="G201" s="5"/>
      <c r="H201" s="5"/>
      <c r="I201" s="5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 t="s">
        <v>15</v>
      </c>
      <c r="AE201" s="5"/>
      <c r="AF201" s="5"/>
      <c r="AH201" s="5">
        <f t="shared" si="232"/>
        <v>1</v>
      </c>
      <c r="AI201" s="5" t="str">
        <f t="shared" si="233"/>
        <v/>
      </c>
      <c r="AJ201" s="5">
        <f t="shared" si="234"/>
        <v>1</v>
      </c>
      <c r="AK201" s="5" t="str">
        <f t="shared" si="235"/>
        <v/>
      </c>
      <c r="AL201" s="5" t="str">
        <f t="shared" si="236"/>
        <v/>
      </c>
      <c r="AM201" s="5" t="str">
        <f t="shared" si="237"/>
        <v/>
      </c>
      <c r="AN201" s="5" t="str">
        <f t="shared" si="238"/>
        <v/>
      </c>
      <c r="AO201" s="5" t="str">
        <f t="shared" si="239"/>
        <v/>
      </c>
      <c r="AP201" s="5" t="str">
        <f t="shared" si="240"/>
        <v/>
      </c>
      <c r="AQ201" s="5" t="str">
        <f t="shared" si="241"/>
        <v/>
      </c>
      <c r="AR201" s="5" t="str">
        <f t="shared" si="242"/>
        <v/>
      </c>
      <c r="AS201" s="5" t="str">
        <f t="shared" si="243"/>
        <v/>
      </c>
      <c r="AT201" s="5" t="str">
        <f t="shared" si="244"/>
        <v/>
      </c>
      <c r="AU201" s="5">
        <f t="shared" si="216"/>
        <v>1.5</v>
      </c>
    </row>
    <row r="202" spans="1:47" x14ac:dyDescent="0.2">
      <c r="A202" s="6" t="s">
        <v>207</v>
      </c>
      <c r="B202" s="5" t="s">
        <v>15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>
        <f t="shared" si="232"/>
        <v>1</v>
      </c>
      <c r="AI202" s="5" t="str">
        <f t="shared" si="233"/>
        <v/>
      </c>
      <c r="AJ202" s="5" t="str">
        <f t="shared" si="234"/>
        <v/>
      </c>
      <c r="AK202" s="5" t="str">
        <f t="shared" si="235"/>
        <v/>
      </c>
      <c r="AL202" s="5" t="str">
        <f t="shared" si="236"/>
        <v/>
      </c>
      <c r="AM202" s="5" t="str">
        <f t="shared" si="237"/>
        <v/>
      </c>
      <c r="AN202" s="5" t="str">
        <f t="shared" si="238"/>
        <v/>
      </c>
      <c r="AO202" s="5" t="str">
        <f t="shared" si="239"/>
        <v/>
      </c>
      <c r="AP202" s="5" t="str">
        <f t="shared" si="240"/>
        <v/>
      </c>
      <c r="AQ202" s="5" t="str">
        <f t="shared" si="241"/>
        <v/>
      </c>
      <c r="AR202" s="5" t="str">
        <f t="shared" si="242"/>
        <v/>
      </c>
      <c r="AS202" s="5" t="str">
        <f t="shared" si="243"/>
        <v/>
      </c>
      <c r="AT202" s="5" t="str">
        <f t="shared" si="244"/>
        <v/>
      </c>
      <c r="AU202" s="5">
        <f t="shared" si="216"/>
        <v>0.5</v>
      </c>
    </row>
    <row r="203" spans="1:47" x14ac:dyDescent="0.2">
      <c r="A203" s="6" t="s">
        <v>208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232"/>
        <v/>
      </c>
      <c r="AI203" s="5" t="str">
        <f t="shared" si="233"/>
        <v/>
      </c>
      <c r="AJ203" s="5" t="str">
        <f t="shared" si="234"/>
        <v/>
      </c>
      <c r="AK203" s="5" t="str">
        <f t="shared" si="235"/>
        <v/>
      </c>
      <c r="AL203" s="5" t="str">
        <f t="shared" si="236"/>
        <v/>
      </c>
      <c r="AM203" s="5" t="str">
        <f t="shared" si="237"/>
        <v/>
      </c>
      <c r="AN203" s="5" t="str">
        <f t="shared" si="238"/>
        <v/>
      </c>
      <c r="AO203" s="5" t="str">
        <f t="shared" si="239"/>
        <v/>
      </c>
      <c r="AP203" s="5" t="str">
        <f t="shared" si="240"/>
        <v/>
      </c>
      <c r="AQ203" s="5" t="str">
        <f t="shared" si="241"/>
        <v/>
      </c>
      <c r="AR203" s="5" t="str">
        <f t="shared" si="242"/>
        <v/>
      </c>
      <c r="AS203" s="5" t="str">
        <f t="shared" si="243"/>
        <v/>
      </c>
      <c r="AT203" s="5" t="str">
        <f t="shared" si="244"/>
        <v/>
      </c>
      <c r="AU203" s="5">
        <f t="shared" si="216"/>
        <v>0</v>
      </c>
    </row>
    <row r="204" spans="1:47" x14ac:dyDescent="0.2">
      <c r="A204" s="6" t="s">
        <v>209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>
        <v>1</v>
      </c>
      <c r="U204" s="5">
        <v>1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232"/>
        <v/>
      </c>
      <c r="AI204" s="5" t="str">
        <f t="shared" si="233"/>
        <v/>
      </c>
      <c r="AJ204" s="5">
        <f t="shared" si="234"/>
        <v>2</v>
      </c>
      <c r="AK204" s="5" t="str">
        <f t="shared" si="235"/>
        <v/>
      </c>
      <c r="AL204" s="5" t="str">
        <f t="shared" si="236"/>
        <v/>
      </c>
      <c r="AM204" s="5" t="str">
        <f t="shared" si="237"/>
        <v/>
      </c>
      <c r="AN204" s="5" t="str">
        <f t="shared" si="238"/>
        <v/>
      </c>
      <c r="AO204" s="5" t="str">
        <f t="shared" si="239"/>
        <v/>
      </c>
      <c r="AP204" s="5" t="str">
        <f t="shared" si="240"/>
        <v/>
      </c>
      <c r="AQ204" s="5" t="str">
        <f t="shared" si="241"/>
        <v/>
      </c>
      <c r="AR204" s="5" t="str">
        <f t="shared" si="242"/>
        <v/>
      </c>
      <c r="AS204" s="5" t="str">
        <f t="shared" si="243"/>
        <v/>
      </c>
      <c r="AT204" s="5" t="str">
        <f t="shared" si="244"/>
        <v/>
      </c>
      <c r="AU204" s="5">
        <f t="shared" si="216"/>
        <v>2</v>
      </c>
    </row>
    <row r="205" spans="1:47" x14ac:dyDescent="0.2">
      <c r="A205" s="6" t="s">
        <v>210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232"/>
        <v/>
      </c>
      <c r="AI205" s="5" t="str">
        <f t="shared" si="233"/>
        <v/>
      </c>
      <c r="AJ205" s="5" t="str">
        <f t="shared" si="234"/>
        <v/>
      </c>
      <c r="AK205" s="5" t="str">
        <f t="shared" si="235"/>
        <v/>
      </c>
      <c r="AL205" s="5" t="str">
        <f t="shared" si="236"/>
        <v/>
      </c>
      <c r="AM205" s="5" t="str">
        <f t="shared" si="237"/>
        <v/>
      </c>
      <c r="AN205" s="5" t="str">
        <f t="shared" si="238"/>
        <v/>
      </c>
      <c r="AO205" s="5" t="str">
        <f t="shared" si="239"/>
        <v/>
      </c>
      <c r="AP205" s="5" t="str">
        <f t="shared" si="240"/>
        <v/>
      </c>
      <c r="AQ205" s="5" t="str">
        <f t="shared" si="241"/>
        <v/>
      </c>
      <c r="AR205" s="5" t="str">
        <f t="shared" si="242"/>
        <v/>
      </c>
      <c r="AS205" s="5" t="str">
        <f t="shared" si="243"/>
        <v/>
      </c>
      <c r="AT205" s="5" t="str">
        <f t="shared" si="244"/>
        <v/>
      </c>
      <c r="AU205" s="5">
        <f t="shared" si="216"/>
        <v>0</v>
      </c>
    </row>
    <row r="206" spans="1:47" x14ac:dyDescent="0.2">
      <c r="A206" s="6" t="s">
        <v>211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232"/>
        <v/>
      </c>
      <c r="AI206" s="5" t="str">
        <f t="shared" si="233"/>
        <v/>
      </c>
      <c r="AJ206" s="5" t="str">
        <f t="shared" si="234"/>
        <v/>
      </c>
      <c r="AK206" s="5" t="str">
        <f t="shared" si="235"/>
        <v/>
      </c>
      <c r="AL206" s="5" t="str">
        <f t="shared" si="236"/>
        <v/>
      </c>
      <c r="AM206" s="5" t="str">
        <f t="shared" si="237"/>
        <v/>
      </c>
      <c r="AN206" s="5" t="str">
        <f t="shared" si="238"/>
        <v/>
      </c>
      <c r="AO206" s="5" t="str">
        <f t="shared" si="239"/>
        <v/>
      </c>
      <c r="AP206" s="5" t="str">
        <f t="shared" si="240"/>
        <v/>
      </c>
      <c r="AQ206" s="5" t="str">
        <f t="shared" si="241"/>
        <v/>
      </c>
      <c r="AR206" s="5" t="str">
        <f t="shared" si="242"/>
        <v/>
      </c>
      <c r="AS206" s="5" t="str">
        <f t="shared" si="243"/>
        <v/>
      </c>
      <c r="AT206" s="5" t="str">
        <f t="shared" si="244"/>
        <v/>
      </c>
      <c r="AU206" s="5">
        <f t="shared" si="216"/>
        <v>0</v>
      </c>
    </row>
    <row r="207" spans="1:47" x14ac:dyDescent="0.2">
      <c r="A207" s="6" t="s">
        <v>212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32"/>
        <v/>
      </c>
      <c r="AI207" s="5" t="str">
        <f t="shared" si="233"/>
        <v/>
      </c>
      <c r="AJ207" s="5" t="str">
        <f t="shared" si="234"/>
        <v/>
      </c>
      <c r="AK207" s="5" t="str">
        <f t="shared" si="235"/>
        <v/>
      </c>
      <c r="AL207" s="5" t="str">
        <f t="shared" si="236"/>
        <v/>
      </c>
      <c r="AM207" s="5" t="str">
        <f t="shared" si="237"/>
        <v/>
      </c>
      <c r="AN207" s="5" t="str">
        <f t="shared" si="238"/>
        <v/>
      </c>
      <c r="AO207" s="5" t="str">
        <f t="shared" si="239"/>
        <v/>
      </c>
      <c r="AP207" s="5" t="str">
        <f t="shared" si="240"/>
        <v/>
      </c>
      <c r="AQ207" s="5" t="str">
        <f t="shared" si="241"/>
        <v/>
      </c>
      <c r="AR207" s="5" t="str">
        <f t="shared" si="242"/>
        <v/>
      </c>
      <c r="AS207" s="5" t="str">
        <f t="shared" si="243"/>
        <v/>
      </c>
      <c r="AT207" s="5" t="str">
        <f t="shared" si="244"/>
        <v/>
      </c>
      <c r="AU207" s="5">
        <f t="shared" si="216"/>
        <v>0</v>
      </c>
    </row>
    <row r="208" spans="1:47" x14ac:dyDescent="0.2">
      <c r="A208" s="6" t="s">
        <v>213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>
        <v>1</v>
      </c>
      <c r="M208" s="5">
        <v>1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232"/>
        <v/>
      </c>
      <c r="AI208" s="5" t="str">
        <f t="shared" ref="AI208:AT208" si="245">IF(COUNTIF($B208:$AF208,AI$7)&gt;0,COUNTIF($B208:$AF208,AI$7),"")</f>
        <v/>
      </c>
      <c r="AJ208" s="5">
        <f t="shared" si="245"/>
        <v>2</v>
      </c>
      <c r="AK208" s="5" t="str">
        <f t="shared" si="245"/>
        <v/>
      </c>
      <c r="AL208" s="5" t="str">
        <f t="shared" si="245"/>
        <v/>
      </c>
      <c r="AM208" s="5" t="str">
        <f t="shared" si="245"/>
        <v/>
      </c>
      <c r="AN208" s="5" t="str">
        <f t="shared" si="245"/>
        <v/>
      </c>
      <c r="AO208" s="5" t="str">
        <f t="shared" si="245"/>
        <v/>
      </c>
      <c r="AP208" s="5" t="str">
        <f t="shared" si="245"/>
        <v/>
      </c>
      <c r="AQ208" s="5" t="str">
        <f t="shared" si="245"/>
        <v/>
      </c>
      <c r="AR208" s="5" t="str">
        <f t="shared" si="245"/>
        <v/>
      </c>
      <c r="AS208" s="5" t="str">
        <f t="shared" si="245"/>
        <v/>
      </c>
      <c r="AT208" s="5" t="str">
        <f t="shared" si="245"/>
        <v/>
      </c>
      <c r="AU208" s="5">
        <f t="shared" si="216"/>
        <v>2</v>
      </c>
    </row>
    <row r="209" spans="1:47" x14ac:dyDescent="0.2">
      <c r="A209" s="6" t="s">
        <v>214</v>
      </c>
      <c r="B209" s="5" t="s">
        <v>25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32"/>
        <v/>
      </c>
      <c r="AI209" s="5" t="str">
        <f t="shared" ref="AI209:AI232" si="246">IF(COUNTIF($B209:$AF209,AI$7)&gt;0,COUNTIF($B209:$AF209,AI$7),"")</f>
        <v/>
      </c>
      <c r="AJ209" s="5" t="str">
        <f t="shared" ref="AJ209:AT210" si="247">IF(COUNTIF($B209:$AF209,AJ$7)&gt;0,COUNTIF($B209:$AF209,AJ$7),"")</f>
        <v/>
      </c>
      <c r="AK209" s="5" t="str">
        <f t="shared" si="247"/>
        <v/>
      </c>
      <c r="AL209" s="5" t="str">
        <f t="shared" si="247"/>
        <v/>
      </c>
      <c r="AM209" s="5" t="str">
        <f t="shared" si="247"/>
        <v/>
      </c>
      <c r="AN209" s="5" t="str">
        <f t="shared" si="247"/>
        <v/>
      </c>
      <c r="AO209" s="5" t="str">
        <f t="shared" si="247"/>
        <v/>
      </c>
      <c r="AP209" s="5" t="str">
        <f t="shared" si="247"/>
        <v/>
      </c>
      <c r="AQ209" s="5" t="str">
        <f t="shared" si="247"/>
        <v/>
      </c>
      <c r="AR209" s="5" t="str">
        <f t="shared" si="247"/>
        <v/>
      </c>
      <c r="AS209" s="5" t="str">
        <f t="shared" si="247"/>
        <v/>
      </c>
      <c r="AT209" s="5">
        <f t="shared" si="247"/>
        <v>1</v>
      </c>
      <c r="AU209" s="5">
        <f t="shared" si="216"/>
        <v>1</v>
      </c>
    </row>
    <row r="210" spans="1:47" x14ac:dyDescent="0.2">
      <c r="A210" s="6" t="s">
        <v>215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 t="s">
        <v>25</v>
      </c>
      <c r="N210" s="5"/>
      <c r="O210" s="5" t="s">
        <v>25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32"/>
        <v/>
      </c>
      <c r="AI210" s="5" t="str">
        <f t="shared" si="246"/>
        <v/>
      </c>
      <c r="AJ210" s="5" t="str">
        <f t="shared" si="247"/>
        <v/>
      </c>
      <c r="AK210" s="5" t="str">
        <f t="shared" si="247"/>
        <v/>
      </c>
      <c r="AL210" s="5" t="str">
        <f t="shared" si="247"/>
        <v/>
      </c>
      <c r="AM210" s="5" t="str">
        <f t="shared" si="247"/>
        <v/>
      </c>
      <c r="AN210" s="5" t="str">
        <f t="shared" si="247"/>
        <v/>
      </c>
      <c r="AO210" s="5" t="str">
        <f t="shared" si="247"/>
        <v/>
      </c>
      <c r="AP210" s="5" t="str">
        <f t="shared" si="247"/>
        <v/>
      </c>
      <c r="AQ210" s="5" t="str">
        <f t="shared" si="247"/>
        <v/>
      </c>
      <c r="AR210" s="5" t="str">
        <f t="shared" si="247"/>
        <v/>
      </c>
      <c r="AS210" s="5" t="str">
        <f t="shared" si="247"/>
        <v/>
      </c>
      <c r="AT210" s="5">
        <f t="shared" si="247"/>
        <v>2</v>
      </c>
      <c r="AU210" s="5">
        <f t="shared" si="216"/>
        <v>2</v>
      </c>
    </row>
    <row r="211" spans="1:47" x14ac:dyDescent="0.2">
      <c r="A211" s="6"/>
      <c r="AD211" s="32" t="s">
        <v>45</v>
      </c>
      <c r="AE211" s="32"/>
      <c r="AF211" s="5">
        <f>COUNT(AU195:AU210)</f>
        <v>16</v>
      </c>
      <c r="AG211" s="5"/>
      <c r="AH211" s="5"/>
      <c r="AI211" s="5" t="str">
        <f t="shared" si="246"/>
        <v/>
      </c>
      <c r="AJ211" s="5"/>
      <c r="AK211" s="33" t="s">
        <v>46</v>
      </c>
      <c r="AL211" s="33"/>
      <c r="AM211" s="33"/>
      <c r="AN211" s="34">
        <f>(AF211*$AC$5-AU211)/(AF211*$AC$5)</f>
        <v>0.90327380952380953</v>
      </c>
      <c r="AO211" s="34"/>
      <c r="AP211" s="34"/>
      <c r="AQ211" s="22"/>
      <c r="AR211" s="32" t="s">
        <v>29</v>
      </c>
      <c r="AS211" s="32"/>
      <c r="AT211" s="32"/>
      <c r="AU211" s="5">
        <f>SUM(AU195:AU210)</f>
        <v>32.5</v>
      </c>
    </row>
    <row r="212" spans="1:47" x14ac:dyDescent="0.2">
      <c r="A212" s="7" t="s">
        <v>216</v>
      </c>
      <c r="AI212" s="5" t="str">
        <f t="shared" si="246"/>
        <v/>
      </c>
      <c r="AU212" s="5"/>
    </row>
    <row r="213" spans="1:47" x14ac:dyDescent="0.2">
      <c r="A213" s="6" t="s">
        <v>217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 t="s">
        <v>15</v>
      </c>
      <c r="AA213" s="5"/>
      <c r="AB213" s="5" t="s">
        <v>15</v>
      </c>
      <c r="AC213" s="5"/>
      <c r="AD213" s="5"/>
      <c r="AE213" s="5"/>
      <c r="AF213" s="5"/>
      <c r="AH213" s="5">
        <f>IF(COUNTIF($B213:$AF213,AH$7)&gt;0,COUNTIF($B213:$AF213,AH$7),"")</f>
        <v>2</v>
      </c>
      <c r="AI213" s="5" t="str">
        <f t="shared" si="246"/>
        <v/>
      </c>
      <c r="AJ213" s="5" t="str">
        <f t="shared" ref="AJ213:AT213" si="248">IF(COUNTIF($B213:$AF213,AJ$7)&gt;0,COUNTIF($B213:$AF213,AJ$7),"")</f>
        <v/>
      </c>
      <c r="AK213" s="5" t="str">
        <f t="shared" si="248"/>
        <v/>
      </c>
      <c r="AL213" s="5" t="str">
        <f t="shared" si="248"/>
        <v/>
      </c>
      <c r="AM213" s="5" t="str">
        <f t="shared" si="248"/>
        <v/>
      </c>
      <c r="AN213" s="5" t="str">
        <f t="shared" si="248"/>
        <v/>
      </c>
      <c r="AO213" s="5" t="str">
        <f t="shared" si="248"/>
        <v/>
      </c>
      <c r="AP213" s="5" t="str">
        <f t="shared" si="248"/>
        <v/>
      </c>
      <c r="AQ213" s="5" t="str">
        <f t="shared" si="248"/>
        <v/>
      </c>
      <c r="AR213" s="5" t="str">
        <f t="shared" si="248"/>
        <v/>
      </c>
      <c r="AS213" s="5" t="str">
        <f t="shared" si="248"/>
        <v/>
      </c>
      <c r="AT213" s="5" t="str">
        <f t="shared" si="248"/>
        <v/>
      </c>
      <c r="AU213" s="5">
        <f>IF(AH213="",IF(AI213="",SUM(AJ213:AT213),SUM(AJ213:AT213)+0.5*AI213),IF(AI213="",SUM(AJ213:AT213)+0.5*AH213,SUM(AJ213:AT213)+0.5*AH213+0.5*AI213))</f>
        <v>1</v>
      </c>
    </row>
    <row r="214" spans="1:47" x14ac:dyDescent="0.2">
      <c r="A214" s="6"/>
      <c r="AD214" s="32" t="s">
        <v>45</v>
      </c>
      <c r="AE214" s="32"/>
      <c r="AF214" s="5">
        <f>COUNT(AU213)</f>
        <v>1</v>
      </c>
      <c r="AG214" s="5"/>
      <c r="AH214" s="5"/>
      <c r="AI214" s="5" t="str">
        <f t="shared" si="246"/>
        <v/>
      </c>
      <c r="AJ214" s="5"/>
      <c r="AK214" s="33" t="s">
        <v>46</v>
      </c>
      <c r="AL214" s="33"/>
      <c r="AM214" s="33"/>
      <c r="AN214" s="34">
        <f>(AF214*$AC$5-AU214)/(AF214*$AC$5)</f>
        <v>0.95238095238095233</v>
      </c>
      <c r="AO214" s="34"/>
      <c r="AP214" s="34"/>
      <c r="AQ214" s="22"/>
      <c r="AR214" s="32" t="s">
        <v>29</v>
      </c>
      <c r="AS214" s="32"/>
      <c r="AT214" s="32"/>
      <c r="AU214" s="5">
        <f>SUM(AU213)</f>
        <v>1</v>
      </c>
    </row>
    <row r="215" spans="1:47" x14ac:dyDescent="0.2">
      <c r="A215" s="7" t="s">
        <v>218</v>
      </c>
      <c r="AI215" s="5" t="str">
        <f t="shared" si="246"/>
        <v/>
      </c>
      <c r="AU215" s="5"/>
    </row>
    <row r="216" spans="1:47" x14ac:dyDescent="0.2">
      <c r="A216" s="6" t="s">
        <v>219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H216" s="5" t="str">
        <f>IF(COUNTIF($B216:$AF216,AH$7)&gt;0,COUNTIF($B216:$AF216,AH$7),"")</f>
        <v/>
      </c>
      <c r="AI216" s="5" t="str">
        <f t="shared" si="246"/>
        <v/>
      </c>
      <c r="AJ216" s="5" t="str">
        <f t="shared" ref="AJ216:AT217" si="249">IF(COUNTIF($B216:$AF216,AJ$7)&gt;0,COUNTIF($B216:$AF216,AJ$7),"")</f>
        <v/>
      </c>
      <c r="AK216" s="5" t="str">
        <f t="shared" si="249"/>
        <v/>
      </c>
      <c r="AL216" s="5" t="str">
        <f t="shared" si="249"/>
        <v/>
      </c>
      <c r="AM216" s="5" t="str">
        <f t="shared" si="249"/>
        <v/>
      </c>
      <c r="AN216" s="5" t="str">
        <f t="shared" si="249"/>
        <v/>
      </c>
      <c r="AO216" s="5" t="str">
        <f t="shared" si="249"/>
        <v/>
      </c>
      <c r="AP216" s="5" t="str">
        <f t="shared" si="249"/>
        <v/>
      </c>
      <c r="AQ216" s="5" t="str">
        <f t="shared" si="249"/>
        <v/>
      </c>
      <c r="AR216" s="5" t="str">
        <f t="shared" si="249"/>
        <v/>
      </c>
      <c r="AS216" s="5" t="str">
        <f t="shared" si="249"/>
        <v/>
      </c>
      <c r="AT216" s="5" t="str">
        <f t="shared" si="249"/>
        <v/>
      </c>
      <c r="AU216" s="5">
        <f t="shared" ref="AU216:AU232" si="250">IF(AH216="",IF(AI216="",SUM(AJ216:AT216),SUM(AJ216:AT216)+0.5*AI216),IF(AI216="",SUM(AJ216:AT216)+0.5*AH216,SUM(AJ216:AT216)+0.5*AH216+0.5*AI216))</f>
        <v>0</v>
      </c>
    </row>
    <row r="217" spans="1:47" x14ac:dyDescent="0.2">
      <c r="A217" s="6" t="s">
        <v>220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 t="s">
        <v>17</v>
      </c>
      <c r="U217" s="5" t="s">
        <v>17</v>
      </c>
      <c r="V217" s="5" t="s">
        <v>17</v>
      </c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>IF(COUNTIF($B217:$AF217,AH$7)&gt;0,COUNTIF($B217:$AF217,AH$7),"")</f>
        <v/>
      </c>
      <c r="AI217" s="5" t="str">
        <f t="shared" si="246"/>
        <v/>
      </c>
      <c r="AJ217" s="5" t="str">
        <f t="shared" si="249"/>
        <v/>
      </c>
      <c r="AK217" s="5" t="str">
        <f t="shared" si="249"/>
        <v/>
      </c>
      <c r="AL217" s="5">
        <f t="shared" si="249"/>
        <v>3</v>
      </c>
      <c r="AM217" s="5" t="str">
        <f t="shared" si="249"/>
        <v/>
      </c>
      <c r="AN217" s="5" t="str">
        <f t="shared" si="249"/>
        <v/>
      </c>
      <c r="AO217" s="5" t="str">
        <f t="shared" si="249"/>
        <v/>
      </c>
      <c r="AP217" s="5" t="str">
        <f t="shared" si="249"/>
        <v/>
      </c>
      <c r="AQ217" s="5" t="str">
        <f t="shared" si="249"/>
        <v/>
      </c>
      <c r="AR217" s="5" t="str">
        <f t="shared" si="249"/>
        <v/>
      </c>
      <c r="AS217" s="5" t="str">
        <f t="shared" si="249"/>
        <v/>
      </c>
      <c r="AT217" s="5" t="str">
        <f t="shared" si="249"/>
        <v/>
      </c>
      <c r="AU217" s="5">
        <f t="shared" si="250"/>
        <v>3</v>
      </c>
    </row>
    <row r="218" spans="1:47" x14ac:dyDescent="0.2">
      <c r="A218" s="6" t="s">
        <v>221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ref="AH218:AH235" si="251">IF(COUNTIF($B218:$AF218,AH$7)&gt;0,COUNTIF($B218:$AF218,AH$7),"")</f>
        <v/>
      </c>
      <c r="AI218" s="5" t="str">
        <f t="shared" si="246"/>
        <v/>
      </c>
      <c r="AJ218" s="5" t="str">
        <f t="shared" ref="AJ218:AJ235" si="252">IF(COUNTIF($B218:$AF218,AJ$7)&gt;0,COUNTIF($B218:$AF218,AJ$7),"")</f>
        <v/>
      </c>
      <c r="AK218" s="5" t="str">
        <f t="shared" ref="AK218:AK227" si="253">IF(COUNTIF($B218:$AF218,AK$7)&gt;0,COUNTIF($B218:$AF218,AK$7),"")</f>
        <v/>
      </c>
      <c r="AL218" s="5" t="str">
        <f t="shared" ref="AL218:AL227" si="254">IF(COUNTIF($B218:$AF218,AL$7)&gt;0,COUNTIF($B218:$AF218,AL$7),"")</f>
        <v/>
      </c>
      <c r="AM218" s="5" t="str">
        <f t="shared" ref="AM218:AM227" si="255">IF(COUNTIF($B218:$AF218,AM$7)&gt;0,COUNTIF($B218:$AF218,AM$7),"")</f>
        <v/>
      </c>
      <c r="AN218" s="5" t="str">
        <f t="shared" ref="AN218:AN227" si="256">IF(COUNTIF($B218:$AF218,AN$7)&gt;0,COUNTIF($B218:$AF218,AN$7),"")</f>
        <v/>
      </c>
      <c r="AO218" s="5" t="str">
        <f t="shared" ref="AO218:AO227" si="257">IF(COUNTIF($B218:$AF218,AO$7)&gt;0,COUNTIF($B218:$AF218,AO$7),"")</f>
        <v/>
      </c>
      <c r="AP218" s="5" t="str">
        <f t="shared" ref="AP218:AP227" si="258">IF(COUNTIF($B218:$AF218,AP$7)&gt;0,COUNTIF($B218:$AF218,AP$7),"")</f>
        <v/>
      </c>
      <c r="AQ218" s="5" t="str">
        <f t="shared" ref="AQ218:AQ227" si="259">IF(COUNTIF($B218:$AF218,AQ$7)&gt;0,COUNTIF($B218:$AF218,AQ$7),"")</f>
        <v/>
      </c>
      <c r="AR218" s="5" t="str">
        <f t="shared" ref="AR218:AR227" si="260">IF(COUNTIF($B218:$AF218,AR$7)&gt;0,COUNTIF($B218:$AF218,AR$7),"")</f>
        <v/>
      </c>
      <c r="AS218" s="5" t="str">
        <f t="shared" ref="AS218:AS227" si="261">IF(COUNTIF($B218:$AF218,AS$7)&gt;0,COUNTIF($B218:$AF218,AS$7),"")</f>
        <v/>
      </c>
      <c r="AT218" s="5" t="str">
        <f t="shared" ref="AT218:AT227" si="262">IF(COUNTIF($B218:$AF218,AT$7)&gt;0,COUNTIF($B218:$AF218,AT$7),"")</f>
        <v/>
      </c>
      <c r="AU218" s="5">
        <f t="shared" si="250"/>
        <v>0</v>
      </c>
    </row>
    <row r="219" spans="1:47" x14ac:dyDescent="0.2">
      <c r="A219" s="6" t="s">
        <v>222</v>
      </c>
      <c r="B219" s="5"/>
      <c r="C219" s="5"/>
      <c r="D219" s="5"/>
      <c r="E219" s="5"/>
      <c r="F219" s="5"/>
      <c r="G219" s="5"/>
      <c r="H219" s="5">
        <v>1</v>
      </c>
      <c r="I219" s="5">
        <v>1</v>
      </c>
      <c r="J219" s="5"/>
      <c r="K219" s="5"/>
      <c r="L219" s="5"/>
      <c r="M219" s="5"/>
      <c r="N219" s="5"/>
      <c r="O219" s="5"/>
      <c r="P219" s="5"/>
      <c r="Q219" s="5"/>
      <c r="R219" s="5"/>
      <c r="S219" s="5" t="s">
        <v>18</v>
      </c>
      <c r="T219" s="5" t="s">
        <v>18</v>
      </c>
      <c r="U219" s="5" t="s">
        <v>18</v>
      </c>
      <c r="V219" s="5" t="s">
        <v>18</v>
      </c>
      <c r="W219" s="5" t="s">
        <v>18</v>
      </c>
      <c r="X219" s="5"/>
      <c r="Y219" s="5"/>
      <c r="Z219" s="5" t="s">
        <v>18</v>
      </c>
      <c r="AA219" s="5" t="s">
        <v>18</v>
      </c>
      <c r="AB219" s="5" t="s">
        <v>18</v>
      </c>
      <c r="AC219" s="5" t="s">
        <v>18</v>
      </c>
      <c r="AD219" s="5" t="s">
        <v>18</v>
      </c>
      <c r="AE219" s="5"/>
      <c r="AF219" s="5"/>
      <c r="AH219" s="5" t="str">
        <f t="shared" si="251"/>
        <v/>
      </c>
      <c r="AI219" s="5" t="str">
        <f t="shared" si="246"/>
        <v/>
      </c>
      <c r="AJ219" s="5">
        <f t="shared" si="252"/>
        <v>2</v>
      </c>
      <c r="AK219" s="5" t="str">
        <f t="shared" si="253"/>
        <v/>
      </c>
      <c r="AL219" s="5" t="str">
        <f t="shared" si="254"/>
        <v/>
      </c>
      <c r="AM219" s="5">
        <f t="shared" si="255"/>
        <v>10</v>
      </c>
      <c r="AN219" s="5" t="str">
        <f t="shared" si="256"/>
        <v/>
      </c>
      <c r="AO219" s="5" t="str">
        <f t="shared" si="257"/>
        <v/>
      </c>
      <c r="AP219" s="5" t="str">
        <f t="shared" si="258"/>
        <v/>
      </c>
      <c r="AQ219" s="5" t="str">
        <f t="shared" si="259"/>
        <v/>
      </c>
      <c r="AR219" s="5" t="str">
        <f t="shared" si="260"/>
        <v/>
      </c>
      <c r="AS219" s="5" t="str">
        <f t="shared" si="261"/>
        <v/>
      </c>
      <c r="AT219" s="5" t="str">
        <f t="shared" si="262"/>
        <v/>
      </c>
      <c r="AU219" s="5">
        <f t="shared" si="250"/>
        <v>12</v>
      </c>
    </row>
    <row r="220" spans="1:47" x14ac:dyDescent="0.2">
      <c r="A220" s="6" t="s">
        <v>223</v>
      </c>
      <c r="B220" s="5"/>
      <c r="C220" s="5"/>
      <c r="D220" s="5"/>
      <c r="E220" s="5"/>
      <c r="F220" s="5">
        <v>1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 t="s">
        <v>16</v>
      </c>
      <c r="AC220" s="5"/>
      <c r="AD220" s="5">
        <v>1</v>
      </c>
      <c r="AE220" s="5"/>
      <c r="AF220" s="5"/>
      <c r="AH220" s="5" t="str">
        <f t="shared" si="251"/>
        <v/>
      </c>
      <c r="AI220" s="5">
        <f t="shared" si="246"/>
        <v>1</v>
      </c>
      <c r="AJ220" s="5">
        <f t="shared" si="252"/>
        <v>2</v>
      </c>
      <c r="AK220" s="5" t="str">
        <f t="shared" si="253"/>
        <v/>
      </c>
      <c r="AL220" s="5" t="str">
        <f t="shared" si="254"/>
        <v/>
      </c>
      <c r="AM220" s="5" t="str">
        <f t="shared" si="255"/>
        <v/>
      </c>
      <c r="AN220" s="5" t="str">
        <f t="shared" si="256"/>
        <v/>
      </c>
      <c r="AO220" s="5" t="str">
        <f t="shared" si="257"/>
        <v/>
      </c>
      <c r="AP220" s="5" t="str">
        <f t="shared" si="258"/>
        <v/>
      </c>
      <c r="AQ220" s="5" t="str">
        <f t="shared" si="259"/>
        <v/>
      </c>
      <c r="AR220" s="5" t="str">
        <f t="shared" si="260"/>
        <v/>
      </c>
      <c r="AS220" s="5" t="str">
        <f t="shared" si="261"/>
        <v/>
      </c>
      <c r="AT220" s="5" t="str">
        <f t="shared" si="262"/>
        <v/>
      </c>
      <c r="AU220" s="5">
        <f t="shared" si="250"/>
        <v>2.5</v>
      </c>
    </row>
    <row r="221" spans="1:47" x14ac:dyDescent="0.2">
      <c r="A221" s="6" t="s">
        <v>224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51"/>
        <v/>
      </c>
      <c r="AI221" s="5" t="str">
        <f t="shared" si="246"/>
        <v/>
      </c>
      <c r="AJ221" s="5" t="str">
        <f t="shared" si="252"/>
        <v/>
      </c>
      <c r="AK221" s="5" t="str">
        <f t="shared" si="253"/>
        <v/>
      </c>
      <c r="AL221" s="5" t="str">
        <f t="shared" si="254"/>
        <v/>
      </c>
      <c r="AM221" s="5" t="str">
        <f t="shared" si="255"/>
        <v/>
      </c>
      <c r="AN221" s="5" t="str">
        <f t="shared" si="256"/>
        <v/>
      </c>
      <c r="AO221" s="5" t="str">
        <f t="shared" si="257"/>
        <v/>
      </c>
      <c r="AP221" s="5" t="str">
        <f t="shared" si="258"/>
        <v/>
      </c>
      <c r="AQ221" s="5" t="str">
        <f t="shared" si="259"/>
        <v/>
      </c>
      <c r="AR221" s="5" t="str">
        <f t="shared" si="260"/>
        <v/>
      </c>
      <c r="AS221" s="5" t="str">
        <f t="shared" si="261"/>
        <v/>
      </c>
      <c r="AT221" s="5" t="str">
        <f t="shared" si="262"/>
        <v/>
      </c>
      <c r="AU221" s="5">
        <f t="shared" si="250"/>
        <v>0</v>
      </c>
    </row>
    <row r="222" spans="1:47" x14ac:dyDescent="0.2">
      <c r="A222" s="6" t="s">
        <v>225</v>
      </c>
      <c r="B222" s="5"/>
      <c r="C222" s="5"/>
      <c r="D222" s="5"/>
      <c r="E222" s="5"/>
      <c r="F222" s="5" t="s">
        <v>15</v>
      </c>
      <c r="G222" s="5"/>
      <c r="H222" s="5"/>
      <c r="I222" s="5">
        <v>0</v>
      </c>
      <c r="J222" s="5"/>
      <c r="K222" s="5"/>
      <c r="L222" s="5"/>
      <c r="M222" s="5">
        <v>0</v>
      </c>
      <c r="N222" s="5"/>
      <c r="O222" s="5">
        <v>0</v>
      </c>
      <c r="P222" s="5">
        <v>0</v>
      </c>
      <c r="Q222" s="5"/>
      <c r="R222" s="5"/>
      <c r="S222" s="5"/>
      <c r="T222" s="5">
        <v>0</v>
      </c>
      <c r="U222" s="5"/>
      <c r="V222" s="5"/>
      <c r="W222" s="5"/>
      <c r="X222" s="5"/>
      <c r="Y222" s="5"/>
      <c r="Z222" s="5">
        <v>1</v>
      </c>
      <c r="AA222" s="5">
        <v>1</v>
      </c>
      <c r="AB222" s="5" t="s">
        <v>16</v>
      </c>
      <c r="AC222" s="5"/>
      <c r="AD222" s="5" t="s">
        <v>15</v>
      </c>
      <c r="AE222" s="5"/>
      <c r="AF222" s="5"/>
      <c r="AH222" s="5">
        <f t="shared" si="251"/>
        <v>2</v>
      </c>
      <c r="AI222" s="5">
        <f t="shared" si="246"/>
        <v>1</v>
      </c>
      <c r="AJ222" s="5">
        <f t="shared" si="252"/>
        <v>2</v>
      </c>
      <c r="AK222" s="5">
        <f t="shared" si="253"/>
        <v>5</v>
      </c>
      <c r="AL222" s="5" t="str">
        <f t="shared" si="254"/>
        <v/>
      </c>
      <c r="AM222" s="5" t="str">
        <f t="shared" si="255"/>
        <v/>
      </c>
      <c r="AN222" s="5" t="str">
        <f t="shared" si="256"/>
        <v/>
      </c>
      <c r="AO222" s="5" t="str">
        <f t="shared" si="257"/>
        <v/>
      </c>
      <c r="AP222" s="5" t="str">
        <f t="shared" si="258"/>
        <v/>
      </c>
      <c r="AQ222" s="5" t="str">
        <f t="shared" si="259"/>
        <v/>
      </c>
      <c r="AR222" s="5" t="str">
        <f t="shared" si="260"/>
        <v/>
      </c>
      <c r="AS222" s="5" t="str">
        <f t="shared" si="261"/>
        <v/>
      </c>
      <c r="AT222" s="5" t="str">
        <f t="shared" si="262"/>
        <v/>
      </c>
      <c r="AU222" s="5">
        <f t="shared" si="250"/>
        <v>8.5</v>
      </c>
    </row>
    <row r="223" spans="1:47" x14ac:dyDescent="0.2">
      <c r="A223" s="6" t="s">
        <v>226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H223" s="5" t="str">
        <f t="shared" si="251"/>
        <v/>
      </c>
      <c r="AI223" s="5" t="str">
        <f t="shared" si="246"/>
        <v/>
      </c>
      <c r="AJ223" s="5" t="str">
        <f t="shared" si="252"/>
        <v/>
      </c>
      <c r="AK223" s="5" t="str">
        <f t="shared" si="253"/>
        <v/>
      </c>
      <c r="AL223" s="5" t="str">
        <f t="shared" si="254"/>
        <v/>
      </c>
      <c r="AM223" s="5" t="str">
        <f t="shared" si="255"/>
        <v/>
      </c>
      <c r="AN223" s="5" t="str">
        <f t="shared" si="256"/>
        <v/>
      </c>
      <c r="AO223" s="5" t="str">
        <f t="shared" si="257"/>
        <v/>
      </c>
      <c r="AP223" s="5" t="str">
        <f t="shared" si="258"/>
        <v/>
      </c>
      <c r="AQ223" s="5" t="str">
        <f t="shared" si="259"/>
        <v/>
      </c>
      <c r="AR223" s="5" t="str">
        <f t="shared" si="260"/>
        <v/>
      </c>
      <c r="AS223" s="5" t="str">
        <f t="shared" si="261"/>
        <v/>
      </c>
      <c r="AT223" s="5" t="str">
        <f t="shared" si="262"/>
        <v/>
      </c>
      <c r="AU223" s="5">
        <f t="shared" si="250"/>
        <v>0</v>
      </c>
    </row>
    <row r="224" spans="1:47" x14ac:dyDescent="0.2">
      <c r="A224" s="6" t="s">
        <v>227</v>
      </c>
      <c r="B224" s="5">
        <v>1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51"/>
        <v/>
      </c>
      <c r="AI224" s="5" t="str">
        <f t="shared" si="246"/>
        <v/>
      </c>
      <c r="AJ224" s="5">
        <f t="shared" si="252"/>
        <v>1</v>
      </c>
      <c r="AK224" s="5" t="str">
        <f t="shared" si="253"/>
        <v/>
      </c>
      <c r="AL224" s="5" t="str">
        <f t="shared" si="254"/>
        <v/>
      </c>
      <c r="AM224" s="5" t="str">
        <f t="shared" si="255"/>
        <v/>
      </c>
      <c r="AN224" s="5" t="str">
        <f t="shared" si="256"/>
        <v/>
      </c>
      <c r="AO224" s="5" t="str">
        <f t="shared" si="257"/>
        <v/>
      </c>
      <c r="AP224" s="5" t="str">
        <f t="shared" si="258"/>
        <v/>
      </c>
      <c r="AQ224" s="5" t="str">
        <f t="shared" si="259"/>
        <v/>
      </c>
      <c r="AR224" s="5" t="str">
        <f t="shared" si="260"/>
        <v/>
      </c>
      <c r="AS224" s="5" t="str">
        <f t="shared" si="261"/>
        <v/>
      </c>
      <c r="AT224" s="5" t="str">
        <f t="shared" si="262"/>
        <v/>
      </c>
      <c r="AU224" s="5">
        <f t="shared" si="250"/>
        <v>1</v>
      </c>
    </row>
    <row r="225" spans="1:47" x14ac:dyDescent="0.2">
      <c r="A225" s="6" t="s">
        <v>228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51"/>
        <v/>
      </c>
      <c r="AI225" s="5" t="str">
        <f t="shared" si="246"/>
        <v/>
      </c>
      <c r="AJ225" s="5" t="str">
        <f t="shared" si="252"/>
        <v/>
      </c>
      <c r="AK225" s="5" t="str">
        <f t="shared" si="253"/>
        <v/>
      </c>
      <c r="AL225" s="5" t="str">
        <f t="shared" si="254"/>
        <v/>
      </c>
      <c r="AM225" s="5" t="str">
        <f t="shared" si="255"/>
        <v/>
      </c>
      <c r="AN225" s="5" t="str">
        <f t="shared" si="256"/>
        <v/>
      </c>
      <c r="AO225" s="5" t="str">
        <f t="shared" si="257"/>
        <v/>
      </c>
      <c r="AP225" s="5" t="str">
        <f t="shared" si="258"/>
        <v/>
      </c>
      <c r="AQ225" s="5" t="str">
        <f t="shared" si="259"/>
        <v/>
      </c>
      <c r="AR225" s="5" t="str">
        <f t="shared" si="260"/>
        <v/>
      </c>
      <c r="AS225" s="5" t="str">
        <f t="shared" si="261"/>
        <v/>
      </c>
      <c r="AT225" s="5" t="str">
        <f t="shared" si="262"/>
        <v/>
      </c>
      <c r="AU225" s="5">
        <f t="shared" si="250"/>
        <v>0</v>
      </c>
    </row>
    <row r="226" spans="1:47" x14ac:dyDescent="0.2">
      <c r="A226" s="6" t="s">
        <v>229</v>
      </c>
      <c r="B226" s="5"/>
      <c r="C226" s="5"/>
      <c r="D226" s="5"/>
      <c r="E226" s="5">
        <v>1</v>
      </c>
      <c r="F226" s="5" t="s">
        <v>16</v>
      </c>
      <c r="G226" s="5"/>
      <c r="H226" s="5"/>
      <c r="I226" s="5"/>
      <c r="J226" s="5"/>
      <c r="K226" s="5"/>
      <c r="L226" s="5" t="s">
        <v>16</v>
      </c>
      <c r="M226" s="5"/>
      <c r="N226" s="5" t="s">
        <v>15</v>
      </c>
      <c r="O226" s="5"/>
      <c r="P226" s="5">
        <v>0</v>
      </c>
      <c r="Q226" s="5"/>
      <c r="R226" s="5"/>
      <c r="S226" s="5"/>
      <c r="T226" s="5"/>
      <c r="U226" s="5"/>
      <c r="V226" s="5">
        <v>1</v>
      </c>
      <c r="W226" s="5"/>
      <c r="X226" s="5"/>
      <c r="Y226" s="5"/>
      <c r="Z226" s="5"/>
      <c r="AA226" s="5"/>
      <c r="AB226" s="5"/>
      <c r="AC226" s="5"/>
      <c r="AD226" s="5" t="s">
        <v>15</v>
      </c>
      <c r="AE226" s="5"/>
      <c r="AF226" s="5"/>
      <c r="AH226" s="5">
        <f t="shared" si="251"/>
        <v>2</v>
      </c>
      <c r="AI226" s="5">
        <f t="shared" si="246"/>
        <v>2</v>
      </c>
      <c r="AJ226" s="5">
        <f t="shared" si="252"/>
        <v>2</v>
      </c>
      <c r="AK226" s="5">
        <f t="shared" si="253"/>
        <v>1</v>
      </c>
      <c r="AL226" s="5" t="str">
        <f t="shared" si="254"/>
        <v/>
      </c>
      <c r="AM226" s="5" t="str">
        <f t="shared" si="255"/>
        <v/>
      </c>
      <c r="AN226" s="5" t="str">
        <f t="shared" si="256"/>
        <v/>
      </c>
      <c r="AO226" s="5" t="str">
        <f t="shared" si="257"/>
        <v/>
      </c>
      <c r="AP226" s="5" t="str">
        <f t="shared" si="258"/>
        <v/>
      </c>
      <c r="AQ226" s="5" t="str">
        <f t="shared" si="259"/>
        <v/>
      </c>
      <c r="AR226" s="5" t="str">
        <f t="shared" si="260"/>
        <v/>
      </c>
      <c r="AS226" s="5" t="str">
        <f t="shared" si="261"/>
        <v/>
      </c>
      <c r="AT226" s="5" t="str">
        <f t="shared" si="262"/>
        <v/>
      </c>
      <c r="AU226" s="5">
        <f t="shared" si="250"/>
        <v>5</v>
      </c>
    </row>
    <row r="227" spans="1:47" x14ac:dyDescent="0.2">
      <c r="A227" s="6" t="s">
        <v>230</v>
      </c>
      <c r="B227" s="5"/>
      <c r="C227" s="5"/>
      <c r="D227" s="5"/>
      <c r="E227" s="5"/>
      <c r="F227" s="5"/>
      <c r="G227" s="5"/>
      <c r="H227" s="5"/>
      <c r="I227" s="5">
        <v>1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51"/>
        <v/>
      </c>
      <c r="AI227" s="5" t="str">
        <f t="shared" si="246"/>
        <v/>
      </c>
      <c r="AJ227" s="5">
        <f t="shared" si="252"/>
        <v>1</v>
      </c>
      <c r="AK227" s="5" t="str">
        <f t="shared" si="253"/>
        <v/>
      </c>
      <c r="AL227" s="5" t="str">
        <f t="shared" si="254"/>
        <v/>
      </c>
      <c r="AM227" s="5" t="str">
        <f t="shared" si="255"/>
        <v/>
      </c>
      <c r="AN227" s="5" t="str">
        <f t="shared" si="256"/>
        <v/>
      </c>
      <c r="AO227" s="5" t="str">
        <f t="shared" si="257"/>
        <v/>
      </c>
      <c r="AP227" s="5" t="str">
        <f t="shared" si="258"/>
        <v/>
      </c>
      <c r="AQ227" s="5" t="str">
        <f t="shared" si="259"/>
        <v/>
      </c>
      <c r="AR227" s="5" t="str">
        <f t="shared" si="260"/>
        <v/>
      </c>
      <c r="AS227" s="5" t="str">
        <f t="shared" si="261"/>
        <v/>
      </c>
      <c r="AT227" s="5" t="str">
        <f t="shared" si="262"/>
        <v/>
      </c>
      <c r="AU227" s="5">
        <f t="shared" si="250"/>
        <v>1</v>
      </c>
    </row>
    <row r="228" spans="1:47" x14ac:dyDescent="0.2">
      <c r="A228" s="6" t="s">
        <v>231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51"/>
        <v/>
      </c>
      <c r="AI228" s="5" t="str">
        <f t="shared" si="246"/>
        <v/>
      </c>
      <c r="AJ228" s="5" t="str">
        <f t="shared" si="252"/>
        <v/>
      </c>
      <c r="AK228" s="5" t="str">
        <f t="shared" ref="AK228:AT228" si="263">IF(COUNTIF($B228:$AF228,AK$7)&gt;0,COUNTIF($B228:$AF228,AK$7),"")</f>
        <v/>
      </c>
      <c r="AL228" s="5" t="str">
        <f t="shared" si="263"/>
        <v/>
      </c>
      <c r="AM228" s="5" t="str">
        <f t="shared" si="263"/>
        <v/>
      </c>
      <c r="AN228" s="5" t="str">
        <f t="shared" si="263"/>
        <v/>
      </c>
      <c r="AO228" s="5" t="str">
        <f t="shared" si="263"/>
        <v/>
      </c>
      <c r="AP228" s="5" t="str">
        <f t="shared" si="263"/>
        <v/>
      </c>
      <c r="AQ228" s="5" t="str">
        <f t="shared" si="263"/>
        <v/>
      </c>
      <c r="AR228" s="5" t="str">
        <f t="shared" si="263"/>
        <v/>
      </c>
      <c r="AS228" s="5" t="str">
        <f t="shared" si="263"/>
        <v/>
      </c>
      <c r="AT228" s="5" t="str">
        <f t="shared" si="263"/>
        <v/>
      </c>
      <c r="AU228" s="5">
        <f t="shared" si="250"/>
        <v>0</v>
      </c>
    </row>
    <row r="229" spans="1:47" x14ac:dyDescent="0.2">
      <c r="A229" s="6" t="s">
        <v>232</v>
      </c>
      <c r="B229" s="5" t="s">
        <v>17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51"/>
        <v/>
      </c>
      <c r="AI229" s="5" t="str">
        <f t="shared" si="246"/>
        <v/>
      </c>
      <c r="AJ229" s="5" t="str">
        <f t="shared" si="252"/>
        <v/>
      </c>
      <c r="AK229" s="5" t="str">
        <f t="shared" ref="AK229:AK235" si="264">IF(COUNTIF($B229:$AF229,AK$7)&gt;0,COUNTIF($B229:$AF229,AK$7),"")</f>
        <v/>
      </c>
      <c r="AL229" s="5">
        <f t="shared" ref="AL229:AL235" si="265">IF(COUNTIF($B229:$AF229,AL$7)&gt;0,COUNTIF($B229:$AF229,AL$7),"")</f>
        <v>1</v>
      </c>
      <c r="AM229" s="5" t="str">
        <f t="shared" ref="AM229:AM235" si="266">IF(COUNTIF($B229:$AF229,AM$7)&gt;0,COUNTIF($B229:$AF229,AM$7),"")</f>
        <v/>
      </c>
      <c r="AN229" s="5" t="str">
        <f t="shared" ref="AN229:AN235" si="267">IF(COUNTIF($B229:$AF229,AN$7)&gt;0,COUNTIF($B229:$AF229,AN$7),"")</f>
        <v/>
      </c>
      <c r="AO229" s="5" t="str">
        <f t="shared" ref="AO229:AO235" si="268">IF(COUNTIF($B229:$AF229,AO$7)&gt;0,COUNTIF($B229:$AF229,AO$7),"")</f>
        <v/>
      </c>
      <c r="AP229" s="5" t="str">
        <f t="shared" ref="AP229:AP235" si="269">IF(COUNTIF($B229:$AF229,AP$7)&gt;0,COUNTIF($B229:$AF229,AP$7),"")</f>
        <v/>
      </c>
      <c r="AQ229" s="5" t="str">
        <f t="shared" ref="AQ229:AQ235" si="270">IF(COUNTIF($B229:$AF229,AQ$7)&gt;0,COUNTIF($B229:$AF229,AQ$7),"")</f>
        <v/>
      </c>
      <c r="AR229" s="5" t="str">
        <f t="shared" ref="AR229:AR235" si="271">IF(COUNTIF($B229:$AF229,AR$7)&gt;0,COUNTIF($B229:$AF229,AR$7),"")</f>
        <v/>
      </c>
      <c r="AS229" s="5" t="str">
        <f t="shared" ref="AS229:AS235" si="272">IF(COUNTIF($B229:$AF229,AS$7)&gt;0,COUNTIF($B229:$AF229,AS$7),"")</f>
        <v/>
      </c>
      <c r="AT229" s="5" t="str">
        <f t="shared" ref="AT229:AT235" si="273">IF(COUNTIF($B229:$AF229,AT$7)&gt;0,COUNTIF($B229:$AF229,AT$7),"")</f>
        <v/>
      </c>
      <c r="AU229" s="5">
        <f t="shared" si="250"/>
        <v>1</v>
      </c>
    </row>
    <row r="230" spans="1:47" x14ac:dyDescent="0.2">
      <c r="A230" s="6" t="s">
        <v>233</v>
      </c>
      <c r="B230" s="5" t="s">
        <v>15</v>
      </c>
      <c r="C230" s="5"/>
      <c r="D230" s="5"/>
      <c r="E230" s="5">
        <v>1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10"/>
      <c r="AE230" s="5"/>
      <c r="AF230" s="5"/>
      <c r="AH230" s="5">
        <f t="shared" si="251"/>
        <v>1</v>
      </c>
      <c r="AI230" s="5" t="str">
        <f t="shared" si="246"/>
        <v/>
      </c>
      <c r="AJ230" s="5">
        <f t="shared" si="252"/>
        <v>1</v>
      </c>
      <c r="AK230" s="5" t="str">
        <f t="shared" si="264"/>
        <v/>
      </c>
      <c r="AL230" s="5" t="str">
        <f t="shared" si="265"/>
        <v/>
      </c>
      <c r="AM230" s="5" t="str">
        <f t="shared" si="266"/>
        <v/>
      </c>
      <c r="AN230" s="5" t="str">
        <f t="shared" si="267"/>
        <v/>
      </c>
      <c r="AO230" s="5" t="str">
        <f t="shared" si="268"/>
        <v/>
      </c>
      <c r="AP230" s="5" t="str">
        <f t="shared" si="269"/>
        <v/>
      </c>
      <c r="AQ230" s="5" t="str">
        <f t="shared" si="270"/>
        <v/>
      </c>
      <c r="AR230" s="5" t="str">
        <f t="shared" si="271"/>
        <v/>
      </c>
      <c r="AS230" s="5" t="str">
        <f t="shared" si="272"/>
        <v/>
      </c>
      <c r="AT230" s="5" t="str">
        <f t="shared" si="273"/>
        <v/>
      </c>
      <c r="AU230" s="5">
        <f t="shared" si="250"/>
        <v>1.5</v>
      </c>
    </row>
    <row r="231" spans="1:47" x14ac:dyDescent="0.2">
      <c r="A231" s="6" t="s">
        <v>234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 t="s">
        <v>16</v>
      </c>
      <c r="AC231" s="5"/>
      <c r="AD231" s="5"/>
      <c r="AE231" s="5"/>
      <c r="AF231" s="5"/>
      <c r="AH231" s="5" t="str">
        <f t="shared" si="251"/>
        <v/>
      </c>
      <c r="AI231" s="5">
        <f t="shared" si="246"/>
        <v>1</v>
      </c>
      <c r="AJ231" s="5" t="str">
        <f t="shared" si="252"/>
        <v/>
      </c>
      <c r="AK231" s="5" t="str">
        <f t="shared" si="264"/>
        <v/>
      </c>
      <c r="AL231" s="5" t="str">
        <f t="shared" si="265"/>
        <v/>
      </c>
      <c r="AM231" s="5" t="str">
        <f t="shared" si="266"/>
        <v/>
      </c>
      <c r="AN231" s="5" t="str">
        <f t="shared" si="267"/>
        <v/>
      </c>
      <c r="AO231" s="5" t="str">
        <f t="shared" si="268"/>
        <v/>
      </c>
      <c r="AP231" s="5" t="str">
        <f t="shared" si="269"/>
        <v/>
      </c>
      <c r="AQ231" s="5" t="str">
        <f t="shared" si="270"/>
        <v/>
      </c>
      <c r="AR231" s="5" t="str">
        <f t="shared" si="271"/>
        <v/>
      </c>
      <c r="AS231" s="5" t="str">
        <f t="shared" si="272"/>
        <v/>
      </c>
      <c r="AT231" s="5" t="str">
        <f t="shared" si="273"/>
        <v/>
      </c>
      <c r="AU231" s="5">
        <f t="shared" si="250"/>
        <v>0.5</v>
      </c>
    </row>
    <row r="232" spans="1:47" x14ac:dyDescent="0.2">
      <c r="A232" s="6" t="s">
        <v>235</v>
      </c>
      <c r="B232" s="5"/>
      <c r="C232" s="5"/>
      <c r="D232" s="5"/>
      <c r="E232" s="5">
        <v>1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 t="s">
        <v>17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51"/>
        <v/>
      </c>
      <c r="AI232" s="5" t="str">
        <f t="shared" si="246"/>
        <v/>
      </c>
      <c r="AJ232" s="5">
        <f t="shared" si="252"/>
        <v>1</v>
      </c>
      <c r="AK232" s="5" t="str">
        <f t="shared" si="264"/>
        <v/>
      </c>
      <c r="AL232" s="5">
        <f t="shared" si="265"/>
        <v>1</v>
      </c>
      <c r="AM232" s="5" t="str">
        <f t="shared" si="266"/>
        <v/>
      </c>
      <c r="AN232" s="5" t="str">
        <f t="shared" si="267"/>
        <v/>
      </c>
      <c r="AO232" s="5" t="str">
        <f t="shared" si="268"/>
        <v/>
      </c>
      <c r="AP232" s="5" t="str">
        <f t="shared" si="269"/>
        <v/>
      </c>
      <c r="AQ232" s="5" t="str">
        <f t="shared" si="270"/>
        <v/>
      </c>
      <c r="AR232" s="5" t="str">
        <f t="shared" si="271"/>
        <v/>
      </c>
      <c r="AS232" s="5" t="str">
        <f t="shared" si="272"/>
        <v/>
      </c>
      <c r="AT232" s="5" t="str">
        <f t="shared" si="273"/>
        <v/>
      </c>
      <c r="AU232" s="5">
        <f t="shared" si="250"/>
        <v>2</v>
      </c>
    </row>
    <row r="233" spans="1:47" x14ac:dyDescent="0.2">
      <c r="A233" s="6" t="s">
        <v>236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 t="s">
        <v>15</v>
      </c>
      <c r="Q233" s="5"/>
      <c r="R233" s="5"/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/>
      <c r="Y233" s="5"/>
      <c r="Z233" s="5">
        <v>1</v>
      </c>
      <c r="AA233" s="5">
        <v>1</v>
      </c>
      <c r="AB233" s="5">
        <v>1</v>
      </c>
      <c r="AC233" s="5">
        <v>1</v>
      </c>
      <c r="AD233" s="5">
        <v>1</v>
      </c>
      <c r="AE233" s="5"/>
      <c r="AF233" s="5"/>
      <c r="AH233" s="5">
        <f t="shared" si="251"/>
        <v>1</v>
      </c>
      <c r="AI233" s="5" t="str">
        <f t="shared" ref="AI233:AI265" si="274">IF(COUNTIF($B233:$AF233,AI$7)&gt;0,COUNTIF($B233:$AF233,AI$7),"")</f>
        <v/>
      </c>
      <c r="AJ233" s="5">
        <f t="shared" si="252"/>
        <v>10</v>
      </c>
      <c r="AK233" s="5" t="str">
        <f t="shared" si="264"/>
        <v/>
      </c>
      <c r="AL233" s="5" t="str">
        <f t="shared" si="265"/>
        <v/>
      </c>
      <c r="AM233" s="5" t="str">
        <f t="shared" si="266"/>
        <v/>
      </c>
      <c r="AN233" s="5" t="str">
        <f t="shared" si="267"/>
        <v/>
      </c>
      <c r="AO233" s="5" t="str">
        <f t="shared" si="268"/>
        <v/>
      </c>
      <c r="AP233" s="5" t="str">
        <f t="shared" si="269"/>
        <v/>
      </c>
      <c r="AQ233" s="5" t="str">
        <f t="shared" si="270"/>
        <v/>
      </c>
      <c r="AR233" s="5" t="str">
        <f t="shared" si="271"/>
        <v/>
      </c>
      <c r="AS233" s="5" t="str">
        <f t="shared" si="272"/>
        <v/>
      </c>
      <c r="AT233" s="5" t="str">
        <f t="shared" si="273"/>
        <v/>
      </c>
      <c r="AU233" s="5">
        <f t="shared" ref="AU233:AU270" si="275">IF(AH233="",IF(AI233="",SUM(AJ233:AT233),SUM(AJ233:AT233)+0.5*AI233),IF(AI233="",SUM(AJ233:AT233)+0.5*AH233,SUM(AJ233:AT233)+0.5*AH233+0.5*AI233))</f>
        <v>10.5</v>
      </c>
    </row>
    <row r="234" spans="1:47" x14ac:dyDescent="0.2">
      <c r="A234" s="6" t="s">
        <v>237</v>
      </c>
      <c r="B234" s="5" t="s">
        <v>19</v>
      </c>
      <c r="C234" s="5"/>
      <c r="D234" s="5"/>
      <c r="E234" s="5" t="s">
        <v>19</v>
      </c>
      <c r="F234" s="5" t="s">
        <v>19</v>
      </c>
      <c r="G234" s="5" t="s">
        <v>19</v>
      </c>
      <c r="H234" s="5" t="s">
        <v>19</v>
      </c>
      <c r="I234" s="5" t="s">
        <v>19</v>
      </c>
      <c r="J234" s="5"/>
      <c r="K234" s="5"/>
      <c r="L234" s="5" t="s">
        <v>19</v>
      </c>
      <c r="M234" s="5" t="s">
        <v>19</v>
      </c>
      <c r="N234" s="5" t="s">
        <v>19</v>
      </c>
      <c r="O234" s="5" t="s">
        <v>19</v>
      </c>
      <c r="P234" s="5" t="s">
        <v>19</v>
      </c>
      <c r="Q234" s="5"/>
      <c r="R234" s="5"/>
      <c r="S234" s="5" t="s">
        <v>19</v>
      </c>
      <c r="T234" s="5" t="s">
        <v>19</v>
      </c>
      <c r="U234" s="5" t="s">
        <v>19</v>
      </c>
      <c r="V234" s="5" t="s">
        <v>19</v>
      </c>
      <c r="W234" s="5" t="s">
        <v>19</v>
      </c>
      <c r="X234" s="5"/>
      <c r="Y234" s="5"/>
      <c r="Z234" s="5" t="s">
        <v>19</v>
      </c>
      <c r="AA234" s="5" t="s">
        <v>19</v>
      </c>
      <c r="AB234" s="5" t="s">
        <v>19</v>
      </c>
      <c r="AC234" s="5" t="s">
        <v>19</v>
      </c>
      <c r="AD234" s="5" t="s">
        <v>19</v>
      </c>
      <c r="AE234" s="5"/>
      <c r="AF234" s="5"/>
      <c r="AH234" s="5" t="str">
        <f t="shared" si="251"/>
        <v/>
      </c>
      <c r="AI234" s="5" t="str">
        <f t="shared" si="274"/>
        <v/>
      </c>
      <c r="AJ234" s="5" t="str">
        <f t="shared" si="252"/>
        <v/>
      </c>
      <c r="AK234" s="5" t="str">
        <f t="shared" si="264"/>
        <v/>
      </c>
      <c r="AL234" s="5" t="str">
        <f t="shared" si="265"/>
        <v/>
      </c>
      <c r="AM234" s="5" t="str">
        <f t="shared" si="266"/>
        <v/>
      </c>
      <c r="AN234" s="5">
        <f t="shared" si="267"/>
        <v>21</v>
      </c>
      <c r="AO234" s="5" t="str">
        <f t="shared" si="268"/>
        <v/>
      </c>
      <c r="AP234" s="5" t="str">
        <f t="shared" si="269"/>
        <v/>
      </c>
      <c r="AQ234" s="5" t="str">
        <f t="shared" si="270"/>
        <v/>
      </c>
      <c r="AR234" s="5" t="str">
        <f t="shared" si="271"/>
        <v/>
      </c>
      <c r="AS234" s="5" t="str">
        <f t="shared" si="272"/>
        <v/>
      </c>
      <c r="AT234" s="5" t="str">
        <f t="shared" si="273"/>
        <v/>
      </c>
      <c r="AU234" s="5">
        <f t="shared" si="275"/>
        <v>21</v>
      </c>
    </row>
    <row r="235" spans="1:47" x14ac:dyDescent="0.2">
      <c r="A235" s="6" t="s">
        <v>238</v>
      </c>
      <c r="B235" s="5"/>
      <c r="C235" s="5"/>
      <c r="D235" s="5"/>
      <c r="E235" s="5"/>
      <c r="F235" s="5"/>
      <c r="G235" s="5"/>
      <c r="H235" s="5"/>
      <c r="I235" s="5" t="s">
        <v>25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>
        <v>1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51"/>
        <v/>
      </c>
      <c r="AI235" s="5" t="str">
        <f t="shared" si="274"/>
        <v/>
      </c>
      <c r="AJ235" s="5">
        <f t="shared" si="252"/>
        <v>1</v>
      </c>
      <c r="AK235" s="5" t="str">
        <f t="shared" si="264"/>
        <v/>
      </c>
      <c r="AL235" s="5" t="str">
        <f t="shared" si="265"/>
        <v/>
      </c>
      <c r="AM235" s="5" t="str">
        <f t="shared" si="266"/>
        <v/>
      </c>
      <c r="AN235" s="5" t="str">
        <f t="shared" si="267"/>
        <v/>
      </c>
      <c r="AO235" s="5" t="str">
        <f t="shared" si="268"/>
        <v/>
      </c>
      <c r="AP235" s="5" t="str">
        <f t="shared" si="269"/>
        <v/>
      </c>
      <c r="AQ235" s="5" t="str">
        <f t="shared" si="270"/>
        <v/>
      </c>
      <c r="AR235" s="5" t="str">
        <f t="shared" si="271"/>
        <v/>
      </c>
      <c r="AS235" s="5" t="str">
        <f t="shared" si="272"/>
        <v/>
      </c>
      <c r="AT235" s="5">
        <f t="shared" si="273"/>
        <v>1</v>
      </c>
      <c r="AU235" s="5">
        <f t="shared" si="275"/>
        <v>2</v>
      </c>
    </row>
    <row r="236" spans="1:47" x14ac:dyDescent="0.2">
      <c r="A236" s="6"/>
      <c r="AD236" s="32" t="s">
        <v>45</v>
      </c>
      <c r="AE236" s="32"/>
      <c r="AF236" s="5">
        <f>COUNT(AU216:AU235)</f>
        <v>20</v>
      </c>
      <c r="AG236" s="5"/>
      <c r="AH236" s="5"/>
      <c r="AI236" s="5" t="str">
        <f t="shared" si="274"/>
        <v/>
      </c>
      <c r="AJ236" s="5"/>
      <c r="AK236" s="33" t="s">
        <v>46</v>
      </c>
      <c r="AL236" s="33"/>
      <c r="AM236" s="33"/>
      <c r="AN236" s="34">
        <f>(AF236*$AC$5-AU236)/(AF236*$AC$5)</f>
        <v>0.82976190476190481</v>
      </c>
      <c r="AO236" s="34"/>
      <c r="AP236" s="34"/>
      <c r="AQ236" s="22"/>
      <c r="AR236" s="32" t="s">
        <v>29</v>
      </c>
      <c r="AS236" s="32"/>
      <c r="AT236" s="32"/>
      <c r="AU236" s="5">
        <f>SUM(AU216:AU235)</f>
        <v>71.5</v>
      </c>
    </row>
    <row r="237" spans="1:47" x14ac:dyDescent="0.2">
      <c r="A237" s="7" t="s">
        <v>239</v>
      </c>
      <c r="AI237" s="5" t="str">
        <f t="shared" si="274"/>
        <v/>
      </c>
      <c r="AU237" s="5"/>
    </row>
    <row r="238" spans="1:47" x14ac:dyDescent="0.2">
      <c r="A238" s="6" t="s">
        <v>240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H238" s="5" t="str">
        <f t="shared" ref="AH238:AH249" si="276">IF(COUNTIF($B238:$AF238,AH$7)&gt;0,COUNTIF($B238:$AF238,AH$7),"")</f>
        <v/>
      </c>
      <c r="AI238" s="5" t="str">
        <f t="shared" si="274"/>
        <v/>
      </c>
      <c r="AJ238" s="5" t="str">
        <f t="shared" ref="AJ238:AJ249" si="277">IF(COUNTIF($B238:$AF238,AJ$7)&gt;0,COUNTIF($B238:$AF238,AJ$7),"")</f>
        <v/>
      </c>
      <c r="AK238" s="5" t="str">
        <f t="shared" ref="AK238:AK249" si="278">IF(COUNTIF($B238:$AF238,AK$7)&gt;0,COUNTIF($B238:$AF238,AK$7),"")</f>
        <v/>
      </c>
      <c r="AL238" s="5" t="str">
        <f t="shared" ref="AL238:AL249" si="279">IF(COUNTIF($B238:$AF238,AL$7)&gt;0,COUNTIF($B238:$AF238,AL$7),"")</f>
        <v/>
      </c>
      <c r="AM238" s="5" t="str">
        <f t="shared" ref="AM238:AM249" si="280">IF(COUNTIF($B238:$AF238,AM$7)&gt;0,COUNTIF($B238:$AF238,AM$7),"")</f>
        <v/>
      </c>
      <c r="AN238" s="5" t="str">
        <f t="shared" ref="AN238:AN249" si="281">IF(COUNTIF($B238:$AF238,AN$7)&gt;0,COUNTIF($B238:$AF238,AN$7),"")</f>
        <v/>
      </c>
      <c r="AO238" s="5" t="str">
        <f t="shared" ref="AO238:AO249" si="282">IF(COUNTIF($B238:$AF238,AO$7)&gt;0,COUNTIF($B238:$AF238,AO$7),"")</f>
        <v/>
      </c>
      <c r="AP238" s="5" t="str">
        <f t="shared" ref="AP238:AP249" si="283">IF(COUNTIF($B238:$AF238,AP$7)&gt;0,COUNTIF($B238:$AF238,AP$7),"")</f>
        <v/>
      </c>
      <c r="AQ238" s="5" t="str">
        <f t="shared" ref="AQ238:AQ249" si="284">IF(COUNTIF($B238:$AF238,AQ$7)&gt;0,COUNTIF($B238:$AF238,AQ$7),"")</f>
        <v/>
      </c>
      <c r="AR238" s="5" t="str">
        <f t="shared" ref="AR238:AR249" si="285">IF(COUNTIF($B238:$AF238,AR$7)&gt;0,COUNTIF($B238:$AF238,AR$7),"")</f>
        <v/>
      </c>
      <c r="AS238" s="5" t="str">
        <f t="shared" ref="AS238:AS249" si="286">IF(COUNTIF($B238:$AF238,AS$7)&gt;0,COUNTIF($B238:$AF238,AS$7),"")</f>
        <v/>
      </c>
      <c r="AT238" s="5" t="str">
        <f t="shared" ref="AT238:AT249" si="287">IF(COUNTIF($B238:$AF238,AT$7)&gt;0,COUNTIF($B238:$AF238,AT$7),"")</f>
        <v/>
      </c>
      <c r="AU238" s="5">
        <f t="shared" si="275"/>
        <v>0</v>
      </c>
    </row>
    <row r="239" spans="1:47" x14ac:dyDescent="0.2">
      <c r="A239" s="6"/>
      <c r="AD239" s="32" t="s">
        <v>45</v>
      </c>
      <c r="AE239" s="32"/>
      <c r="AF239" s="5">
        <f>COUNT(AU238)</f>
        <v>1</v>
      </c>
      <c r="AG239" s="5"/>
      <c r="AH239" s="5"/>
      <c r="AI239" s="5" t="str">
        <f t="shared" si="274"/>
        <v/>
      </c>
      <c r="AJ239" s="5"/>
      <c r="AK239" s="33" t="s">
        <v>46</v>
      </c>
      <c r="AL239" s="33"/>
      <c r="AM239" s="33"/>
      <c r="AN239" s="34">
        <f>(AF239*$AC$5-AU239)/(AF239*$AC$5)</f>
        <v>1</v>
      </c>
      <c r="AO239" s="34"/>
      <c r="AP239" s="34"/>
      <c r="AQ239" s="22"/>
      <c r="AR239" s="32" t="s">
        <v>29</v>
      </c>
      <c r="AS239" s="32"/>
      <c r="AT239" s="32"/>
      <c r="AU239" s="5">
        <f>SUM(AU238)</f>
        <v>0</v>
      </c>
    </row>
    <row r="240" spans="1:47" x14ac:dyDescent="0.2">
      <c r="A240" s="7" t="s">
        <v>241</v>
      </c>
      <c r="AI240" s="5" t="str">
        <f t="shared" si="274"/>
        <v/>
      </c>
      <c r="AU240" s="5"/>
    </row>
    <row r="241" spans="1:47" x14ac:dyDescent="0.2">
      <c r="A241" s="6" t="s">
        <v>242</v>
      </c>
      <c r="B241" s="5"/>
      <c r="C241" s="5"/>
      <c r="D241" s="5"/>
      <c r="E241" s="5"/>
      <c r="F241" s="5"/>
      <c r="G241" s="5">
        <v>0</v>
      </c>
      <c r="H241" s="5"/>
      <c r="I241" s="5"/>
      <c r="J241" s="5"/>
      <c r="K241" s="5"/>
      <c r="L241" s="5"/>
      <c r="M241" s="5"/>
      <c r="N241" s="5">
        <v>0</v>
      </c>
      <c r="O241" s="5"/>
      <c r="P241" s="5"/>
      <c r="Q241" s="5"/>
      <c r="R241" s="5"/>
      <c r="S241" s="5"/>
      <c r="T241" s="5"/>
      <c r="U241" s="5">
        <v>1</v>
      </c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H241" s="5" t="str">
        <f t="shared" si="276"/>
        <v/>
      </c>
      <c r="AI241" s="5" t="str">
        <f t="shared" si="274"/>
        <v/>
      </c>
      <c r="AJ241" s="5">
        <f t="shared" si="277"/>
        <v>1</v>
      </c>
      <c r="AK241" s="5">
        <f t="shared" si="278"/>
        <v>2</v>
      </c>
      <c r="AL241" s="5" t="str">
        <f t="shared" si="279"/>
        <v/>
      </c>
      <c r="AM241" s="5" t="str">
        <f t="shared" si="280"/>
        <v/>
      </c>
      <c r="AN241" s="5" t="str">
        <f t="shared" si="281"/>
        <v/>
      </c>
      <c r="AO241" s="5" t="str">
        <f t="shared" si="282"/>
        <v/>
      </c>
      <c r="AP241" s="5" t="str">
        <f t="shared" si="283"/>
        <v/>
      </c>
      <c r="AQ241" s="5" t="str">
        <f t="shared" si="284"/>
        <v/>
      </c>
      <c r="AR241" s="5" t="str">
        <f t="shared" si="285"/>
        <v/>
      </c>
      <c r="AS241" s="5" t="str">
        <f t="shared" si="286"/>
        <v/>
      </c>
      <c r="AT241" s="5" t="str">
        <f t="shared" si="287"/>
        <v/>
      </c>
      <c r="AU241" s="5">
        <f t="shared" si="275"/>
        <v>3</v>
      </c>
    </row>
    <row r="242" spans="1:47" x14ac:dyDescent="0.2">
      <c r="A242" s="6" t="s">
        <v>243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>
        <v>0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H242" s="5" t="str">
        <f t="shared" si="276"/>
        <v/>
      </c>
      <c r="AI242" s="5" t="str">
        <f t="shared" si="274"/>
        <v/>
      </c>
      <c r="AJ242" s="5" t="str">
        <f t="shared" si="277"/>
        <v/>
      </c>
      <c r="AK242" s="5">
        <f t="shared" si="278"/>
        <v>1</v>
      </c>
      <c r="AL242" s="5" t="str">
        <f t="shared" si="279"/>
        <v/>
      </c>
      <c r="AM242" s="5" t="str">
        <f t="shared" si="280"/>
        <v/>
      </c>
      <c r="AN242" s="5" t="str">
        <f t="shared" si="281"/>
        <v/>
      </c>
      <c r="AO242" s="5" t="str">
        <f t="shared" si="282"/>
        <v/>
      </c>
      <c r="AP242" s="5" t="str">
        <f t="shared" si="283"/>
        <v/>
      </c>
      <c r="AQ242" s="5" t="str">
        <f t="shared" si="284"/>
        <v/>
      </c>
      <c r="AR242" s="5" t="str">
        <f t="shared" si="285"/>
        <v/>
      </c>
      <c r="AS242" s="5" t="str">
        <f t="shared" si="286"/>
        <v/>
      </c>
      <c r="AT242" s="5" t="str">
        <f t="shared" si="287"/>
        <v/>
      </c>
      <c r="AU242" s="5">
        <f t="shared" si="275"/>
        <v>1</v>
      </c>
    </row>
    <row r="243" spans="1:47" x14ac:dyDescent="0.2">
      <c r="A243" s="6" t="s">
        <v>244</v>
      </c>
      <c r="B243" s="5" t="s">
        <v>25</v>
      </c>
      <c r="C243" s="5"/>
      <c r="D243" s="5"/>
      <c r="E243" s="5"/>
      <c r="F243" s="5"/>
      <c r="G243" s="5">
        <v>0</v>
      </c>
      <c r="H243" s="5">
        <v>0</v>
      </c>
      <c r="I243" s="5"/>
      <c r="J243" s="5"/>
      <c r="K243" s="5"/>
      <c r="L243" s="5"/>
      <c r="M243" s="5"/>
      <c r="N243" s="5">
        <v>0</v>
      </c>
      <c r="O243" s="5">
        <v>0</v>
      </c>
      <c r="P243" s="5"/>
      <c r="Q243" s="5"/>
      <c r="R243" s="5"/>
      <c r="S243" s="5" t="s">
        <v>16</v>
      </c>
      <c r="T243" s="5"/>
      <c r="U243" s="5">
        <v>1</v>
      </c>
      <c r="V243" s="5"/>
      <c r="W243" s="5"/>
      <c r="X243" s="5"/>
      <c r="Y243" s="5"/>
      <c r="Z243" s="5"/>
      <c r="AA243" s="5"/>
      <c r="AB243" s="5"/>
      <c r="AC243" s="5"/>
      <c r="AD243" s="10">
        <v>1</v>
      </c>
      <c r="AE243" s="5"/>
      <c r="AF243" s="5"/>
      <c r="AH243" s="5" t="str">
        <f t="shared" si="276"/>
        <v/>
      </c>
      <c r="AI243" s="5">
        <f t="shared" si="274"/>
        <v>1</v>
      </c>
      <c r="AJ243" s="5">
        <f t="shared" si="277"/>
        <v>2</v>
      </c>
      <c r="AK243" s="5">
        <f t="shared" si="278"/>
        <v>4</v>
      </c>
      <c r="AL243" s="5" t="str">
        <f t="shared" si="279"/>
        <v/>
      </c>
      <c r="AM243" s="5" t="str">
        <f t="shared" si="280"/>
        <v/>
      </c>
      <c r="AN243" s="5" t="str">
        <f t="shared" si="281"/>
        <v/>
      </c>
      <c r="AO243" s="5" t="str">
        <f t="shared" si="282"/>
        <v/>
      </c>
      <c r="AP243" s="5" t="str">
        <f t="shared" si="283"/>
        <v/>
      </c>
      <c r="AQ243" s="5" t="str">
        <f t="shared" si="284"/>
        <v/>
      </c>
      <c r="AR243" s="5" t="str">
        <f t="shared" si="285"/>
        <v/>
      </c>
      <c r="AS243" s="5" t="str">
        <f t="shared" si="286"/>
        <v/>
      </c>
      <c r="AT243" s="5">
        <f t="shared" si="287"/>
        <v>1</v>
      </c>
      <c r="AU243" s="5">
        <f t="shared" si="275"/>
        <v>7.5</v>
      </c>
    </row>
    <row r="244" spans="1:47" x14ac:dyDescent="0.2">
      <c r="A244" s="6" t="s">
        <v>245</v>
      </c>
      <c r="B244" s="5"/>
      <c r="C244" s="5"/>
      <c r="D244" s="5"/>
      <c r="E244" s="5" t="s">
        <v>16</v>
      </c>
      <c r="F244" s="5">
        <v>0</v>
      </c>
      <c r="G244" s="5">
        <v>0</v>
      </c>
      <c r="H244" s="5">
        <v>0</v>
      </c>
      <c r="I244" s="5"/>
      <c r="J244" s="5"/>
      <c r="K244" s="5"/>
      <c r="L244" s="5">
        <v>0</v>
      </c>
      <c r="M244" s="5"/>
      <c r="N244" s="5"/>
      <c r="O244" s="5"/>
      <c r="P244" s="5"/>
      <c r="Q244" s="5"/>
      <c r="R244" s="5"/>
      <c r="S244" s="5"/>
      <c r="T244" s="5">
        <v>0</v>
      </c>
      <c r="U244" s="5"/>
      <c r="V244" s="5"/>
      <c r="W244" s="5"/>
      <c r="X244" s="5"/>
      <c r="Y244" s="5"/>
      <c r="Z244" s="5"/>
      <c r="AA244" s="5"/>
      <c r="AB244" s="5"/>
      <c r="AC244" s="5"/>
      <c r="AD244" s="5" t="s">
        <v>15</v>
      </c>
      <c r="AE244" s="5"/>
      <c r="AF244" s="5"/>
      <c r="AH244" s="5">
        <f t="shared" si="276"/>
        <v>1</v>
      </c>
      <c r="AI244" s="5">
        <f t="shared" si="274"/>
        <v>1</v>
      </c>
      <c r="AJ244" s="5" t="str">
        <f t="shared" si="277"/>
        <v/>
      </c>
      <c r="AK244" s="5">
        <f t="shared" si="278"/>
        <v>5</v>
      </c>
      <c r="AL244" s="5" t="str">
        <f t="shared" si="279"/>
        <v/>
      </c>
      <c r="AM244" s="5" t="str">
        <f t="shared" si="280"/>
        <v/>
      </c>
      <c r="AN244" s="5" t="str">
        <f t="shared" si="281"/>
        <v/>
      </c>
      <c r="AO244" s="5" t="str">
        <f t="shared" si="282"/>
        <v/>
      </c>
      <c r="AP244" s="5" t="str">
        <f t="shared" si="283"/>
        <v/>
      </c>
      <c r="AQ244" s="5" t="str">
        <f t="shared" si="284"/>
        <v/>
      </c>
      <c r="AR244" s="5" t="str">
        <f t="shared" si="285"/>
        <v/>
      </c>
      <c r="AS244" s="5" t="str">
        <f t="shared" si="286"/>
        <v/>
      </c>
      <c r="AT244" s="5" t="str">
        <f t="shared" si="287"/>
        <v/>
      </c>
      <c r="AU244" s="5">
        <f t="shared" si="275"/>
        <v>6</v>
      </c>
    </row>
    <row r="245" spans="1:47" x14ac:dyDescent="0.2">
      <c r="A245" s="6" t="s">
        <v>246</v>
      </c>
      <c r="B245" s="5"/>
      <c r="C245" s="5"/>
      <c r="D245" s="5"/>
      <c r="E245" s="5" t="s">
        <v>16</v>
      </c>
      <c r="F245" s="5"/>
      <c r="G245" s="5">
        <v>0</v>
      </c>
      <c r="H245" s="5"/>
      <c r="I245" s="5">
        <v>0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 t="s">
        <v>15</v>
      </c>
      <c r="V245" s="5"/>
      <c r="W245" s="5"/>
      <c r="X245" s="5"/>
      <c r="Y245" s="5"/>
      <c r="Z245" s="5" t="s">
        <v>15</v>
      </c>
      <c r="AA245" s="5"/>
      <c r="AB245" s="5"/>
      <c r="AC245" s="5"/>
      <c r="AD245" s="5"/>
      <c r="AE245" s="5"/>
      <c r="AF245" s="5"/>
      <c r="AH245" s="5">
        <f t="shared" si="276"/>
        <v>2</v>
      </c>
      <c r="AI245" s="5">
        <f t="shared" si="274"/>
        <v>1</v>
      </c>
      <c r="AJ245" s="5" t="str">
        <f t="shared" si="277"/>
        <v/>
      </c>
      <c r="AK245" s="5">
        <f t="shared" si="278"/>
        <v>2</v>
      </c>
      <c r="AL245" s="5" t="str">
        <f t="shared" si="279"/>
        <v/>
      </c>
      <c r="AM245" s="5" t="str">
        <f t="shared" si="280"/>
        <v/>
      </c>
      <c r="AN245" s="5" t="str">
        <f t="shared" si="281"/>
        <v/>
      </c>
      <c r="AO245" s="5" t="str">
        <f t="shared" si="282"/>
        <v/>
      </c>
      <c r="AP245" s="5" t="str">
        <f t="shared" si="283"/>
        <v/>
      </c>
      <c r="AQ245" s="5" t="str">
        <f t="shared" si="284"/>
        <v/>
      </c>
      <c r="AR245" s="5" t="str">
        <f t="shared" si="285"/>
        <v/>
      </c>
      <c r="AS245" s="5" t="str">
        <f t="shared" si="286"/>
        <v/>
      </c>
      <c r="AT245" s="5" t="str">
        <f t="shared" si="287"/>
        <v/>
      </c>
      <c r="AU245" s="5">
        <f t="shared" si="275"/>
        <v>3.5</v>
      </c>
    </row>
    <row r="246" spans="1:47" x14ac:dyDescent="0.2">
      <c r="A246" s="6" t="s">
        <v>247</v>
      </c>
      <c r="B246" s="5"/>
      <c r="C246" s="5"/>
      <c r="D246" s="5"/>
      <c r="E246" s="5"/>
      <c r="F246" s="5"/>
      <c r="G246" s="5">
        <v>0</v>
      </c>
      <c r="H246" s="5" t="s">
        <v>16</v>
      </c>
      <c r="I246" s="5">
        <v>0</v>
      </c>
      <c r="J246" s="5"/>
      <c r="K246" s="5"/>
      <c r="L246" s="5"/>
      <c r="M246" s="5">
        <v>0</v>
      </c>
      <c r="N246" s="5"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76"/>
        <v/>
      </c>
      <c r="AI246" s="5">
        <f t="shared" si="274"/>
        <v>1</v>
      </c>
      <c r="AJ246" s="5" t="str">
        <f t="shared" si="277"/>
        <v/>
      </c>
      <c r="AK246" s="5">
        <f t="shared" si="278"/>
        <v>4</v>
      </c>
      <c r="AL246" s="5" t="str">
        <f t="shared" si="279"/>
        <v/>
      </c>
      <c r="AM246" s="5" t="str">
        <f t="shared" si="280"/>
        <v/>
      </c>
      <c r="AN246" s="5" t="str">
        <f t="shared" si="281"/>
        <v/>
      </c>
      <c r="AO246" s="5" t="str">
        <f t="shared" si="282"/>
        <v/>
      </c>
      <c r="AP246" s="5" t="str">
        <f t="shared" si="283"/>
        <v/>
      </c>
      <c r="AQ246" s="5" t="str">
        <f t="shared" si="284"/>
        <v/>
      </c>
      <c r="AR246" s="5" t="str">
        <f t="shared" si="285"/>
        <v/>
      </c>
      <c r="AS246" s="5" t="str">
        <f t="shared" si="286"/>
        <v/>
      </c>
      <c r="AT246" s="5" t="str">
        <f t="shared" si="287"/>
        <v/>
      </c>
      <c r="AU246" s="5">
        <f t="shared" si="275"/>
        <v>4.5</v>
      </c>
    </row>
    <row r="247" spans="1:47" x14ac:dyDescent="0.2">
      <c r="A247" s="6" t="s">
        <v>248</v>
      </c>
      <c r="B247" s="5" t="s">
        <v>16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 t="str">
        <f t="shared" si="276"/>
        <v/>
      </c>
      <c r="AI247" s="5">
        <f t="shared" si="274"/>
        <v>1</v>
      </c>
      <c r="AJ247" s="5" t="str">
        <f t="shared" si="277"/>
        <v/>
      </c>
      <c r="AK247" s="5" t="str">
        <f t="shared" si="278"/>
        <v/>
      </c>
      <c r="AL247" s="5" t="str">
        <f t="shared" si="279"/>
        <v/>
      </c>
      <c r="AM247" s="5" t="str">
        <f t="shared" si="280"/>
        <v/>
      </c>
      <c r="AN247" s="5" t="str">
        <f t="shared" si="281"/>
        <v/>
      </c>
      <c r="AO247" s="5" t="str">
        <f t="shared" si="282"/>
        <v/>
      </c>
      <c r="AP247" s="5" t="str">
        <f t="shared" si="283"/>
        <v/>
      </c>
      <c r="AQ247" s="5" t="str">
        <f t="shared" si="284"/>
        <v/>
      </c>
      <c r="AR247" s="5" t="str">
        <f t="shared" si="285"/>
        <v/>
      </c>
      <c r="AS247" s="5" t="str">
        <f t="shared" si="286"/>
        <v/>
      </c>
      <c r="AT247" s="5" t="str">
        <f t="shared" si="287"/>
        <v/>
      </c>
      <c r="AU247" s="5">
        <f t="shared" si="275"/>
        <v>0.5</v>
      </c>
    </row>
    <row r="248" spans="1:47" x14ac:dyDescent="0.2">
      <c r="A248" s="6" t="s">
        <v>249</v>
      </c>
      <c r="B248" s="5"/>
      <c r="C248" s="5"/>
      <c r="D248" s="5"/>
      <c r="E248" s="5"/>
      <c r="F248" s="5"/>
      <c r="G248" s="5"/>
      <c r="H248" s="5"/>
      <c r="I248" s="5" t="s">
        <v>16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>
        <v>1</v>
      </c>
      <c r="AD248" s="5"/>
      <c r="AE248" s="5"/>
      <c r="AF248" s="5"/>
      <c r="AH248" s="5" t="str">
        <f t="shared" si="276"/>
        <v/>
      </c>
      <c r="AI248" s="5">
        <f t="shared" si="274"/>
        <v>1</v>
      </c>
      <c r="AJ248" s="5">
        <f t="shared" si="277"/>
        <v>1</v>
      </c>
      <c r="AK248" s="5" t="str">
        <f t="shared" si="278"/>
        <v/>
      </c>
      <c r="AL248" s="5" t="str">
        <f t="shared" si="279"/>
        <v/>
      </c>
      <c r="AM248" s="5" t="str">
        <f t="shared" si="280"/>
        <v/>
      </c>
      <c r="AN248" s="5" t="str">
        <f t="shared" si="281"/>
        <v/>
      </c>
      <c r="AO248" s="5" t="str">
        <f t="shared" si="282"/>
        <v/>
      </c>
      <c r="AP248" s="5" t="str">
        <f t="shared" si="283"/>
        <v/>
      </c>
      <c r="AQ248" s="5" t="str">
        <f t="shared" si="284"/>
        <v/>
      </c>
      <c r="AR248" s="5" t="str">
        <f t="shared" si="285"/>
        <v/>
      </c>
      <c r="AS248" s="5" t="str">
        <f t="shared" si="286"/>
        <v/>
      </c>
      <c r="AT248" s="5" t="str">
        <f t="shared" si="287"/>
        <v/>
      </c>
      <c r="AU248" s="5">
        <f t="shared" si="275"/>
        <v>1.5</v>
      </c>
    </row>
    <row r="249" spans="1:47" x14ac:dyDescent="0.2">
      <c r="A249" s="6" t="s">
        <v>250</v>
      </c>
      <c r="B249" s="5" t="s">
        <v>16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 t="str">
        <f t="shared" si="276"/>
        <v/>
      </c>
      <c r="AI249" s="5">
        <f t="shared" si="274"/>
        <v>1</v>
      </c>
      <c r="AJ249" s="5" t="str">
        <f t="shared" si="277"/>
        <v/>
      </c>
      <c r="AK249" s="5" t="str">
        <f t="shared" si="278"/>
        <v/>
      </c>
      <c r="AL249" s="5" t="str">
        <f t="shared" si="279"/>
        <v/>
      </c>
      <c r="AM249" s="5" t="str">
        <f t="shared" si="280"/>
        <v/>
      </c>
      <c r="AN249" s="5" t="str">
        <f t="shared" si="281"/>
        <v/>
      </c>
      <c r="AO249" s="5" t="str">
        <f t="shared" si="282"/>
        <v/>
      </c>
      <c r="AP249" s="5" t="str">
        <f t="shared" si="283"/>
        <v/>
      </c>
      <c r="AQ249" s="5" t="str">
        <f t="shared" si="284"/>
        <v/>
      </c>
      <c r="AR249" s="5" t="str">
        <f t="shared" si="285"/>
        <v/>
      </c>
      <c r="AS249" s="5" t="str">
        <f t="shared" si="286"/>
        <v/>
      </c>
      <c r="AT249" s="5" t="str">
        <f t="shared" si="287"/>
        <v/>
      </c>
      <c r="AU249" s="5">
        <f t="shared" si="275"/>
        <v>0.5</v>
      </c>
    </row>
    <row r="250" spans="1:47" x14ac:dyDescent="0.2">
      <c r="A250" s="6"/>
      <c r="AD250" s="32" t="s">
        <v>45</v>
      </c>
      <c r="AE250" s="32"/>
      <c r="AF250" s="5">
        <f>COUNT(AU241:AU249)</f>
        <v>9</v>
      </c>
      <c r="AG250" s="5"/>
      <c r="AH250" s="5"/>
      <c r="AI250" s="5" t="str">
        <f t="shared" si="274"/>
        <v/>
      </c>
      <c r="AJ250" s="5"/>
      <c r="AK250" s="33" t="s">
        <v>46</v>
      </c>
      <c r="AL250" s="33"/>
      <c r="AM250" s="33"/>
      <c r="AN250" s="34">
        <f>(AF250*$AC$5-AU250)/(AF250*$AC$5)</f>
        <v>0.85185185185185186</v>
      </c>
      <c r="AO250" s="34"/>
      <c r="AP250" s="34"/>
      <c r="AQ250" s="22"/>
      <c r="AR250" s="32" t="s">
        <v>29</v>
      </c>
      <c r="AS250" s="32"/>
      <c r="AT250" s="32"/>
      <c r="AU250" s="5">
        <f>SUM(AU241:AU249)</f>
        <v>28</v>
      </c>
    </row>
    <row r="251" spans="1:47" x14ac:dyDescent="0.2">
      <c r="A251" s="7" t="s">
        <v>251</v>
      </c>
      <c r="AI251" s="5" t="str">
        <f t="shared" si="274"/>
        <v/>
      </c>
      <c r="AU251" s="5">
        <f t="shared" si="275"/>
        <v>0</v>
      </c>
    </row>
    <row r="252" spans="1:47" x14ac:dyDescent="0.2">
      <c r="A252" s="6" t="s">
        <v>252</v>
      </c>
      <c r="B252" s="5">
        <v>0</v>
      </c>
      <c r="C252" s="5"/>
      <c r="D252" s="5"/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/>
      <c r="K252" s="5"/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/>
      <c r="R252" s="5"/>
      <c r="S252" s="5">
        <v>0</v>
      </c>
      <c r="T252" s="5">
        <v>0</v>
      </c>
      <c r="U252" s="5">
        <v>0</v>
      </c>
      <c r="V252" s="5">
        <v>0</v>
      </c>
      <c r="W252" s="5">
        <v>1</v>
      </c>
      <c r="X252" s="5"/>
      <c r="Y252" s="5"/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/>
      <c r="AF252" s="5"/>
      <c r="AH252" s="5" t="str">
        <f>IF(COUNTIF($B252:$AF252,AH$7)&gt;0,COUNTIF($B252:$AF252,AH$7),"")</f>
        <v/>
      </c>
      <c r="AI252" s="5" t="str">
        <f t="shared" si="274"/>
        <v/>
      </c>
      <c r="AJ252" s="5">
        <f t="shared" ref="AJ252:AT253" si="288">IF(COUNTIF($B252:$AF252,AJ$7)&gt;0,COUNTIF($B252:$AF252,AJ$7),"")</f>
        <v>1</v>
      </c>
      <c r="AK252" s="5">
        <f t="shared" si="288"/>
        <v>20</v>
      </c>
      <c r="AL252" s="5" t="str">
        <f t="shared" si="288"/>
        <v/>
      </c>
      <c r="AM252" s="5" t="str">
        <f t="shared" si="288"/>
        <v/>
      </c>
      <c r="AN252" s="5" t="str">
        <f t="shared" si="288"/>
        <v/>
      </c>
      <c r="AO252" s="5" t="str">
        <f t="shared" si="288"/>
        <v/>
      </c>
      <c r="AP252" s="5" t="str">
        <f t="shared" si="288"/>
        <v/>
      </c>
      <c r="AQ252" s="5" t="str">
        <f t="shared" si="288"/>
        <v/>
      </c>
      <c r="AR252" s="5" t="str">
        <f t="shared" si="288"/>
        <v/>
      </c>
      <c r="AS252" s="5" t="str">
        <f t="shared" si="288"/>
        <v/>
      </c>
      <c r="AT252" s="5" t="str">
        <f t="shared" si="288"/>
        <v/>
      </c>
      <c r="AU252" s="5">
        <f t="shared" si="275"/>
        <v>21</v>
      </c>
    </row>
    <row r="253" spans="1:47" x14ac:dyDescent="0.2">
      <c r="A253" s="6" t="s">
        <v>253</v>
      </c>
      <c r="B253" s="5"/>
      <c r="C253" s="5"/>
      <c r="D253" s="5"/>
      <c r="E253" s="5"/>
      <c r="F253" s="5">
        <v>0</v>
      </c>
      <c r="G253" s="5"/>
      <c r="H253" s="5"/>
      <c r="I253" s="5"/>
      <c r="J253" s="5"/>
      <c r="K253" s="5"/>
      <c r="L253" s="5"/>
      <c r="M253" s="5"/>
      <c r="N253" s="5"/>
      <c r="O253" s="5"/>
      <c r="P253" s="5">
        <v>0</v>
      </c>
      <c r="Q253" s="5"/>
      <c r="R253" s="5"/>
      <c r="S253" s="5" t="s">
        <v>25</v>
      </c>
      <c r="T253" s="5"/>
      <c r="U253" s="5"/>
      <c r="V253" s="5"/>
      <c r="W253" s="5" t="s">
        <v>15</v>
      </c>
      <c r="X253" s="5"/>
      <c r="Y253" s="5"/>
      <c r="Z253" s="5">
        <v>1</v>
      </c>
      <c r="AA253" s="5"/>
      <c r="AB253" s="5"/>
      <c r="AC253" s="5"/>
      <c r="AD253" s="5" t="s">
        <v>15</v>
      </c>
      <c r="AE253" s="5"/>
      <c r="AF253" s="5"/>
      <c r="AH253" s="5">
        <f>IF(COUNTIF($B253:$AF253,AH$7)&gt;0,COUNTIF($B253:$AF253,AH$7),"")</f>
        <v>2</v>
      </c>
      <c r="AI253" s="5" t="str">
        <f t="shared" si="274"/>
        <v/>
      </c>
      <c r="AJ253" s="5">
        <f t="shared" si="288"/>
        <v>1</v>
      </c>
      <c r="AK253" s="5">
        <f t="shared" si="288"/>
        <v>2</v>
      </c>
      <c r="AL253" s="5" t="str">
        <f t="shared" si="288"/>
        <v/>
      </c>
      <c r="AM253" s="5" t="str">
        <f t="shared" si="288"/>
        <v/>
      </c>
      <c r="AN253" s="5" t="str">
        <f t="shared" si="288"/>
        <v/>
      </c>
      <c r="AO253" s="5" t="str">
        <f t="shared" si="288"/>
        <v/>
      </c>
      <c r="AP253" s="5" t="str">
        <f t="shared" si="288"/>
        <v/>
      </c>
      <c r="AQ253" s="5" t="str">
        <f t="shared" si="288"/>
        <v/>
      </c>
      <c r="AR253" s="5" t="str">
        <f t="shared" si="288"/>
        <v/>
      </c>
      <c r="AS253" s="5" t="str">
        <f t="shared" si="288"/>
        <v/>
      </c>
      <c r="AT253" s="5">
        <f t="shared" si="288"/>
        <v>1</v>
      </c>
      <c r="AU253" s="5">
        <f t="shared" si="275"/>
        <v>5</v>
      </c>
    </row>
    <row r="254" spans="1:47" x14ac:dyDescent="0.2">
      <c r="A254" s="6"/>
      <c r="AD254" s="32" t="s">
        <v>45</v>
      </c>
      <c r="AE254" s="32"/>
      <c r="AF254" s="5">
        <f>COUNT(AU252:AU253)</f>
        <v>2</v>
      </c>
      <c r="AG254" s="5"/>
      <c r="AH254" s="5"/>
      <c r="AI254" s="5" t="str">
        <f t="shared" si="274"/>
        <v/>
      </c>
      <c r="AJ254" s="5"/>
      <c r="AK254" s="33" t="s">
        <v>46</v>
      </c>
      <c r="AL254" s="33"/>
      <c r="AM254" s="33"/>
      <c r="AN254" s="34">
        <f>(AF254*$AC$5-AU254)/(AF254*$AC$5)</f>
        <v>0.38095238095238093</v>
      </c>
      <c r="AO254" s="34"/>
      <c r="AP254" s="34"/>
      <c r="AQ254" s="22"/>
      <c r="AR254" s="32" t="s">
        <v>29</v>
      </c>
      <c r="AS254" s="32"/>
      <c r="AT254" s="32"/>
      <c r="AU254" s="5">
        <f>SUM(AU252:AU253)</f>
        <v>26</v>
      </c>
    </row>
    <row r="255" spans="1:47" x14ac:dyDescent="0.2">
      <c r="A255" s="7" t="s">
        <v>254</v>
      </c>
      <c r="AI255" s="5" t="str">
        <f t="shared" si="274"/>
        <v/>
      </c>
      <c r="AU255" s="5"/>
    </row>
    <row r="256" spans="1:47" x14ac:dyDescent="0.2">
      <c r="A256" s="6" t="s">
        <v>255</v>
      </c>
      <c r="B256" s="5" t="s">
        <v>25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H256" s="5" t="str">
        <f>IF(COUNTIF($B256:$AF256,AH$7)&gt;0,COUNTIF($B256:$AF256,AH$7),"")</f>
        <v/>
      </c>
      <c r="AI256" s="5" t="str">
        <f t="shared" si="274"/>
        <v/>
      </c>
      <c r="AJ256" s="5" t="str">
        <f t="shared" ref="AJ256:AT259" si="289">IF(COUNTIF($B256:$AF256,AJ$7)&gt;0,COUNTIF($B256:$AF256,AJ$7),"")</f>
        <v/>
      </c>
      <c r="AK256" s="5" t="str">
        <f t="shared" si="289"/>
        <v/>
      </c>
      <c r="AL256" s="5" t="str">
        <f t="shared" si="289"/>
        <v/>
      </c>
      <c r="AM256" s="5" t="str">
        <f t="shared" si="289"/>
        <v/>
      </c>
      <c r="AN256" s="5" t="str">
        <f t="shared" si="289"/>
        <v/>
      </c>
      <c r="AO256" s="5" t="str">
        <f t="shared" si="289"/>
        <v/>
      </c>
      <c r="AP256" s="5" t="str">
        <f t="shared" si="289"/>
        <v/>
      </c>
      <c r="AQ256" s="5" t="str">
        <f t="shared" si="289"/>
        <v/>
      </c>
      <c r="AR256" s="5" t="str">
        <f t="shared" si="289"/>
        <v/>
      </c>
      <c r="AS256" s="5" t="str">
        <f t="shared" si="289"/>
        <v/>
      </c>
      <c r="AT256" s="5">
        <f t="shared" si="289"/>
        <v>1</v>
      </c>
      <c r="AU256" s="5">
        <f t="shared" si="275"/>
        <v>1</v>
      </c>
    </row>
    <row r="257" spans="1:47" x14ac:dyDescent="0.2">
      <c r="A257" s="6" t="s">
        <v>256</v>
      </c>
      <c r="B257" s="5">
        <v>1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 t="s">
        <v>15</v>
      </c>
      <c r="AE257" s="5"/>
      <c r="AF257" s="5"/>
      <c r="AH257" s="5">
        <f>IF(COUNTIF($B257:$AF257,AH$7)&gt;0,COUNTIF($B257:$AF257,AH$7),"")</f>
        <v>1</v>
      </c>
      <c r="AI257" s="5" t="str">
        <f t="shared" si="274"/>
        <v/>
      </c>
      <c r="AJ257" s="5">
        <f t="shared" si="289"/>
        <v>1</v>
      </c>
      <c r="AK257" s="5" t="str">
        <f t="shared" si="289"/>
        <v/>
      </c>
      <c r="AL257" s="5" t="str">
        <f t="shared" si="289"/>
        <v/>
      </c>
      <c r="AM257" s="5" t="str">
        <f t="shared" si="289"/>
        <v/>
      </c>
      <c r="AN257" s="5" t="str">
        <f t="shared" si="289"/>
        <v/>
      </c>
      <c r="AO257" s="5" t="str">
        <f t="shared" si="289"/>
        <v/>
      </c>
      <c r="AP257" s="5" t="str">
        <f t="shared" si="289"/>
        <v/>
      </c>
      <c r="AQ257" s="5" t="str">
        <f t="shared" si="289"/>
        <v/>
      </c>
      <c r="AR257" s="5" t="str">
        <f t="shared" si="289"/>
        <v/>
      </c>
      <c r="AS257" s="5" t="str">
        <f t="shared" si="289"/>
        <v/>
      </c>
      <c r="AT257" s="5" t="str">
        <f t="shared" si="289"/>
        <v/>
      </c>
      <c r="AU257" s="5">
        <f t="shared" si="275"/>
        <v>1.5</v>
      </c>
    </row>
    <row r="258" spans="1:47" x14ac:dyDescent="0.2">
      <c r="A258" s="6" t="s">
        <v>257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H258" s="5" t="str">
        <f>IF(COUNTIF($B258:$AF258,AH$7)&gt;0,COUNTIF($B258:$AF258,AH$7),"")</f>
        <v/>
      </c>
      <c r="AI258" s="5" t="str">
        <f t="shared" si="274"/>
        <v/>
      </c>
      <c r="AJ258" s="5" t="str">
        <f t="shared" si="289"/>
        <v/>
      </c>
      <c r="AK258" s="5" t="str">
        <f t="shared" si="289"/>
        <v/>
      </c>
      <c r="AL258" s="5" t="str">
        <f t="shared" si="289"/>
        <v/>
      </c>
      <c r="AM258" s="5" t="str">
        <f t="shared" si="289"/>
        <v/>
      </c>
      <c r="AN258" s="5" t="str">
        <f t="shared" si="289"/>
        <v/>
      </c>
      <c r="AO258" s="5" t="str">
        <f t="shared" si="289"/>
        <v/>
      </c>
      <c r="AP258" s="5" t="str">
        <f t="shared" si="289"/>
        <v/>
      </c>
      <c r="AQ258" s="5" t="str">
        <f t="shared" si="289"/>
        <v/>
      </c>
      <c r="AR258" s="5" t="str">
        <f t="shared" si="289"/>
        <v/>
      </c>
      <c r="AS258" s="5" t="str">
        <f t="shared" si="289"/>
        <v/>
      </c>
      <c r="AT258" s="5" t="str">
        <f t="shared" si="289"/>
        <v/>
      </c>
      <c r="AU258" s="5">
        <f t="shared" si="275"/>
        <v>0</v>
      </c>
    </row>
    <row r="259" spans="1:47" x14ac:dyDescent="0.2">
      <c r="A259" s="6" t="s">
        <v>258</v>
      </c>
      <c r="B259" s="5"/>
      <c r="C259" s="5"/>
      <c r="D259" s="5"/>
      <c r="E259" s="5"/>
      <c r="F259" s="5"/>
      <c r="G259" s="5"/>
      <c r="H259" s="5">
        <v>1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>
        <v>1</v>
      </c>
      <c r="AD259" s="5"/>
      <c r="AE259" s="5"/>
      <c r="AF259" s="5"/>
      <c r="AH259" s="5" t="str">
        <f>IF(COUNTIF($B259:$AF259,AH$7)&gt;0,COUNTIF($B259:$AF259,AH$7),"")</f>
        <v/>
      </c>
      <c r="AI259" s="5" t="str">
        <f t="shared" si="274"/>
        <v/>
      </c>
      <c r="AJ259" s="5">
        <f t="shared" si="289"/>
        <v>2</v>
      </c>
      <c r="AK259" s="5" t="str">
        <f t="shared" si="289"/>
        <v/>
      </c>
      <c r="AL259" s="5" t="str">
        <f t="shared" si="289"/>
        <v/>
      </c>
      <c r="AM259" s="5" t="str">
        <f t="shared" si="289"/>
        <v/>
      </c>
      <c r="AN259" s="5" t="str">
        <f t="shared" si="289"/>
        <v/>
      </c>
      <c r="AO259" s="5" t="str">
        <f t="shared" si="289"/>
        <v/>
      </c>
      <c r="AP259" s="5" t="str">
        <f t="shared" si="289"/>
        <v/>
      </c>
      <c r="AQ259" s="5" t="str">
        <f t="shared" si="289"/>
        <v/>
      </c>
      <c r="AR259" s="5" t="str">
        <f t="shared" si="289"/>
        <v/>
      </c>
      <c r="AS259" s="5" t="str">
        <f t="shared" si="289"/>
        <v/>
      </c>
      <c r="AT259" s="5" t="str">
        <f t="shared" si="289"/>
        <v/>
      </c>
      <c r="AU259" s="5">
        <f t="shared" si="275"/>
        <v>2</v>
      </c>
    </row>
    <row r="260" spans="1:47" x14ac:dyDescent="0.2">
      <c r="A260" s="6" t="s">
        <v>259</v>
      </c>
      <c r="B260" s="5"/>
      <c r="C260" s="5"/>
      <c r="D260" s="5"/>
      <c r="E260" s="5"/>
      <c r="F260" s="5"/>
      <c r="G260" s="5">
        <v>1</v>
      </c>
      <c r="H260" s="5"/>
      <c r="I260" s="5"/>
      <c r="J260" s="5"/>
      <c r="K260" s="5"/>
      <c r="L260" s="5">
        <v>1</v>
      </c>
      <c r="M260" s="5"/>
      <c r="N260" s="5"/>
      <c r="O260" s="5"/>
      <c r="P260" s="5"/>
      <c r="Q260" s="5"/>
      <c r="R260" s="5"/>
      <c r="S260" s="5" t="s">
        <v>25</v>
      </c>
      <c r="T260" s="5"/>
      <c r="U260" s="5"/>
      <c r="V260" s="5"/>
      <c r="W260" s="5"/>
      <c r="X260" s="5"/>
      <c r="Y260" s="5"/>
      <c r="Z260" s="5"/>
      <c r="AA260" s="5"/>
      <c r="AB260" s="5" t="s">
        <v>15</v>
      </c>
      <c r="AC260" s="5"/>
      <c r="AD260" s="5"/>
      <c r="AE260" s="5"/>
      <c r="AF260" s="5"/>
      <c r="AH260" s="5">
        <f t="shared" ref="AH260:AH270" si="290">IF(COUNTIF($B260:$AF260,AH$7)&gt;0,COUNTIF($B260:$AF260,AH$7),"")</f>
        <v>1</v>
      </c>
      <c r="AI260" s="5" t="str">
        <f t="shared" si="274"/>
        <v/>
      </c>
      <c r="AJ260" s="5">
        <f t="shared" ref="AJ260:AJ270" si="291">IF(COUNTIF($B260:$AF260,AJ$7)&gt;0,COUNTIF($B260:$AF260,AJ$7),"")</f>
        <v>2</v>
      </c>
      <c r="AK260" s="5" t="str">
        <f t="shared" ref="AK260:AK270" si="292">IF(COUNTIF($B260:$AF260,AK$7)&gt;0,COUNTIF($B260:$AF260,AK$7),"")</f>
        <v/>
      </c>
      <c r="AL260" s="5" t="str">
        <f t="shared" ref="AL260:AL270" si="293">IF(COUNTIF($B260:$AF260,AL$7)&gt;0,COUNTIF($B260:$AF260,AL$7),"")</f>
        <v/>
      </c>
      <c r="AM260" s="5" t="str">
        <f t="shared" ref="AM260:AM270" si="294">IF(COUNTIF($B260:$AF260,AM$7)&gt;0,COUNTIF($B260:$AF260,AM$7),"")</f>
        <v/>
      </c>
      <c r="AN260" s="5" t="str">
        <f t="shared" ref="AN260:AN270" si="295">IF(COUNTIF($B260:$AF260,AN$7)&gt;0,COUNTIF($B260:$AF260,AN$7),"")</f>
        <v/>
      </c>
      <c r="AO260" s="5" t="str">
        <f t="shared" ref="AO260:AO270" si="296">IF(COUNTIF($B260:$AF260,AO$7)&gt;0,COUNTIF($B260:$AF260,AO$7),"")</f>
        <v/>
      </c>
      <c r="AP260" s="5" t="str">
        <f t="shared" ref="AP260:AP270" si="297">IF(COUNTIF($B260:$AF260,AP$7)&gt;0,COUNTIF($B260:$AF260,AP$7),"")</f>
        <v/>
      </c>
      <c r="AQ260" s="5" t="str">
        <f t="shared" ref="AQ260:AQ270" si="298">IF(COUNTIF($B260:$AF260,AQ$7)&gt;0,COUNTIF($B260:$AF260,AQ$7),"")</f>
        <v/>
      </c>
      <c r="AR260" s="5" t="str">
        <f t="shared" ref="AR260:AR270" si="299">IF(COUNTIF($B260:$AF260,AR$7)&gt;0,COUNTIF($B260:$AF260,AR$7),"")</f>
        <v/>
      </c>
      <c r="AS260" s="5" t="str">
        <f t="shared" ref="AS260:AS270" si="300">IF(COUNTIF($B260:$AF260,AS$7)&gt;0,COUNTIF($B260:$AF260,AS$7),"")</f>
        <v/>
      </c>
      <c r="AT260" s="5">
        <f t="shared" ref="AT260:AT270" si="301">IF(COUNTIF($B260:$AF260,AT$7)&gt;0,COUNTIF($B260:$AF260,AT$7),"")</f>
        <v>1</v>
      </c>
      <c r="AU260" s="5">
        <f t="shared" si="275"/>
        <v>3.5</v>
      </c>
    </row>
    <row r="261" spans="1:47" x14ac:dyDescent="0.2">
      <c r="A261" s="6" t="s">
        <v>260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>
        <v>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 t="s">
        <v>15</v>
      </c>
      <c r="AA261" s="5"/>
      <c r="AB261" s="5"/>
      <c r="AC261" s="5"/>
      <c r="AD261" s="5" t="s">
        <v>15</v>
      </c>
      <c r="AE261" s="5"/>
      <c r="AF261" s="5"/>
      <c r="AH261" s="5">
        <f t="shared" si="290"/>
        <v>2</v>
      </c>
      <c r="AI261" s="5" t="str">
        <f t="shared" si="274"/>
        <v/>
      </c>
      <c r="AJ261" s="5">
        <f t="shared" si="291"/>
        <v>1</v>
      </c>
      <c r="AK261" s="5" t="str">
        <f t="shared" si="292"/>
        <v/>
      </c>
      <c r="AL261" s="5" t="str">
        <f t="shared" si="293"/>
        <v/>
      </c>
      <c r="AM261" s="5" t="str">
        <f t="shared" si="294"/>
        <v/>
      </c>
      <c r="AN261" s="5" t="str">
        <f t="shared" si="295"/>
        <v/>
      </c>
      <c r="AO261" s="5" t="str">
        <f t="shared" si="296"/>
        <v/>
      </c>
      <c r="AP261" s="5" t="str">
        <f t="shared" si="297"/>
        <v/>
      </c>
      <c r="AQ261" s="5" t="str">
        <f t="shared" si="298"/>
        <v/>
      </c>
      <c r="AR261" s="5" t="str">
        <f t="shared" si="299"/>
        <v/>
      </c>
      <c r="AS261" s="5" t="str">
        <f t="shared" si="300"/>
        <v/>
      </c>
      <c r="AT261" s="5" t="str">
        <f t="shared" si="301"/>
        <v/>
      </c>
      <c r="AU261" s="5">
        <f t="shared" si="275"/>
        <v>2</v>
      </c>
    </row>
    <row r="262" spans="1:47" x14ac:dyDescent="0.2">
      <c r="A262" s="6" t="s">
        <v>261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 t="s">
        <v>16</v>
      </c>
      <c r="N262" s="5"/>
      <c r="O262" s="5"/>
      <c r="P262" s="5"/>
      <c r="Q262" s="5"/>
      <c r="R262" s="5"/>
      <c r="S262" s="5" t="s">
        <v>16</v>
      </c>
      <c r="T262" s="5">
        <v>0</v>
      </c>
      <c r="U262" s="5" t="s">
        <v>15</v>
      </c>
      <c r="V262" s="5"/>
      <c r="W262" s="5"/>
      <c r="X262" s="5"/>
      <c r="Y262" s="5"/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5"/>
      <c r="AF262" s="5"/>
      <c r="AH262" s="5">
        <f t="shared" si="290"/>
        <v>1</v>
      </c>
      <c r="AI262" s="5">
        <f t="shared" si="274"/>
        <v>2</v>
      </c>
      <c r="AJ262" s="5">
        <f t="shared" si="291"/>
        <v>5</v>
      </c>
      <c r="AK262" s="5">
        <f t="shared" si="292"/>
        <v>1</v>
      </c>
      <c r="AL262" s="5" t="str">
        <f t="shared" si="293"/>
        <v/>
      </c>
      <c r="AM262" s="5" t="str">
        <f t="shared" si="294"/>
        <v/>
      </c>
      <c r="AN262" s="5" t="str">
        <f t="shared" si="295"/>
        <v/>
      </c>
      <c r="AO262" s="5" t="str">
        <f t="shared" si="296"/>
        <v/>
      </c>
      <c r="AP262" s="5" t="str">
        <f t="shared" si="297"/>
        <v/>
      </c>
      <c r="AQ262" s="5" t="str">
        <f t="shared" si="298"/>
        <v/>
      </c>
      <c r="AR262" s="5" t="str">
        <f t="shared" si="299"/>
        <v/>
      </c>
      <c r="AS262" s="5" t="str">
        <f t="shared" si="300"/>
        <v/>
      </c>
      <c r="AT262" s="5" t="str">
        <f t="shared" si="301"/>
        <v/>
      </c>
      <c r="AU262" s="5">
        <f t="shared" si="275"/>
        <v>7.5</v>
      </c>
    </row>
    <row r="263" spans="1:47" x14ac:dyDescent="0.2">
      <c r="A263" s="6" t="s">
        <v>262</v>
      </c>
      <c r="B263" s="5" t="s">
        <v>15</v>
      </c>
      <c r="C263" s="5"/>
      <c r="D263" s="5"/>
      <c r="E263" s="5"/>
      <c r="F263" s="5"/>
      <c r="G263" s="5">
        <v>1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 t="s">
        <v>15</v>
      </c>
      <c r="AE263" s="5"/>
      <c r="AF263" s="5"/>
      <c r="AH263" s="5">
        <f t="shared" si="290"/>
        <v>2</v>
      </c>
      <c r="AI263" s="5" t="str">
        <f t="shared" si="274"/>
        <v/>
      </c>
      <c r="AJ263" s="5">
        <f t="shared" si="291"/>
        <v>1</v>
      </c>
      <c r="AK263" s="5" t="str">
        <f t="shared" si="292"/>
        <v/>
      </c>
      <c r="AL263" s="5" t="str">
        <f t="shared" si="293"/>
        <v/>
      </c>
      <c r="AM263" s="5" t="str">
        <f t="shared" si="294"/>
        <v/>
      </c>
      <c r="AN263" s="5" t="str">
        <f t="shared" si="295"/>
        <v/>
      </c>
      <c r="AO263" s="5" t="str">
        <f t="shared" si="296"/>
        <v/>
      </c>
      <c r="AP263" s="5" t="str">
        <f t="shared" si="297"/>
        <v/>
      </c>
      <c r="AQ263" s="5" t="str">
        <f t="shared" si="298"/>
        <v/>
      </c>
      <c r="AR263" s="5" t="str">
        <f t="shared" si="299"/>
        <v/>
      </c>
      <c r="AS263" s="5" t="str">
        <f t="shared" si="300"/>
        <v/>
      </c>
      <c r="AT263" s="5" t="str">
        <f t="shared" si="301"/>
        <v/>
      </c>
      <c r="AU263" s="5">
        <f t="shared" si="275"/>
        <v>2</v>
      </c>
    </row>
    <row r="264" spans="1:47" x14ac:dyDescent="0.2">
      <c r="A264" s="6" t="s">
        <v>263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 t="s">
        <v>15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>
        <f t="shared" si="290"/>
        <v>1</v>
      </c>
      <c r="AI264" s="5" t="str">
        <f t="shared" si="274"/>
        <v/>
      </c>
      <c r="AJ264" s="5" t="str">
        <f t="shared" si="291"/>
        <v/>
      </c>
      <c r="AK264" s="5" t="str">
        <f t="shared" si="292"/>
        <v/>
      </c>
      <c r="AL264" s="5" t="str">
        <f t="shared" si="293"/>
        <v/>
      </c>
      <c r="AM264" s="5" t="str">
        <f t="shared" si="294"/>
        <v/>
      </c>
      <c r="AN264" s="5" t="str">
        <f t="shared" si="295"/>
        <v/>
      </c>
      <c r="AO264" s="5" t="str">
        <f t="shared" si="296"/>
        <v/>
      </c>
      <c r="AP264" s="5" t="str">
        <f t="shared" si="297"/>
        <v/>
      </c>
      <c r="AQ264" s="5" t="str">
        <f t="shared" si="298"/>
        <v/>
      </c>
      <c r="AR264" s="5" t="str">
        <f t="shared" si="299"/>
        <v/>
      </c>
      <c r="AS264" s="5" t="str">
        <f t="shared" si="300"/>
        <v/>
      </c>
      <c r="AT264" s="5" t="str">
        <f t="shared" si="301"/>
        <v/>
      </c>
      <c r="AU264" s="5">
        <f t="shared" si="275"/>
        <v>0.5</v>
      </c>
    </row>
    <row r="265" spans="1:47" x14ac:dyDescent="0.2">
      <c r="A265" s="6" t="s">
        <v>264</v>
      </c>
      <c r="B265" s="5"/>
      <c r="C265" s="5"/>
      <c r="D265" s="5"/>
      <c r="E265" s="5">
        <v>1</v>
      </c>
      <c r="F265" s="5"/>
      <c r="G265" s="5"/>
      <c r="H265" s="5"/>
      <c r="I265" s="5"/>
      <c r="J265" s="5"/>
      <c r="K265" s="5"/>
      <c r="L265" s="5"/>
      <c r="M265" s="5"/>
      <c r="N265" s="5" t="s">
        <v>15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 t="s">
        <v>15</v>
      </c>
      <c r="AA265" s="5"/>
      <c r="AB265" s="5"/>
      <c r="AC265" s="5"/>
      <c r="AD265" s="5"/>
      <c r="AE265" s="5"/>
      <c r="AF265" s="5"/>
      <c r="AH265" s="5">
        <f t="shared" si="290"/>
        <v>2</v>
      </c>
      <c r="AI265" s="5" t="str">
        <f t="shared" si="274"/>
        <v/>
      </c>
      <c r="AJ265" s="5">
        <f t="shared" si="291"/>
        <v>1</v>
      </c>
      <c r="AK265" s="5" t="str">
        <f t="shared" si="292"/>
        <v/>
      </c>
      <c r="AL265" s="5" t="str">
        <f t="shared" si="293"/>
        <v/>
      </c>
      <c r="AM265" s="5" t="str">
        <f t="shared" si="294"/>
        <v/>
      </c>
      <c r="AN265" s="5" t="str">
        <f t="shared" si="295"/>
        <v/>
      </c>
      <c r="AO265" s="5" t="str">
        <f t="shared" si="296"/>
        <v/>
      </c>
      <c r="AP265" s="5" t="str">
        <f t="shared" si="297"/>
        <v/>
      </c>
      <c r="AQ265" s="5" t="str">
        <f t="shared" si="298"/>
        <v/>
      </c>
      <c r="AR265" s="5" t="str">
        <f t="shared" si="299"/>
        <v/>
      </c>
      <c r="AS265" s="5" t="str">
        <f t="shared" si="300"/>
        <v/>
      </c>
      <c r="AT265" s="5" t="str">
        <f t="shared" si="301"/>
        <v/>
      </c>
      <c r="AU265" s="5">
        <f t="shared" si="275"/>
        <v>2</v>
      </c>
    </row>
    <row r="266" spans="1:47" x14ac:dyDescent="0.2">
      <c r="A266" s="6" t="s">
        <v>265</v>
      </c>
      <c r="B266" s="5"/>
      <c r="C266" s="5"/>
      <c r="D266" s="5"/>
      <c r="E266" s="5"/>
      <c r="F266" s="5">
        <v>1</v>
      </c>
      <c r="G266" s="5">
        <v>1</v>
      </c>
      <c r="H266" s="5" t="s">
        <v>25</v>
      </c>
      <c r="I266" s="5" t="s">
        <v>25</v>
      </c>
      <c r="J266" s="5"/>
      <c r="K266" s="5"/>
      <c r="L266" s="5" t="s">
        <v>25</v>
      </c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10"/>
      <c r="AE266" s="10"/>
      <c r="AF266" s="5"/>
      <c r="AH266" s="5" t="str">
        <f t="shared" si="290"/>
        <v/>
      </c>
      <c r="AI266" s="5" t="str">
        <f t="shared" ref="AI266:AI289" si="302">IF(COUNTIF($B266:$AF266,AI$7)&gt;0,COUNTIF($B266:$AF266,AI$7),"")</f>
        <v/>
      </c>
      <c r="AJ266" s="5">
        <f t="shared" si="291"/>
        <v>2</v>
      </c>
      <c r="AK266" s="5" t="str">
        <f t="shared" si="292"/>
        <v/>
      </c>
      <c r="AL266" s="5" t="str">
        <f t="shared" si="293"/>
        <v/>
      </c>
      <c r="AM266" s="5" t="str">
        <f t="shared" si="294"/>
        <v/>
      </c>
      <c r="AN266" s="5" t="str">
        <f t="shared" si="295"/>
        <v/>
      </c>
      <c r="AO266" s="5" t="str">
        <f t="shared" si="296"/>
        <v/>
      </c>
      <c r="AP266" s="5" t="str">
        <f t="shared" si="297"/>
        <v/>
      </c>
      <c r="AQ266" s="5" t="str">
        <f t="shared" si="298"/>
        <v/>
      </c>
      <c r="AR266" s="5" t="str">
        <f t="shared" si="299"/>
        <v/>
      </c>
      <c r="AS266" s="5" t="str">
        <f t="shared" si="300"/>
        <v/>
      </c>
      <c r="AT266" s="5">
        <f t="shared" si="301"/>
        <v>3</v>
      </c>
      <c r="AU266" s="5">
        <f t="shared" si="275"/>
        <v>5</v>
      </c>
    </row>
    <row r="267" spans="1:47" x14ac:dyDescent="0.2">
      <c r="A267" s="6" t="s">
        <v>266</v>
      </c>
      <c r="B267" s="5"/>
      <c r="C267" s="5"/>
      <c r="D267" s="5"/>
      <c r="E267" s="5"/>
      <c r="F267" s="5"/>
      <c r="G267" s="5"/>
      <c r="H267" s="5" t="s">
        <v>25</v>
      </c>
      <c r="I267" s="5"/>
      <c r="J267" s="5"/>
      <c r="K267" s="5"/>
      <c r="L267" s="5" t="s">
        <v>25</v>
      </c>
      <c r="M267" s="5">
        <v>1</v>
      </c>
      <c r="N267" s="5"/>
      <c r="O267" s="5"/>
      <c r="P267" s="5">
        <v>1</v>
      </c>
      <c r="Q267" s="5"/>
      <c r="R267" s="5"/>
      <c r="S267" s="5" t="s">
        <v>25</v>
      </c>
      <c r="T267" s="5"/>
      <c r="U267" s="5"/>
      <c r="V267" s="5"/>
      <c r="W267" s="5"/>
      <c r="X267" s="5"/>
      <c r="Y267" s="5"/>
      <c r="Z267" s="5" t="s">
        <v>15</v>
      </c>
      <c r="AA267" s="5"/>
      <c r="AB267" s="5"/>
      <c r="AC267" s="5">
        <v>1</v>
      </c>
      <c r="AD267" s="5"/>
      <c r="AE267" s="5"/>
      <c r="AF267" s="5"/>
      <c r="AH267" s="5">
        <f t="shared" si="290"/>
        <v>1</v>
      </c>
      <c r="AI267" s="5" t="str">
        <f t="shared" si="302"/>
        <v/>
      </c>
      <c r="AJ267" s="5">
        <f t="shared" si="291"/>
        <v>3</v>
      </c>
      <c r="AK267" s="5" t="str">
        <f t="shared" si="292"/>
        <v/>
      </c>
      <c r="AL267" s="5" t="str">
        <f t="shared" si="293"/>
        <v/>
      </c>
      <c r="AM267" s="5" t="str">
        <f t="shared" si="294"/>
        <v/>
      </c>
      <c r="AN267" s="5" t="str">
        <f t="shared" si="295"/>
        <v/>
      </c>
      <c r="AO267" s="5" t="str">
        <f t="shared" si="296"/>
        <v/>
      </c>
      <c r="AP267" s="5" t="str">
        <f t="shared" si="297"/>
        <v/>
      </c>
      <c r="AQ267" s="5" t="str">
        <f t="shared" si="298"/>
        <v/>
      </c>
      <c r="AR267" s="5" t="str">
        <f t="shared" si="299"/>
        <v/>
      </c>
      <c r="AS267" s="5" t="str">
        <f t="shared" si="300"/>
        <v/>
      </c>
      <c r="AT267" s="5">
        <f t="shared" si="301"/>
        <v>3</v>
      </c>
      <c r="AU267" s="5">
        <f t="shared" si="275"/>
        <v>6.5</v>
      </c>
    </row>
    <row r="268" spans="1:47" x14ac:dyDescent="0.2">
      <c r="A268" s="6" t="s">
        <v>267</v>
      </c>
      <c r="B268" s="5"/>
      <c r="C268" s="5"/>
      <c r="D268" s="5"/>
      <c r="E268" s="5" t="s">
        <v>15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 t="s">
        <v>15</v>
      </c>
      <c r="AA268" s="5"/>
      <c r="AB268" s="5"/>
      <c r="AC268" s="5"/>
      <c r="AD268" s="5"/>
      <c r="AE268" s="5"/>
      <c r="AF268" s="5"/>
      <c r="AH268" s="5">
        <f t="shared" si="290"/>
        <v>2</v>
      </c>
      <c r="AI268" s="5" t="str">
        <f t="shared" si="302"/>
        <v/>
      </c>
      <c r="AJ268" s="5" t="str">
        <f t="shared" si="291"/>
        <v/>
      </c>
      <c r="AK268" s="5" t="str">
        <f t="shared" si="292"/>
        <v/>
      </c>
      <c r="AL268" s="5" t="str">
        <f t="shared" si="293"/>
        <v/>
      </c>
      <c r="AM268" s="5" t="str">
        <f t="shared" si="294"/>
        <v/>
      </c>
      <c r="AN268" s="5" t="str">
        <f t="shared" si="295"/>
        <v/>
      </c>
      <c r="AO268" s="5" t="str">
        <f t="shared" si="296"/>
        <v/>
      </c>
      <c r="AP268" s="5" t="str">
        <f t="shared" si="297"/>
        <v/>
      </c>
      <c r="AQ268" s="5" t="str">
        <f t="shared" si="298"/>
        <v/>
      </c>
      <c r="AR268" s="5" t="str">
        <f t="shared" si="299"/>
        <v/>
      </c>
      <c r="AS268" s="5" t="str">
        <f t="shared" si="300"/>
        <v/>
      </c>
      <c r="AT268" s="5" t="str">
        <f t="shared" si="301"/>
        <v/>
      </c>
      <c r="AU268" s="5">
        <f t="shared" si="275"/>
        <v>1</v>
      </c>
    </row>
    <row r="269" spans="1:47" x14ac:dyDescent="0.2">
      <c r="A269" s="6" t="s">
        <v>268</v>
      </c>
      <c r="B269" s="5"/>
      <c r="C269" s="5"/>
      <c r="D269" s="5"/>
      <c r="E269" s="5" t="s">
        <v>25</v>
      </c>
      <c r="F269" s="5">
        <v>1</v>
      </c>
      <c r="G269" s="5"/>
      <c r="H269" s="5"/>
      <c r="I269" s="5">
        <v>1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>
        <v>1</v>
      </c>
      <c r="AE269" s="5"/>
      <c r="AF269" s="5"/>
      <c r="AH269" s="5" t="str">
        <f t="shared" si="290"/>
        <v/>
      </c>
      <c r="AI269" s="5" t="str">
        <f t="shared" si="302"/>
        <v/>
      </c>
      <c r="AJ269" s="5">
        <f t="shared" si="291"/>
        <v>3</v>
      </c>
      <c r="AK269" s="5" t="str">
        <f t="shared" si="292"/>
        <v/>
      </c>
      <c r="AL269" s="5" t="str">
        <f t="shared" si="293"/>
        <v/>
      </c>
      <c r="AM269" s="5" t="str">
        <f t="shared" si="294"/>
        <v/>
      </c>
      <c r="AN269" s="5" t="str">
        <f t="shared" si="295"/>
        <v/>
      </c>
      <c r="AO269" s="5" t="str">
        <f t="shared" si="296"/>
        <v/>
      </c>
      <c r="AP269" s="5" t="str">
        <f t="shared" si="297"/>
        <v/>
      </c>
      <c r="AQ269" s="5" t="str">
        <f t="shared" si="298"/>
        <v/>
      </c>
      <c r="AR269" s="5" t="str">
        <f t="shared" si="299"/>
        <v/>
      </c>
      <c r="AS269" s="5" t="str">
        <f t="shared" si="300"/>
        <v/>
      </c>
      <c r="AT269" s="5">
        <f t="shared" si="301"/>
        <v>1</v>
      </c>
      <c r="AU269" s="5">
        <f t="shared" si="275"/>
        <v>4</v>
      </c>
    </row>
    <row r="270" spans="1:47" x14ac:dyDescent="0.2">
      <c r="A270" s="6" t="s">
        <v>269</v>
      </c>
      <c r="B270" s="5">
        <v>1</v>
      </c>
      <c r="C270" s="5"/>
      <c r="D270" s="5"/>
      <c r="E270" s="5">
        <v>1</v>
      </c>
      <c r="F270" s="5">
        <v>1</v>
      </c>
      <c r="G270" s="5">
        <v>1</v>
      </c>
      <c r="H270" s="5"/>
      <c r="I270" s="5"/>
      <c r="J270" s="5"/>
      <c r="K270" s="5"/>
      <c r="L270" s="5"/>
      <c r="M270" s="5"/>
      <c r="N270" s="5"/>
      <c r="O270" s="5"/>
      <c r="P270" s="5" t="s">
        <v>15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 t="s">
        <v>15</v>
      </c>
      <c r="AC270" s="5"/>
      <c r="AD270" s="5" t="s">
        <v>15</v>
      </c>
      <c r="AE270" s="10"/>
      <c r="AF270" s="5"/>
      <c r="AH270" s="5">
        <f t="shared" si="290"/>
        <v>3</v>
      </c>
      <c r="AI270" s="5" t="str">
        <f t="shared" si="302"/>
        <v/>
      </c>
      <c r="AJ270" s="5">
        <f t="shared" si="291"/>
        <v>4</v>
      </c>
      <c r="AK270" s="5" t="str">
        <f t="shared" si="292"/>
        <v/>
      </c>
      <c r="AL270" s="5" t="str">
        <f t="shared" si="293"/>
        <v/>
      </c>
      <c r="AM270" s="5" t="str">
        <f t="shared" si="294"/>
        <v/>
      </c>
      <c r="AN270" s="5" t="str">
        <f t="shared" si="295"/>
        <v/>
      </c>
      <c r="AO270" s="5" t="str">
        <f t="shared" si="296"/>
        <v/>
      </c>
      <c r="AP270" s="5" t="str">
        <f t="shared" si="297"/>
        <v/>
      </c>
      <c r="AQ270" s="5" t="str">
        <f t="shared" si="298"/>
        <v/>
      </c>
      <c r="AR270" s="5" t="str">
        <f t="shared" si="299"/>
        <v/>
      </c>
      <c r="AS270" s="5" t="str">
        <f t="shared" si="300"/>
        <v/>
      </c>
      <c r="AT270" s="5" t="str">
        <f t="shared" si="301"/>
        <v/>
      </c>
      <c r="AU270" s="5">
        <f t="shared" si="275"/>
        <v>5.5</v>
      </c>
    </row>
    <row r="271" spans="1:47" x14ac:dyDescent="0.2">
      <c r="A271" s="6"/>
      <c r="AD271" s="32" t="s">
        <v>45</v>
      </c>
      <c r="AE271" s="32"/>
      <c r="AF271" s="5">
        <f>COUNT(AU256:AU270)</f>
        <v>15</v>
      </c>
      <c r="AG271" s="5"/>
      <c r="AH271" s="5"/>
      <c r="AI271" s="5" t="str">
        <f t="shared" si="302"/>
        <v/>
      </c>
      <c r="AJ271" s="5"/>
      <c r="AK271" s="33" t="s">
        <v>46</v>
      </c>
      <c r="AL271" s="33"/>
      <c r="AM271" s="33"/>
      <c r="AN271" s="34">
        <f>(AF271*$AC$5-AU271)/(AF271*$AC$5)</f>
        <v>0.86031746031746037</v>
      </c>
      <c r="AO271" s="34"/>
      <c r="AP271" s="34"/>
      <c r="AQ271" s="22"/>
      <c r="AR271" s="32" t="s">
        <v>29</v>
      </c>
      <c r="AS271" s="32"/>
      <c r="AT271" s="32"/>
      <c r="AU271" s="5">
        <f>SUM(AU256:AU270)</f>
        <v>44</v>
      </c>
    </row>
    <row r="272" spans="1:47" x14ac:dyDescent="0.2">
      <c r="A272" s="7" t="s">
        <v>270</v>
      </c>
      <c r="AI272" s="5" t="str">
        <f t="shared" si="302"/>
        <v/>
      </c>
      <c r="AU272" s="5"/>
    </row>
    <row r="273" spans="1:47" x14ac:dyDescent="0.2">
      <c r="A273" s="6" t="s">
        <v>271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ref="AH273:AH284" si="303">IF(COUNTIF($B273:$AF273,AH$7)&gt;0,COUNTIF($B273:$AF273,AH$7),"")</f>
        <v/>
      </c>
      <c r="AI273" s="5" t="str">
        <f t="shared" si="302"/>
        <v/>
      </c>
      <c r="AJ273" s="5" t="str">
        <f t="shared" ref="AJ273:AJ284" si="304">IF(COUNTIF($B273:$AF273,AJ$7)&gt;0,COUNTIF($B273:$AF273,AJ$7),"")</f>
        <v/>
      </c>
      <c r="AK273" s="5" t="str">
        <f t="shared" ref="AK273:AK284" si="305">IF(COUNTIF($B273:$AF273,AK$7)&gt;0,COUNTIF($B273:$AF273,AK$7),"")</f>
        <v/>
      </c>
      <c r="AL273" s="5" t="str">
        <f t="shared" ref="AL273:AL284" si="306">IF(COUNTIF($B273:$AF273,AL$7)&gt;0,COUNTIF($B273:$AF273,AL$7),"")</f>
        <v/>
      </c>
      <c r="AM273" s="5" t="str">
        <f t="shared" ref="AM273:AM284" si="307">IF(COUNTIF($B273:$AF273,AM$7)&gt;0,COUNTIF($B273:$AF273,AM$7),"")</f>
        <v/>
      </c>
      <c r="AN273" s="5" t="str">
        <f t="shared" ref="AN273:AN284" si="308">IF(COUNTIF($B273:$AF273,AN$7)&gt;0,COUNTIF($B273:$AF273,AN$7),"")</f>
        <v/>
      </c>
      <c r="AO273" s="5" t="str">
        <f t="shared" ref="AO273:AO284" si="309">IF(COUNTIF($B273:$AF273,AO$7)&gt;0,COUNTIF($B273:$AF273,AO$7),"")</f>
        <v/>
      </c>
      <c r="AP273" s="5" t="str">
        <f t="shared" ref="AP273:AP284" si="310">IF(COUNTIF($B273:$AF273,AP$7)&gt;0,COUNTIF($B273:$AF273,AP$7),"")</f>
        <v/>
      </c>
      <c r="AQ273" s="5" t="str">
        <f t="shared" ref="AQ273:AQ284" si="311">IF(COUNTIF($B273:$AF273,AQ$7)&gt;0,COUNTIF($B273:$AF273,AQ$7),"")</f>
        <v/>
      </c>
      <c r="AR273" s="5" t="str">
        <f t="shared" ref="AR273:AR284" si="312">IF(COUNTIF($B273:$AF273,AR$7)&gt;0,COUNTIF($B273:$AF273,AR$7),"")</f>
        <v/>
      </c>
      <c r="AS273" s="5" t="str">
        <f t="shared" ref="AS273:AS284" si="313">IF(COUNTIF($B273:$AF273,AS$7)&gt;0,COUNTIF($B273:$AF273,AS$7),"")</f>
        <v/>
      </c>
      <c r="AT273" s="5" t="str">
        <f t="shared" ref="AT273:AT284" si="314">IF(COUNTIF($B273:$AF273,AT$7)&gt;0,COUNTIF($B273:$AF273,AT$7),"")</f>
        <v/>
      </c>
      <c r="AU273" s="5">
        <f>IF(AH273="",IF(AI273="",SUM(AJ273:AT273),SUM(AJ273:AT273)+0.5*AI273),IF(AI273="",SUM(AJ273:AT273)+0.5*AH273,SUM(AJ273:AT273)+0.5*AH273+0.5*AI273))</f>
        <v>0</v>
      </c>
    </row>
    <row r="274" spans="1:47" x14ac:dyDescent="0.2">
      <c r="A274" s="6"/>
      <c r="AD274" s="32" t="s">
        <v>45</v>
      </c>
      <c r="AE274" s="32"/>
      <c r="AF274" s="5">
        <f>COUNT(AU273)</f>
        <v>1</v>
      </c>
      <c r="AG274" s="5"/>
      <c r="AH274" s="5"/>
      <c r="AI274" s="5" t="str">
        <f t="shared" si="302"/>
        <v/>
      </c>
      <c r="AJ274" s="5"/>
      <c r="AK274" s="33" t="s">
        <v>46</v>
      </c>
      <c r="AL274" s="33"/>
      <c r="AM274" s="33"/>
      <c r="AN274" s="34">
        <f>(AF274*$AC$5-AU274)/(AF274*$AC$5)</f>
        <v>1</v>
      </c>
      <c r="AO274" s="34"/>
      <c r="AP274" s="34"/>
      <c r="AQ274" s="22"/>
      <c r="AR274" s="32" t="s">
        <v>29</v>
      </c>
      <c r="AS274" s="32"/>
      <c r="AT274" s="32"/>
      <c r="AU274" s="5">
        <f>SUM(AU273)</f>
        <v>0</v>
      </c>
    </row>
    <row r="275" spans="1:47" x14ac:dyDescent="0.2">
      <c r="A275" s="7" t="s">
        <v>272</v>
      </c>
      <c r="AI275" s="5" t="str">
        <f t="shared" si="302"/>
        <v/>
      </c>
      <c r="AU275" s="5"/>
    </row>
    <row r="276" spans="1:47" x14ac:dyDescent="0.2">
      <c r="A276" s="6" t="s">
        <v>273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H276" s="5" t="str">
        <f t="shared" si="303"/>
        <v/>
      </c>
      <c r="AI276" s="5" t="str">
        <f t="shared" si="302"/>
        <v/>
      </c>
      <c r="AJ276" s="5" t="str">
        <f t="shared" si="304"/>
        <v/>
      </c>
      <c r="AK276" s="5" t="str">
        <f t="shared" si="305"/>
        <v/>
      </c>
      <c r="AL276" s="5" t="str">
        <f t="shared" si="306"/>
        <v/>
      </c>
      <c r="AM276" s="5" t="str">
        <f t="shared" si="307"/>
        <v/>
      </c>
      <c r="AN276" s="5" t="str">
        <f t="shared" si="308"/>
        <v/>
      </c>
      <c r="AO276" s="5" t="str">
        <f t="shared" si="309"/>
        <v/>
      </c>
      <c r="AP276" s="5" t="str">
        <f t="shared" si="310"/>
        <v/>
      </c>
      <c r="AQ276" s="5" t="str">
        <f t="shared" si="311"/>
        <v/>
      </c>
      <c r="AR276" s="5" t="str">
        <f t="shared" si="312"/>
        <v/>
      </c>
      <c r="AS276" s="5" t="str">
        <f t="shared" si="313"/>
        <v/>
      </c>
      <c r="AT276" s="5" t="str">
        <f t="shared" si="314"/>
        <v/>
      </c>
      <c r="AU276" s="5">
        <f t="shared" ref="AU276:AU284" si="315">IF(AH276="",IF(AI276="",SUM(AJ276:AT276),SUM(AJ276:AT276)+0.5*AI276),IF(AI276="",SUM(AJ276:AT276)+0.5*AH276,SUM(AJ276:AT276)+0.5*AH276+0.5*AI276))</f>
        <v>0</v>
      </c>
    </row>
    <row r="277" spans="1:47" x14ac:dyDescent="0.2">
      <c r="A277" s="6" t="s">
        <v>274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 t="s">
        <v>17</v>
      </c>
      <c r="T277" s="5"/>
      <c r="U277" s="5" t="s">
        <v>17</v>
      </c>
      <c r="V277" s="5" t="s">
        <v>17</v>
      </c>
      <c r="W277" s="5" t="s">
        <v>17</v>
      </c>
      <c r="X277" s="5"/>
      <c r="Y277" s="5"/>
      <c r="Z277" s="5"/>
      <c r="AA277" s="5"/>
      <c r="AB277" s="5"/>
      <c r="AC277" s="5"/>
      <c r="AD277" s="5"/>
      <c r="AE277" s="5"/>
      <c r="AF277" s="5"/>
      <c r="AH277" s="5" t="str">
        <f t="shared" si="303"/>
        <v/>
      </c>
      <c r="AI277" s="5" t="str">
        <f t="shared" si="302"/>
        <v/>
      </c>
      <c r="AJ277" s="5" t="str">
        <f t="shared" si="304"/>
        <v/>
      </c>
      <c r="AK277" s="5" t="str">
        <f t="shared" si="305"/>
        <v/>
      </c>
      <c r="AL277" s="5">
        <f t="shared" si="306"/>
        <v>4</v>
      </c>
      <c r="AM277" s="5" t="str">
        <f t="shared" si="307"/>
        <v/>
      </c>
      <c r="AN277" s="5" t="str">
        <f t="shared" si="308"/>
        <v/>
      </c>
      <c r="AO277" s="5" t="str">
        <f t="shared" si="309"/>
        <v/>
      </c>
      <c r="AP277" s="5" t="str">
        <f t="shared" si="310"/>
        <v/>
      </c>
      <c r="AQ277" s="5" t="str">
        <f t="shared" si="311"/>
        <v/>
      </c>
      <c r="AR277" s="5" t="str">
        <f t="shared" si="312"/>
        <v/>
      </c>
      <c r="AS277" s="5" t="str">
        <f t="shared" si="313"/>
        <v/>
      </c>
      <c r="AT277" s="5" t="str">
        <f t="shared" si="314"/>
        <v/>
      </c>
      <c r="AU277" s="5">
        <f t="shared" si="315"/>
        <v>4</v>
      </c>
    </row>
    <row r="278" spans="1:47" x14ac:dyDescent="0.2">
      <c r="A278" s="6" t="s">
        <v>275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si="303"/>
        <v/>
      </c>
      <c r="AI278" s="5" t="str">
        <f t="shared" si="302"/>
        <v/>
      </c>
      <c r="AJ278" s="5" t="str">
        <f t="shared" si="304"/>
        <v/>
      </c>
      <c r="AK278" s="5" t="str">
        <f t="shared" si="305"/>
        <v/>
      </c>
      <c r="AL278" s="5" t="str">
        <f t="shared" si="306"/>
        <v/>
      </c>
      <c r="AM278" s="5" t="str">
        <f t="shared" si="307"/>
        <v/>
      </c>
      <c r="AN278" s="5" t="str">
        <f t="shared" si="308"/>
        <v/>
      </c>
      <c r="AO278" s="5" t="str">
        <f t="shared" si="309"/>
        <v/>
      </c>
      <c r="AP278" s="5" t="str">
        <f t="shared" si="310"/>
        <v/>
      </c>
      <c r="AQ278" s="5" t="str">
        <f t="shared" si="311"/>
        <v/>
      </c>
      <c r="AR278" s="5" t="str">
        <f t="shared" si="312"/>
        <v/>
      </c>
      <c r="AS278" s="5" t="str">
        <f t="shared" si="313"/>
        <v/>
      </c>
      <c r="AT278" s="5" t="str">
        <f t="shared" si="314"/>
        <v/>
      </c>
      <c r="AU278" s="5">
        <f t="shared" si="315"/>
        <v>0</v>
      </c>
    </row>
    <row r="279" spans="1:47" x14ac:dyDescent="0.2">
      <c r="A279" s="6" t="s">
        <v>276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H279" s="5" t="str">
        <f t="shared" si="303"/>
        <v/>
      </c>
      <c r="AI279" s="5" t="str">
        <f t="shared" si="302"/>
        <v/>
      </c>
      <c r="AJ279" s="5" t="str">
        <f t="shared" si="304"/>
        <v/>
      </c>
      <c r="AK279" s="5" t="str">
        <f t="shared" si="305"/>
        <v/>
      </c>
      <c r="AL279" s="5" t="str">
        <f t="shared" si="306"/>
        <v/>
      </c>
      <c r="AM279" s="5" t="str">
        <f t="shared" si="307"/>
        <v/>
      </c>
      <c r="AN279" s="5" t="str">
        <f t="shared" si="308"/>
        <v/>
      </c>
      <c r="AO279" s="5" t="str">
        <f t="shared" si="309"/>
        <v/>
      </c>
      <c r="AP279" s="5" t="str">
        <f t="shared" si="310"/>
        <v/>
      </c>
      <c r="AQ279" s="5" t="str">
        <f t="shared" si="311"/>
        <v/>
      </c>
      <c r="AR279" s="5" t="str">
        <f t="shared" si="312"/>
        <v/>
      </c>
      <c r="AS279" s="5" t="str">
        <f t="shared" si="313"/>
        <v/>
      </c>
      <c r="AT279" s="5" t="str">
        <f t="shared" si="314"/>
        <v/>
      </c>
      <c r="AU279" s="5">
        <f t="shared" si="315"/>
        <v>0</v>
      </c>
    </row>
    <row r="280" spans="1:47" x14ac:dyDescent="0.2">
      <c r="A280" s="6" t="s">
        <v>277</v>
      </c>
      <c r="B280" s="5"/>
      <c r="C280" s="5"/>
      <c r="D280" s="5"/>
      <c r="E280" s="5"/>
      <c r="F280" s="5" t="s">
        <v>25</v>
      </c>
      <c r="G280" s="5"/>
      <c r="H280" s="5">
        <v>0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>
        <v>0</v>
      </c>
      <c r="U280" s="5" t="s">
        <v>15</v>
      </c>
      <c r="V280" s="5">
        <v>1</v>
      </c>
      <c r="W280" s="5" t="s">
        <v>15</v>
      </c>
      <c r="X280" s="5"/>
      <c r="Y280" s="5"/>
      <c r="Z280" s="5"/>
      <c r="AA280" s="5" t="s">
        <v>15</v>
      </c>
      <c r="AB280" s="5"/>
      <c r="AC280" s="5" t="s">
        <v>15</v>
      </c>
      <c r="AD280" s="5"/>
      <c r="AE280" s="5"/>
      <c r="AF280" s="5"/>
      <c r="AH280" s="5">
        <f t="shared" si="303"/>
        <v>4</v>
      </c>
      <c r="AI280" s="5" t="str">
        <f t="shared" si="302"/>
        <v/>
      </c>
      <c r="AJ280" s="5">
        <f t="shared" si="304"/>
        <v>1</v>
      </c>
      <c r="AK280" s="5">
        <f t="shared" si="305"/>
        <v>2</v>
      </c>
      <c r="AL280" s="5" t="str">
        <f t="shared" si="306"/>
        <v/>
      </c>
      <c r="AM280" s="5" t="str">
        <f t="shared" si="307"/>
        <v/>
      </c>
      <c r="AN280" s="5" t="str">
        <f t="shared" si="308"/>
        <v/>
      </c>
      <c r="AO280" s="5" t="str">
        <f t="shared" si="309"/>
        <v/>
      </c>
      <c r="AP280" s="5" t="str">
        <f t="shared" si="310"/>
        <v/>
      </c>
      <c r="AQ280" s="5" t="str">
        <f t="shared" si="311"/>
        <v/>
      </c>
      <c r="AR280" s="5" t="str">
        <f t="shared" si="312"/>
        <v/>
      </c>
      <c r="AS280" s="5" t="str">
        <f t="shared" si="313"/>
        <v/>
      </c>
      <c r="AT280" s="5">
        <f t="shared" si="314"/>
        <v>1</v>
      </c>
      <c r="AU280" s="5">
        <f t="shared" si="315"/>
        <v>6</v>
      </c>
    </row>
    <row r="281" spans="1:47" x14ac:dyDescent="0.2">
      <c r="A281" s="6" t="s">
        <v>278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 t="s">
        <v>15</v>
      </c>
      <c r="AB281" s="5"/>
      <c r="AC281" s="5" t="s">
        <v>15</v>
      </c>
      <c r="AD281" s="5"/>
      <c r="AE281" s="5"/>
      <c r="AF281" s="5"/>
      <c r="AH281" s="5">
        <f t="shared" si="303"/>
        <v>2</v>
      </c>
      <c r="AI281" s="5" t="str">
        <f t="shared" si="302"/>
        <v/>
      </c>
      <c r="AJ281" s="5" t="str">
        <f t="shared" si="304"/>
        <v/>
      </c>
      <c r="AK281" s="5" t="str">
        <f t="shared" si="305"/>
        <v/>
      </c>
      <c r="AL281" s="5" t="str">
        <f t="shared" si="306"/>
        <v/>
      </c>
      <c r="AM281" s="5" t="str">
        <f t="shared" si="307"/>
        <v/>
      </c>
      <c r="AN281" s="5" t="str">
        <f t="shared" si="308"/>
        <v/>
      </c>
      <c r="AO281" s="5" t="str">
        <f t="shared" si="309"/>
        <v/>
      </c>
      <c r="AP281" s="5" t="str">
        <f t="shared" si="310"/>
        <v/>
      </c>
      <c r="AQ281" s="5" t="str">
        <f t="shared" si="311"/>
        <v/>
      </c>
      <c r="AR281" s="5" t="str">
        <f t="shared" si="312"/>
        <v/>
      </c>
      <c r="AS281" s="5" t="str">
        <f t="shared" si="313"/>
        <v/>
      </c>
      <c r="AT281" s="5" t="str">
        <f t="shared" si="314"/>
        <v/>
      </c>
      <c r="AU281" s="5">
        <f t="shared" si="315"/>
        <v>1</v>
      </c>
    </row>
    <row r="282" spans="1:47" x14ac:dyDescent="0.2">
      <c r="A282" s="6" t="s">
        <v>279</v>
      </c>
      <c r="B282" s="5" t="s">
        <v>25</v>
      </c>
      <c r="C282" s="5"/>
      <c r="D282" s="5"/>
      <c r="E282" s="5"/>
      <c r="F282" s="5"/>
      <c r="G282" s="5"/>
      <c r="H282" s="5"/>
      <c r="I282" s="5"/>
      <c r="J282" s="5"/>
      <c r="K282" s="5"/>
      <c r="L282" s="5">
        <v>1</v>
      </c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303"/>
        <v/>
      </c>
      <c r="AI282" s="5" t="str">
        <f t="shared" si="302"/>
        <v/>
      </c>
      <c r="AJ282" s="5">
        <f t="shared" si="304"/>
        <v>1</v>
      </c>
      <c r="AK282" s="5" t="str">
        <f t="shared" si="305"/>
        <v/>
      </c>
      <c r="AL282" s="5" t="str">
        <f t="shared" si="306"/>
        <v/>
      </c>
      <c r="AM282" s="5" t="str">
        <f t="shared" si="307"/>
        <v/>
      </c>
      <c r="AN282" s="5" t="str">
        <f t="shared" si="308"/>
        <v/>
      </c>
      <c r="AO282" s="5" t="str">
        <f t="shared" si="309"/>
        <v/>
      </c>
      <c r="AP282" s="5" t="str">
        <f t="shared" si="310"/>
        <v/>
      </c>
      <c r="AQ282" s="5" t="str">
        <f t="shared" si="311"/>
        <v/>
      </c>
      <c r="AR282" s="5" t="str">
        <f t="shared" si="312"/>
        <v/>
      </c>
      <c r="AS282" s="5" t="str">
        <f t="shared" si="313"/>
        <v/>
      </c>
      <c r="AT282" s="5">
        <f t="shared" si="314"/>
        <v>1</v>
      </c>
      <c r="AU282" s="5">
        <f t="shared" si="315"/>
        <v>2</v>
      </c>
    </row>
    <row r="283" spans="1:47" x14ac:dyDescent="0.2">
      <c r="A283" s="6" t="s">
        <v>280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303"/>
        <v/>
      </c>
      <c r="AI283" s="5" t="str">
        <f t="shared" si="302"/>
        <v/>
      </c>
      <c r="AJ283" s="5" t="str">
        <f t="shared" si="304"/>
        <v/>
      </c>
      <c r="AK283" s="5" t="str">
        <f t="shared" si="305"/>
        <v/>
      </c>
      <c r="AL283" s="5" t="str">
        <f t="shared" si="306"/>
        <v/>
      </c>
      <c r="AM283" s="5" t="str">
        <f t="shared" si="307"/>
        <v/>
      </c>
      <c r="AN283" s="5" t="str">
        <f t="shared" si="308"/>
        <v/>
      </c>
      <c r="AO283" s="5" t="str">
        <f t="shared" si="309"/>
        <v/>
      </c>
      <c r="AP283" s="5" t="str">
        <f t="shared" si="310"/>
        <v/>
      </c>
      <c r="AQ283" s="5" t="str">
        <f t="shared" si="311"/>
        <v/>
      </c>
      <c r="AR283" s="5" t="str">
        <f t="shared" si="312"/>
        <v/>
      </c>
      <c r="AS283" s="5" t="str">
        <f t="shared" si="313"/>
        <v/>
      </c>
      <c r="AT283" s="5" t="str">
        <f t="shared" si="314"/>
        <v/>
      </c>
      <c r="AU283" s="5">
        <f t="shared" si="315"/>
        <v>0</v>
      </c>
    </row>
    <row r="284" spans="1:47" x14ac:dyDescent="0.2">
      <c r="A284" s="6" t="s">
        <v>281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>
        <v>1</v>
      </c>
      <c r="V284" s="5">
        <v>1</v>
      </c>
      <c r="W284" s="5">
        <v>1</v>
      </c>
      <c r="X284" s="5"/>
      <c r="Y284" s="5"/>
      <c r="Z284" s="5">
        <v>1</v>
      </c>
      <c r="AA284" s="5"/>
      <c r="AB284" s="5"/>
      <c r="AC284" s="5"/>
      <c r="AD284" s="5"/>
      <c r="AE284" s="5"/>
      <c r="AF284" s="5"/>
      <c r="AH284" s="5" t="str">
        <f t="shared" si="303"/>
        <v/>
      </c>
      <c r="AI284" s="5" t="str">
        <f t="shared" si="302"/>
        <v/>
      </c>
      <c r="AJ284" s="5">
        <f t="shared" si="304"/>
        <v>4</v>
      </c>
      <c r="AK284" s="5" t="str">
        <f t="shared" si="305"/>
        <v/>
      </c>
      <c r="AL284" s="5" t="str">
        <f t="shared" si="306"/>
        <v/>
      </c>
      <c r="AM284" s="5" t="str">
        <f t="shared" si="307"/>
        <v/>
      </c>
      <c r="AN284" s="5" t="str">
        <f t="shared" si="308"/>
        <v/>
      </c>
      <c r="AO284" s="5" t="str">
        <f t="shared" si="309"/>
        <v/>
      </c>
      <c r="AP284" s="5" t="str">
        <f t="shared" si="310"/>
        <v/>
      </c>
      <c r="AQ284" s="5" t="str">
        <f t="shared" si="311"/>
        <v/>
      </c>
      <c r="AR284" s="5" t="str">
        <f t="shared" si="312"/>
        <v/>
      </c>
      <c r="AS284" s="5" t="str">
        <f t="shared" si="313"/>
        <v/>
      </c>
      <c r="AT284" s="5" t="str">
        <f t="shared" si="314"/>
        <v/>
      </c>
      <c r="AU284" s="5">
        <f t="shared" si="315"/>
        <v>4</v>
      </c>
    </row>
    <row r="285" spans="1:47" x14ac:dyDescent="0.2">
      <c r="A285" s="6"/>
      <c r="AD285" s="32" t="s">
        <v>45</v>
      </c>
      <c r="AE285" s="32"/>
      <c r="AF285" s="5">
        <f>COUNT(AU276:AU284)</f>
        <v>9</v>
      </c>
      <c r="AG285" s="5"/>
      <c r="AH285" s="5"/>
      <c r="AI285" s="5" t="str">
        <f t="shared" si="302"/>
        <v/>
      </c>
      <c r="AJ285" s="5"/>
      <c r="AK285" s="33" t="s">
        <v>46</v>
      </c>
      <c r="AL285" s="33"/>
      <c r="AM285" s="33"/>
      <c r="AN285" s="34">
        <f>(AF285*$AC$5-AU285)/(AF285*$AC$5)</f>
        <v>0.91005291005291</v>
      </c>
      <c r="AO285" s="34"/>
      <c r="AP285" s="34"/>
      <c r="AQ285" s="22"/>
      <c r="AR285" s="32" t="s">
        <v>29</v>
      </c>
      <c r="AS285" s="32"/>
      <c r="AT285" s="32"/>
      <c r="AU285" s="5">
        <f>SUM(AU276:AU284)</f>
        <v>17</v>
      </c>
    </row>
    <row r="286" spans="1:47" x14ac:dyDescent="0.2">
      <c r="A286" s="7" t="s">
        <v>282</v>
      </c>
      <c r="AI286" s="5" t="str">
        <f t="shared" si="302"/>
        <v/>
      </c>
      <c r="AU286" s="5"/>
    </row>
    <row r="287" spans="1:47" x14ac:dyDescent="0.2">
      <c r="A287" s="6" t="s">
        <v>283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ref="AH287:AH289" si="316">IF(COUNTIF($B287:$AF287,AH$7)&gt;0,COUNTIF($B287:$AF287,AH$7),"")</f>
        <v/>
      </c>
      <c r="AI287" s="5" t="str">
        <f t="shared" si="302"/>
        <v/>
      </c>
      <c r="AJ287" s="5" t="str">
        <f t="shared" ref="AJ287:AJ289" si="317">IF(COUNTIF($B287:$AF287,AJ$7)&gt;0,COUNTIF($B287:$AF287,AJ$7),"")</f>
        <v/>
      </c>
      <c r="AK287" s="5" t="str">
        <f t="shared" ref="AK287:AK289" si="318">IF(COUNTIF($B287:$AF287,AK$7)&gt;0,COUNTIF($B287:$AF287,AK$7),"")</f>
        <v/>
      </c>
      <c r="AL287" s="5" t="str">
        <f t="shared" ref="AL287:AL289" si="319">IF(COUNTIF($B287:$AF287,AL$7)&gt;0,COUNTIF($B287:$AF287,AL$7),"")</f>
        <v/>
      </c>
      <c r="AM287" s="5" t="str">
        <f t="shared" ref="AM287:AM289" si="320">IF(COUNTIF($B287:$AF287,AM$7)&gt;0,COUNTIF($B287:$AF287,AM$7),"")</f>
        <v/>
      </c>
      <c r="AN287" s="5" t="str">
        <f t="shared" ref="AN287:AN289" si="321">IF(COUNTIF($B287:$AF287,AN$7)&gt;0,COUNTIF($B287:$AF287,AN$7),"")</f>
        <v/>
      </c>
      <c r="AO287" s="5" t="str">
        <f t="shared" ref="AO287:AO289" si="322">IF(COUNTIF($B287:$AF287,AO$7)&gt;0,COUNTIF($B287:$AF287,AO$7),"")</f>
        <v/>
      </c>
      <c r="AP287" s="5" t="str">
        <f t="shared" ref="AP287:AP289" si="323">IF(COUNTIF($B287:$AF287,AP$7)&gt;0,COUNTIF($B287:$AF287,AP$7),"")</f>
        <v/>
      </c>
      <c r="AQ287" s="5" t="str">
        <f t="shared" ref="AQ287:AQ289" si="324">IF(COUNTIF($B287:$AF287,AQ$7)&gt;0,COUNTIF($B287:$AF287,AQ$7),"")</f>
        <v/>
      </c>
      <c r="AR287" s="5" t="str">
        <f t="shared" ref="AR287:AR289" si="325">IF(COUNTIF($B287:$AF287,AR$7)&gt;0,COUNTIF($B287:$AF287,AR$7),"")</f>
        <v/>
      </c>
      <c r="AS287" s="5" t="str">
        <f t="shared" ref="AS287:AS289" si="326">IF(COUNTIF($B287:$AF287,AS$7)&gt;0,COUNTIF($B287:$AF287,AS$7),"")</f>
        <v/>
      </c>
      <c r="AT287" s="5" t="str">
        <f t="shared" ref="AT287:AT289" si="327">IF(COUNTIF($B287:$AF287,AT$7)&gt;0,COUNTIF($B287:$AF287,AT$7),"")</f>
        <v/>
      </c>
      <c r="AU287" s="5">
        <f>IF(AH287="",IF(AI287="",SUM(AJ287:AT287),SUM(AJ287:AT287)+0.5*AI287),IF(AI287="",SUM(AJ287:AT287)+0.5*AH287,SUM(AJ287:AT287)+0.5*AH287+0.5*AI287))</f>
        <v>0</v>
      </c>
    </row>
    <row r="288" spans="1:47" x14ac:dyDescent="0.2">
      <c r="A288" s="6" t="s">
        <v>284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>
        <v>1</v>
      </c>
      <c r="AC288" s="5">
        <v>1</v>
      </c>
      <c r="AD288" s="5">
        <v>1</v>
      </c>
      <c r="AE288" s="5"/>
      <c r="AF288" s="5"/>
      <c r="AH288" s="5" t="str">
        <f t="shared" si="316"/>
        <v/>
      </c>
      <c r="AI288" s="5" t="str">
        <f t="shared" si="302"/>
        <v/>
      </c>
      <c r="AJ288" s="5">
        <f t="shared" si="317"/>
        <v>3</v>
      </c>
      <c r="AK288" s="5" t="str">
        <f t="shared" si="318"/>
        <v/>
      </c>
      <c r="AL288" s="5" t="str">
        <f t="shared" si="319"/>
        <v/>
      </c>
      <c r="AM288" s="5" t="str">
        <f t="shared" si="320"/>
        <v/>
      </c>
      <c r="AN288" s="5" t="str">
        <f t="shared" si="321"/>
        <v/>
      </c>
      <c r="AO288" s="5" t="str">
        <f t="shared" si="322"/>
        <v/>
      </c>
      <c r="AP288" s="5" t="str">
        <f t="shared" si="323"/>
        <v/>
      </c>
      <c r="AQ288" s="5" t="str">
        <f t="shared" si="324"/>
        <v/>
      </c>
      <c r="AR288" s="5" t="str">
        <f t="shared" si="325"/>
        <v/>
      </c>
      <c r="AS288" s="5" t="str">
        <f t="shared" si="326"/>
        <v/>
      </c>
      <c r="AT288" s="5" t="str">
        <f t="shared" si="327"/>
        <v/>
      </c>
      <c r="AU288" s="5">
        <f>IF(AH288="",IF(AI288="",SUM(AJ288:AT288),SUM(AJ288:AT288)+0.5*AI288),IF(AI288="",SUM(AJ288:AT288)+0.5*AH288,SUM(AJ288:AT288)+0.5*AH288+0.5*AI288))</f>
        <v>3</v>
      </c>
    </row>
    <row r="289" spans="1:47" x14ac:dyDescent="0.2">
      <c r="A289" s="6" t="s">
        <v>285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316"/>
        <v/>
      </c>
      <c r="AI289" s="5" t="str">
        <f t="shared" si="302"/>
        <v/>
      </c>
      <c r="AJ289" s="5" t="str">
        <f t="shared" si="317"/>
        <v/>
      </c>
      <c r="AK289" s="5" t="str">
        <f t="shared" si="318"/>
        <v/>
      </c>
      <c r="AL289" s="5" t="str">
        <f t="shared" si="319"/>
        <v/>
      </c>
      <c r="AM289" s="5" t="str">
        <f t="shared" si="320"/>
        <v/>
      </c>
      <c r="AN289" s="5" t="str">
        <f t="shared" si="321"/>
        <v/>
      </c>
      <c r="AO289" s="5" t="str">
        <f t="shared" si="322"/>
        <v/>
      </c>
      <c r="AP289" s="5" t="str">
        <f t="shared" si="323"/>
        <v/>
      </c>
      <c r="AQ289" s="5" t="str">
        <f t="shared" si="324"/>
        <v/>
      </c>
      <c r="AR289" s="5" t="str">
        <f t="shared" si="325"/>
        <v/>
      </c>
      <c r="AS289" s="5" t="str">
        <f t="shared" si="326"/>
        <v/>
      </c>
      <c r="AT289" s="5" t="str">
        <f t="shared" si="327"/>
        <v/>
      </c>
      <c r="AU289" s="5">
        <f>IF(AH289="",IF(AI289="",SUM(AJ289:AT289),SUM(AJ289:AT289)+0.5*AI289),IF(AI289="",SUM(AJ289:AT289)+0.5*AH289,SUM(AJ289:AT289)+0.5*AH289+0.5*AI289))</f>
        <v>0</v>
      </c>
    </row>
    <row r="290" spans="1:47" ht="15.95" customHeight="1" x14ac:dyDescent="0.2">
      <c r="A290" s="26"/>
      <c r="AD290" s="32" t="s">
        <v>45</v>
      </c>
      <c r="AE290" s="32"/>
      <c r="AF290" s="5">
        <f>COUNT(AU287:AU289)</f>
        <v>3</v>
      </c>
      <c r="AG290" s="5"/>
      <c r="AH290" s="5"/>
      <c r="AI290" s="5"/>
      <c r="AJ290" s="5"/>
      <c r="AK290" s="33" t="s">
        <v>46</v>
      </c>
      <c r="AL290" s="33"/>
      <c r="AM290" s="33"/>
      <c r="AN290" s="34">
        <f>(AF290*$AC$5-AU290)/(AF290*$AC$5)</f>
        <v>0.95238095238095233</v>
      </c>
      <c r="AO290" s="34"/>
      <c r="AP290" s="34"/>
      <c r="AQ290" s="22"/>
      <c r="AR290" s="32" t="s">
        <v>29</v>
      </c>
      <c r="AS290" s="32"/>
      <c r="AT290" s="32"/>
      <c r="AU290" s="5">
        <f>SUM(AU287:AU289)</f>
        <v>3</v>
      </c>
    </row>
    <row r="291" spans="1:47" x14ac:dyDescent="0.2">
      <c r="A291" s="27" t="s">
        <v>286</v>
      </c>
      <c r="AT291"/>
    </row>
    <row r="292" spans="1:47" x14ac:dyDescent="0.2">
      <c r="A292" s="28" t="s">
        <v>287</v>
      </c>
      <c r="B292" s="41" t="s">
        <v>303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</row>
    <row r="293" spans="1:47" x14ac:dyDescent="0.2">
      <c r="A293" s="38" t="s">
        <v>288</v>
      </c>
      <c r="B293" s="35" t="s">
        <v>302</v>
      </c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7"/>
    </row>
    <row r="294" spans="1:47" x14ac:dyDescent="0.2">
      <c r="A294" s="38"/>
      <c r="B294" s="35" t="s">
        <v>301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7"/>
    </row>
    <row r="295" spans="1:47" x14ac:dyDescent="0.2">
      <c r="A295" s="29" t="s">
        <v>289</v>
      </c>
      <c r="B295" s="35" t="s">
        <v>300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7"/>
    </row>
  </sheetData>
  <sortState xmlns:xlrd2="http://schemas.microsoft.com/office/spreadsheetml/2017/richdata2" ref="X170:AF170">
    <sortCondition ref="X170"/>
  </sortState>
  <mergeCells count="124">
    <mergeCell ref="B292:AU292"/>
    <mergeCell ref="B293:AT293"/>
    <mergeCell ref="B294:AT294"/>
    <mergeCell ref="B295:AT295"/>
    <mergeCell ref="A293:A294"/>
    <mergeCell ref="A2:AF3"/>
    <mergeCell ref="AD274:AE274"/>
    <mergeCell ref="AK274:AM274"/>
    <mergeCell ref="AN274:AP274"/>
    <mergeCell ref="AR274:AT274"/>
    <mergeCell ref="AD285:AE285"/>
    <mergeCell ref="AK285:AM285"/>
    <mergeCell ref="AN285:AP285"/>
    <mergeCell ref="AR285:AT285"/>
    <mergeCell ref="AD290:AE290"/>
    <mergeCell ref="AK290:AM290"/>
    <mergeCell ref="AN290:AP290"/>
    <mergeCell ref="AR290:AT290"/>
    <mergeCell ref="AD250:AE250"/>
    <mergeCell ref="AK250:AM250"/>
    <mergeCell ref="AN250:AP250"/>
    <mergeCell ref="AR250:AT250"/>
    <mergeCell ref="AD254:AE254"/>
    <mergeCell ref="AK254:AM254"/>
    <mergeCell ref="AN254:AP254"/>
    <mergeCell ref="AR254:AT254"/>
    <mergeCell ref="AD271:AE271"/>
    <mergeCell ref="AK271:AM271"/>
    <mergeCell ref="AN271:AP271"/>
    <mergeCell ref="AR271:AT271"/>
    <mergeCell ref="AD214:AE214"/>
    <mergeCell ref="AK214:AM214"/>
    <mergeCell ref="AN214:AP214"/>
    <mergeCell ref="AR214:AT214"/>
    <mergeCell ref="AD236:AE236"/>
    <mergeCell ref="AK236:AM236"/>
    <mergeCell ref="AN236:AP236"/>
    <mergeCell ref="AR236:AT236"/>
    <mergeCell ref="AD239:AE239"/>
    <mergeCell ref="AK239:AM239"/>
    <mergeCell ref="AN239:AP239"/>
    <mergeCell ref="AR239:AT239"/>
    <mergeCell ref="AD190:AE190"/>
    <mergeCell ref="AK190:AM190"/>
    <mergeCell ref="AN190:AP190"/>
    <mergeCell ref="AR190:AT190"/>
    <mergeCell ref="AD193:AE193"/>
    <mergeCell ref="AK193:AM193"/>
    <mergeCell ref="AN193:AP193"/>
    <mergeCell ref="AR193:AT193"/>
    <mergeCell ref="AD211:AE211"/>
    <mergeCell ref="AK211:AM211"/>
    <mergeCell ref="AN211:AP211"/>
    <mergeCell ref="AR211:AT211"/>
    <mergeCell ref="AD125:AE125"/>
    <mergeCell ref="AK125:AM125"/>
    <mergeCell ref="AN125:AP125"/>
    <mergeCell ref="AR125:AT125"/>
    <mergeCell ref="AD133:AE133"/>
    <mergeCell ref="AK133:AM133"/>
    <mergeCell ref="AN133:AP133"/>
    <mergeCell ref="AR133:AT133"/>
    <mergeCell ref="AD185:AE185"/>
    <mergeCell ref="AK185:AM185"/>
    <mergeCell ref="AN185:AP185"/>
    <mergeCell ref="AR185:AT185"/>
    <mergeCell ref="AD95:AE95"/>
    <mergeCell ref="AK95:AM95"/>
    <mergeCell ref="AN95:AP95"/>
    <mergeCell ref="AR95:AT95"/>
    <mergeCell ref="AD104:AE104"/>
    <mergeCell ref="AK104:AM104"/>
    <mergeCell ref="AN104:AP104"/>
    <mergeCell ref="AR104:AT104"/>
    <mergeCell ref="AD109:AE109"/>
    <mergeCell ref="AK109:AM109"/>
    <mergeCell ref="AN109:AP109"/>
    <mergeCell ref="AR109:AT109"/>
    <mergeCell ref="AD60:AE60"/>
    <mergeCell ref="AK60:AM60"/>
    <mergeCell ref="AN60:AP60"/>
    <mergeCell ref="AR60:AT60"/>
    <mergeCell ref="AD64:AE64"/>
    <mergeCell ref="AK64:AM64"/>
    <mergeCell ref="AN64:AP64"/>
    <mergeCell ref="AR64:AT64"/>
    <mergeCell ref="AD81:AE81"/>
    <mergeCell ref="AK81:AM81"/>
    <mergeCell ref="AN81:AP81"/>
    <mergeCell ref="AR81:AT81"/>
    <mergeCell ref="AD42:AE42"/>
    <mergeCell ref="AK42:AM42"/>
    <mergeCell ref="AN42:AP42"/>
    <mergeCell ref="AR42:AT42"/>
    <mergeCell ref="AD47:AE47"/>
    <mergeCell ref="AK47:AM47"/>
    <mergeCell ref="AN47:AP47"/>
    <mergeCell ref="AR47:AT47"/>
    <mergeCell ref="AD54:AE54"/>
    <mergeCell ref="AK54:AM54"/>
    <mergeCell ref="AN54:AP54"/>
    <mergeCell ref="AR54:AT54"/>
    <mergeCell ref="AD29:AE29"/>
    <mergeCell ref="AK29:AM29"/>
    <mergeCell ref="AN29:AP29"/>
    <mergeCell ref="AR29:AT29"/>
    <mergeCell ref="AD33:AE33"/>
    <mergeCell ref="AK33:AM33"/>
    <mergeCell ref="AN33:AP33"/>
    <mergeCell ref="AR33:AT33"/>
    <mergeCell ref="AD37:AE37"/>
    <mergeCell ref="AK37:AM37"/>
    <mergeCell ref="AN37:AP37"/>
    <mergeCell ref="AR37:AT37"/>
    <mergeCell ref="D5:E5"/>
    <mergeCell ref="X5:AB5"/>
    <mergeCell ref="AD23:AE23"/>
    <mergeCell ref="AK23:AM23"/>
    <mergeCell ref="AN23:AP23"/>
    <mergeCell ref="AR23:AT23"/>
    <mergeCell ref="AD26:AE26"/>
    <mergeCell ref="AK26:AM26"/>
    <mergeCell ref="AN26:AP26"/>
    <mergeCell ref="AR26:AT26"/>
  </mergeCells>
  <phoneticPr fontId="11" type="noConversion"/>
  <conditionalFormatting sqref="H9">
    <cfRule type="expression" dxfId="480" priority="358">
      <formula>NETWORKDAYS.INTL(H$7,H$7,1,放假日期)+COUNTIFS(调休上班日期,"&gt;="&amp;H$7,调休上班日期,"&lt;="&amp;H$7)=0</formula>
    </cfRule>
  </conditionalFormatting>
  <conditionalFormatting sqref="S10">
    <cfRule type="expression" dxfId="479" priority="514">
      <formula>NETWORKDAYS.INTL(S$7,S$7,1,放假日期)+COUNTIFS(调休上班日期,"&gt;="&amp;S$7,调休上班日期,"&lt;="&amp;S$7)=0</formula>
    </cfRule>
  </conditionalFormatting>
  <conditionalFormatting sqref="B11">
    <cfRule type="expression" dxfId="478" priority="537">
      <formula>NETWORKDAYS.INTL(B$7,B$7,1,放假日期)+COUNTIFS(调休上班日期,"&gt;="&amp;B$7,调休上班日期,"&lt;="&amp;B$7)=0</formula>
    </cfRule>
  </conditionalFormatting>
  <conditionalFormatting sqref="H11">
    <cfRule type="expression" dxfId="477" priority="534">
      <formula>NETWORKDAYS.INTL(H$7,H$7,1,放假日期)+COUNTIFS(调休上班日期,"&gt;="&amp;H$7,调休上班日期,"&lt;="&amp;H$7)=0</formula>
    </cfRule>
  </conditionalFormatting>
  <conditionalFormatting sqref="L11">
    <cfRule type="expression" dxfId="476" priority="533">
      <formula>NETWORKDAYS.INTL(L$7,L$7,1,放假日期)+COUNTIFS(调休上班日期,"&gt;="&amp;L$7,调休上班日期,"&lt;="&amp;L$7)=0</formula>
    </cfRule>
  </conditionalFormatting>
  <conditionalFormatting sqref="N11">
    <cfRule type="expression" dxfId="475" priority="530">
      <formula>NETWORKDAYS.INTL(N$7,N$7,1,放假日期)+COUNTIFS(调休上班日期,"&gt;="&amp;N$7,调休上班日期,"&lt;="&amp;N$7)=0</formula>
    </cfRule>
  </conditionalFormatting>
  <conditionalFormatting sqref="P11">
    <cfRule type="expression" dxfId="474" priority="529">
      <formula>NETWORKDAYS.INTL(P$7,P$7,1,放假日期)+COUNTIFS(调休上班日期,"&gt;="&amp;P$7,调休上班日期,"&lt;="&amp;P$7)=0</formula>
    </cfRule>
  </conditionalFormatting>
  <conditionalFormatting sqref="G15">
    <cfRule type="expression" dxfId="473" priority="517">
      <formula>NETWORKDAYS.INTL(G$7,G$7,1,放假日期)+COUNTIFS(调休上班日期,"&gt;="&amp;G$7,调休上班日期,"&lt;="&amp;G$7)=0</formula>
    </cfRule>
  </conditionalFormatting>
  <conditionalFormatting sqref="B17">
    <cfRule type="expression" dxfId="472" priority="536">
      <formula>NETWORKDAYS.INTL(B$7,B$7,1,放假日期)+COUNTIFS(调休上班日期,"&gt;="&amp;B$7,调休上班日期,"&lt;="&amp;B$7)=0</formula>
    </cfRule>
  </conditionalFormatting>
  <conditionalFormatting sqref="H17">
    <cfRule type="expression" dxfId="471" priority="535">
      <formula>NETWORKDAYS.INTL(H$7,H$7,1,放假日期)+COUNTIFS(调休上班日期,"&gt;="&amp;H$7,调休上班日期,"&lt;="&amp;H$7)=0</formula>
    </cfRule>
  </conditionalFormatting>
  <conditionalFormatting sqref="I17">
    <cfRule type="expression" dxfId="470" priority="527">
      <formula>NETWORKDAYS.INTL(I$7,I$7,1,放假日期)+COUNTIFS(调休上班日期,"&gt;="&amp;I$7,调休上班日期,"&lt;="&amp;I$7)=0</formula>
    </cfRule>
  </conditionalFormatting>
  <conditionalFormatting sqref="L17">
    <cfRule type="expression" dxfId="469" priority="532">
      <formula>NETWORKDAYS.INTL(L$7,L$7,1,放假日期)+COUNTIFS(调休上班日期,"&gt;="&amp;L$7,调休上班日期,"&lt;="&amp;L$7)=0</formula>
    </cfRule>
  </conditionalFormatting>
  <conditionalFormatting sqref="N17">
    <cfRule type="expression" dxfId="468" priority="531">
      <formula>NETWORKDAYS.INTL(N$7,N$7,1,放假日期)+COUNTIFS(调休上班日期,"&gt;="&amp;N$7,调休上班日期,"&lt;="&amp;N$7)=0</formula>
    </cfRule>
  </conditionalFormatting>
  <conditionalFormatting sqref="P17">
    <cfRule type="expression" dxfId="467" priority="528">
      <formula>NETWORKDAYS.INTL(P$7,P$7,1,放假日期)+COUNTIFS(调休上班日期,"&gt;="&amp;P$7,调休上班日期,"&lt;="&amp;P$7)=0</formula>
    </cfRule>
  </conditionalFormatting>
  <conditionalFormatting sqref="N19">
    <cfRule type="expression" dxfId="466" priority="515">
      <formula>NETWORKDAYS.INTL(N$7,N$7,1,放假日期)+COUNTIFS(调休上班日期,"&gt;="&amp;N$7,调休上班日期,"&lt;="&amp;N$7)=0</formula>
    </cfRule>
  </conditionalFormatting>
  <conditionalFormatting sqref="AC19">
    <cfRule type="expression" dxfId="465" priority="100">
      <formula>NETWORKDAYS.INTL(AC$7,AC$7,1,放假日期)+COUNTIFS(调休上班日期,"&gt;="&amp;AC$7,调休上班日期,"&lt;="&amp;AC$7)=0</formula>
    </cfRule>
  </conditionalFormatting>
  <conditionalFormatting sqref="B25:AF25">
    <cfRule type="expression" dxfId="464" priority="545">
      <formula>NETWORKDAYS.INTL(B$7,B$7,1,放假日期)+COUNTIFS(调休上班日期,"&gt;="&amp;B$7,调休上班日期,"&lt;="&amp;B$7)=0</formula>
    </cfRule>
  </conditionalFormatting>
  <conditionalFormatting sqref="I28">
    <cfRule type="expression" dxfId="463" priority="513">
      <formula>NETWORKDAYS.INTL(I$7,I$7,1,放假日期)+COUNTIFS(调休上班日期,"&gt;="&amp;I$7,调休上班日期,"&lt;="&amp;I$7)=0</formula>
    </cfRule>
  </conditionalFormatting>
  <conditionalFormatting sqref="AD36">
    <cfRule type="expression" dxfId="462" priority="519">
      <formula>NETWORKDAYS.INTL(AD$7,AD$7,1,放假日期)+COUNTIFS(调休上班日期,"&gt;="&amp;AD$7,调休上班日期,"&lt;="&amp;AD$7)=0</formula>
    </cfRule>
  </conditionalFormatting>
  <conditionalFormatting sqref="I39">
    <cfRule type="expression" dxfId="461" priority="197">
      <formula>NETWORKDAYS.INTL(I$7,I$7,1,放假日期)+COUNTIFS(调休上班日期,"&gt;="&amp;I$7,调休上班日期,"&lt;="&amp;I$7)=0</formula>
    </cfRule>
  </conditionalFormatting>
  <conditionalFormatting sqref="N39">
    <cfRule type="expression" dxfId="460" priority="290">
      <formula>NETWORKDAYS.INTL(N$7,N$7,1,放假日期)+COUNTIFS(调休上班日期,"&gt;="&amp;N$7,调休上班日期,"&lt;="&amp;N$7)=0</formula>
    </cfRule>
  </conditionalFormatting>
  <conditionalFormatting sqref="C41">
    <cfRule type="expression" dxfId="459" priority="206">
      <formula>NETWORKDAYS.INTL(C$7,C$7,1,放假日期)+COUNTIFS(调休上班日期,"&gt;="&amp;C$7,调休上班日期,"&lt;="&amp;C$7)=0</formula>
    </cfRule>
  </conditionalFormatting>
  <conditionalFormatting sqref="G41:AF41">
    <cfRule type="expression" dxfId="458" priority="511">
      <formula>NETWORKDAYS.INTL(G$7,G$7,1,放假日期)+COUNTIFS(调休上班日期,"&gt;="&amp;G$7,调休上班日期,"&lt;="&amp;G$7)=0</formula>
    </cfRule>
  </conditionalFormatting>
  <conditionalFormatting sqref="A44">
    <cfRule type="expression" dxfId="457" priority="141">
      <formula>NETWORKDAYS.INTL(A$7,A$7,1,放假日期)+COUNTIFS(调休上班日期,"&gt;="&amp;A$7,调休上班日期,"&lt;="&amp;A$7)=0</formula>
    </cfRule>
  </conditionalFormatting>
  <conditionalFormatting sqref="I44">
    <cfRule type="expression" dxfId="456" priority="128">
      <formula>NETWORKDAYS.INTL(I$7,I$7,1,放假日期)+COUNTIFS(调休上班日期,"&gt;="&amp;I$7,调休上班日期,"&lt;="&amp;I$7)=0</formula>
    </cfRule>
  </conditionalFormatting>
  <conditionalFormatting sqref="N44">
    <cfRule type="expression" dxfId="455" priority="135">
      <formula>NETWORKDAYS.INTL(N$7,N$7,1,放假日期)+COUNTIFS(调休上班日期,"&gt;="&amp;N$7,调休上班日期,"&lt;="&amp;N$7)=0</formula>
    </cfRule>
  </conditionalFormatting>
  <conditionalFormatting sqref="C45">
    <cfRule type="expression" dxfId="454" priority="130">
      <formula>NETWORKDAYS.INTL(C$7,C$7,1,放假日期)+COUNTIFS(调休上班日期,"&gt;="&amp;C$7,调休上班日期,"&lt;="&amp;C$7)=0</formula>
    </cfRule>
  </conditionalFormatting>
  <conditionalFormatting sqref="J45">
    <cfRule type="expression" dxfId="453" priority="126">
      <formula>NETWORKDAYS.INTL(J$7,J$7,1,放假日期)+COUNTIFS(调休上班日期,"&gt;="&amp;J$7,调休上班日期,"&lt;="&amp;J$7)=0</formula>
    </cfRule>
  </conditionalFormatting>
  <conditionalFormatting sqref="R45">
    <cfRule type="expression" dxfId="452" priority="123">
      <formula>NETWORKDAYS.INTL(R$7,R$7,1,放假日期)+COUNTIFS(调休上班日期,"&gt;="&amp;R$7,调休上班日期,"&lt;="&amp;R$7)=0</formula>
    </cfRule>
  </conditionalFormatting>
  <conditionalFormatting sqref="X45">
    <cfRule type="expression" dxfId="451" priority="133">
      <formula>NETWORKDAYS.INTL(X$7,X$7,1,放假日期)+COUNTIFS(调休上班日期,"&gt;="&amp;X$7,调休上班日期,"&lt;="&amp;X$7)=0</formula>
    </cfRule>
  </conditionalFormatting>
  <conditionalFormatting sqref="C46">
    <cfRule type="expression" dxfId="450" priority="129">
      <formula>NETWORKDAYS.INTL(C$7,C$7,1,放假日期)+COUNTIFS(调休上班日期,"&gt;="&amp;C$7,调休上班日期,"&lt;="&amp;C$7)=0</formula>
    </cfRule>
  </conditionalFormatting>
  <conditionalFormatting sqref="J46">
    <cfRule type="expression" dxfId="449" priority="127">
      <formula>NETWORKDAYS.INTL(J$7,J$7,1,放假日期)+COUNTIFS(调休上班日期,"&gt;="&amp;J$7,调休上班日期,"&lt;="&amp;J$7)=0</formula>
    </cfRule>
  </conditionalFormatting>
  <conditionalFormatting sqref="K46">
    <cfRule type="expression" dxfId="448" priority="125">
      <formula>NETWORKDAYS.INTL(K$7,K$7,1,放假日期)+COUNTIFS(调休上班日期,"&gt;="&amp;K$7,调休上班日期,"&lt;="&amp;K$7)=0</formula>
    </cfRule>
  </conditionalFormatting>
  <conditionalFormatting sqref="Q46">
    <cfRule type="expression" dxfId="447" priority="124">
      <formula>NETWORKDAYS.INTL(Q$7,Q$7,1,放假日期)+COUNTIFS(调休上班日期,"&gt;="&amp;Q$7,调休上班日期,"&lt;="&amp;Q$7)=0</formula>
    </cfRule>
  </conditionalFormatting>
  <conditionalFormatting sqref="R46">
    <cfRule type="expression" dxfId="446" priority="122">
      <formula>NETWORKDAYS.INTL(R$7,R$7,1,放假日期)+COUNTIFS(调休上班日期,"&gt;="&amp;R$7,调休上班日期,"&lt;="&amp;R$7)=0</formula>
    </cfRule>
  </conditionalFormatting>
  <conditionalFormatting sqref="X46">
    <cfRule type="expression" dxfId="445" priority="134">
      <formula>NETWORKDAYS.INTL(X$7,X$7,1,放假日期)+COUNTIFS(调休上班日期,"&gt;="&amp;X$7,调休上班日期,"&lt;="&amp;X$7)=0</formula>
    </cfRule>
  </conditionalFormatting>
  <conditionalFormatting sqref="Y46">
    <cfRule type="expression" dxfId="444" priority="132">
      <formula>NETWORKDAYS.INTL(Y$7,Y$7,1,放假日期)+COUNTIFS(调休上班日期,"&gt;="&amp;Y$7,调休上班日期,"&lt;="&amp;Y$7)=0</formula>
    </cfRule>
  </conditionalFormatting>
  <conditionalFormatting sqref="AA46">
    <cfRule type="expression" dxfId="443" priority="131">
      <formula>NETWORKDAYS.INTL(AA$7,AA$7,1,放假日期)+COUNTIFS(调休上班日期,"&gt;="&amp;AA$7,调休上班日期,"&lt;="&amp;AA$7)=0</formula>
    </cfRule>
  </conditionalFormatting>
  <conditionalFormatting sqref="J57">
    <cfRule type="expression" dxfId="442" priority="321">
      <formula>NETWORKDAYS.INTL(J$7,J$7,1,放假日期)+COUNTIFS(调休上班日期,"&gt;="&amp;J$7,调休上班日期,"&lt;="&amp;J$7)=0</formula>
    </cfRule>
  </conditionalFormatting>
  <conditionalFormatting sqref="R58">
    <cfRule type="expression" dxfId="441" priority="163">
      <formula>NETWORKDAYS.INTL(R$7,R$7,1,放假日期)+COUNTIFS(调休上班日期,"&gt;="&amp;R$7,调休上班日期,"&lt;="&amp;R$7)=0</formula>
    </cfRule>
  </conditionalFormatting>
  <conditionalFormatting sqref="AE59">
    <cfRule type="expression" dxfId="440" priority="218">
      <formula>NETWORKDAYS.INTL(AE$7,AE$7,1,放假日期)+COUNTIFS(调休上班日期,"&gt;="&amp;AE$7,调休上班日期,"&lt;="&amp;AE$7)=0</formula>
    </cfRule>
  </conditionalFormatting>
  <conditionalFormatting sqref="G62">
    <cfRule type="expression" dxfId="439" priority="66">
      <formula>NETWORKDAYS.INTL(G$7,G$7,1,放假日期)+COUNTIFS(调休上班日期,"&gt;="&amp;G$7,调休上班日期,"&lt;="&amp;G$7)=0</formula>
    </cfRule>
  </conditionalFormatting>
  <conditionalFormatting sqref="N62">
    <cfRule type="expression" dxfId="438" priority="289">
      <formula>NETWORKDAYS.INTL(N$7,N$7,1,放假日期)+COUNTIFS(调休上班日期,"&gt;="&amp;N$7,调休上班日期,"&lt;="&amp;N$7)=0</formula>
    </cfRule>
  </conditionalFormatting>
  <conditionalFormatting sqref="P62">
    <cfRule type="expression" dxfId="437" priority="172">
      <formula>NETWORKDAYS.INTL(P$7,P$7,1,放假日期)+COUNTIFS(调休上班日期,"&gt;="&amp;P$7,调休上班日期,"&lt;="&amp;P$7)=0</formula>
    </cfRule>
  </conditionalFormatting>
  <conditionalFormatting sqref="Q62">
    <cfRule type="expression" dxfId="436" priority="169">
      <formula>NETWORKDAYS.INTL(Q$7,Q$7,1,放假日期)+COUNTIFS(调休上班日期,"&gt;="&amp;Q$7,调休上班日期,"&lt;="&amp;Q$7)=0</formula>
    </cfRule>
  </conditionalFormatting>
  <conditionalFormatting sqref="R62">
    <cfRule type="expression" dxfId="435" priority="272">
      <formula>NETWORKDAYS.INTL(R$7,R$7,1,放假日期)+COUNTIFS(调休上班日期,"&gt;="&amp;R$7,调休上班日期,"&lt;="&amp;R$7)=0</formula>
    </cfRule>
  </conditionalFormatting>
  <conditionalFormatting sqref="S62">
    <cfRule type="expression" dxfId="434" priority="10">
      <formula>NETWORKDAYS.INTL(S$7,S$7,1,放假日期)+COUNTIFS(调休上班日期,"&gt;="&amp;S$7,调休上班日期,"&lt;="&amp;S$7)=0</formula>
    </cfRule>
  </conditionalFormatting>
  <conditionalFormatting sqref="W62">
    <cfRule type="expression" dxfId="433" priority="121">
      <formula>NETWORKDAYS.INTL(W$7,W$7,1,放假日期)+COUNTIFS(调休上班日期,"&gt;="&amp;W$7,调休上班日期,"&lt;="&amp;W$7)=0</formula>
    </cfRule>
  </conditionalFormatting>
  <conditionalFormatting sqref="AB62">
    <cfRule type="expression" dxfId="432" priority="105">
      <formula>NETWORKDAYS.INTL(AB$7,AB$7,1,放假日期)+COUNTIFS(调休上班日期,"&gt;="&amp;AB$7,调休上班日期,"&lt;="&amp;AB$7)=0</formula>
    </cfRule>
  </conditionalFormatting>
  <conditionalFormatting sqref="AC62">
    <cfRule type="expression" dxfId="431" priority="91">
      <formula>NETWORKDAYS.INTL(AC$7,AC$7,1,放假日期)+COUNTIFS(调休上班日期,"&gt;="&amp;AC$7,调休上班日期,"&lt;="&amp;AC$7)=0</formula>
    </cfRule>
  </conditionalFormatting>
  <conditionalFormatting sqref="AD62">
    <cfRule type="expression" dxfId="430" priority="90">
      <formula>NETWORKDAYS.INTL(AD$7,AD$7,1,放假日期)+COUNTIFS(调休上班日期,"&gt;="&amp;AD$7,调休上班日期,"&lt;="&amp;AD$7)=0</formula>
    </cfRule>
  </conditionalFormatting>
  <conditionalFormatting sqref="AE62">
    <cfRule type="expression" dxfId="429" priority="83">
      <formula>NETWORKDAYS.INTL(AE$7,AE$7,1,放假日期)+COUNTIFS(调休上班日期,"&gt;="&amp;AE$7,调休上班日期,"&lt;="&amp;AE$7)=0</formula>
    </cfRule>
  </conditionalFormatting>
  <conditionalFormatting sqref="T66">
    <cfRule type="expression" dxfId="428" priority="265">
      <formula>NETWORKDAYS.INTL(T$7,T$7,1,放假日期)+COUNTIFS(调休上班日期,"&gt;="&amp;T$7,调休上班日期,"&lt;="&amp;T$7)=0</formula>
    </cfRule>
  </conditionalFormatting>
  <conditionalFormatting sqref="J67">
    <cfRule type="expression" dxfId="427" priority="327">
      <formula>NETWORKDAYS.INTL(J$7,J$7,1,放假日期)+COUNTIFS(调休上班日期,"&gt;="&amp;J$7,调休上班日期,"&lt;="&amp;J$7)=0</formula>
    </cfRule>
  </conditionalFormatting>
  <conditionalFormatting sqref="L67">
    <cfRule type="expression" dxfId="426" priority="305">
      <formula>NETWORKDAYS.INTL(L$7,L$7,1,放假日期)+COUNTIFS(调休上班日期,"&gt;="&amp;L$7,调休上班日期,"&lt;="&amp;L$7)=0</formula>
    </cfRule>
  </conditionalFormatting>
  <conditionalFormatting sqref="M67">
    <cfRule type="expression" dxfId="425" priority="48">
      <formula>NETWORKDAYS.INTL(M$7,M$7,1,放假日期)+COUNTIFS(调休上班日期,"&gt;="&amp;M$7,调休上班日期,"&lt;="&amp;M$7)=0</formula>
    </cfRule>
  </conditionalFormatting>
  <conditionalFormatting sqref="N67">
    <cfRule type="expression" dxfId="424" priority="24">
      <formula>NETWORKDAYS.INTL(N$7,N$7,1,放假日期)+COUNTIFS(调休上班日期,"&gt;="&amp;N$7,调休上班日期,"&lt;="&amp;N$7)=0</formula>
    </cfRule>
  </conditionalFormatting>
  <conditionalFormatting sqref="J68">
    <cfRule type="expression" dxfId="423" priority="194">
      <formula>NETWORKDAYS.INTL(J$7,J$7,1,放假日期)+COUNTIFS(调休上班日期,"&gt;="&amp;J$7,调休上班日期,"&lt;="&amp;J$7)=0</formula>
    </cfRule>
  </conditionalFormatting>
  <conditionalFormatting sqref="L68">
    <cfRule type="expression" dxfId="422" priority="59">
      <formula>NETWORKDAYS.INTL(L$7,L$7,1,放假日期)+COUNTIFS(调休上班日期,"&gt;="&amp;L$7,调休上班日期,"&lt;="&amp;L$7)=0</formula>
    </cfRule>
  </conditionalFormatting>
  <conditionalFormatting sqref="M68">
    <cfRule type="expression" dxfId="421" priority="44">
      <formula>NETWORKDAYS.INTL(M$7,M$7,1,放假日期)+COUNTIFS(调休上班日期,"&gt;="&amp;M$7,调休上班日期,"&lt;="&amp;M$7)=0</formula>
    </cfRule>
  </conditionalFormatting>
  <conditionalFormatting sqref="N68">
    <cfRule type="expression" dxfId="420" priority="23">
      <formula>NETWORKDAYS.INTL(N$7,N$7,1,放假日期)+COUNTIFS(调休上班日期,"&gt;="&amp;N$7,调休上班日期,"&lt;="&amp;N$7)=0</formula>
    </cfRule>
  </conditionalFormatting>
  <conditionalFormatting sqref="O68">
    <cfRule type="expression" dxfId="419" priority="180">
      <formula>NETWORKDAYS.INTL(O$7,O$7,1,放假日期)+COUNTIFS(调休上班日期,"&gt;="&amp;O$7,调休上班日期,"&lt;="&amp;O$7)=0</formula>
    </cfRule>
  </conditionalFormatting>
  <conditionalFormatting sqref="N69">
    <cfRule type="expression" dxfId="418" priority="274">
      <formula>NETWORKDAYS.INTL(N$7,N$7,1,放假日期)+COUNTIFS(调休上班日期,"&gt;="&amp;N$7,调休上班日期,"&lt;="&amp;N$7)=0</formula>
    </cfRule>
  </conditionalFormatting>
  <conditionalFormatting sqref="F70">
    <cfRule type="expression" dxfId="417" priority="356">
      <formula>NETWORKDAYS.INTL(F$7,F$7,1,放假日期)+COUNTIFS(调休上班日期,"&gt;="&amp;F$7,调休上班日期,"&lt;="&amp;F$7)=0</formula>
    </cfRule>
  </conditionalFormatting>
  <conditionalFormatting sqref="G70">
    <cfRule type="expression" dxfId="416" priority="183">
      <formula>NETWORKDAYS.INTL(G$7,G$7,1,放假日期)+COUNTIFS(调休上班日期,"&gt;="&amp;G$7,调休上班日期,"&lt;="&amp;G$7)=0</formula>
    </cfRule>
  </conditionalFormatting>
  <conditionalFormatting sqref="K70">
    <cfRule type="expression" dxfId="415" priority="308">
      <formula>NETWORKDAYS.INTL(K$7,K$7,1,放假日期)+COUNTIFS(调休上班日期,"&gt;="&amp;K$7,调休上班日期,"&lt;="&amp;K$7)=0</formula>
    </cfRule>
  </conditionalFormatting>
  <conditionalFormatting sqref="L70">
    <cfRule type="expression" dxfId="414" priority="304">
      <formula>NETWORKDAYS.INTL(L$7,L$7,1,放假日期)+COUNTIFS(调休上班日期,"&gt;="&amp;L$7,调休上班日期,"&lt;="&amp;L$7)=0</formula>
    </cfRule>
  </conditionalFormatting>
  <conditionalFormatting sqref="T70">
    <cfRule type="expression" dxfId="413" priority="266">
      <formula>NETWORKDAYS.INTL(T$7,T$7,1,放假日期)+COUNTIFS(调休上班日期,"&gt;="&amp;T$7,调休上班日期,"&lt;="&amp;T$7)=0</formula>
    </cfRule>
  </conditionalFormatting>
  <conditionalFormatting sqref="F72">
    <cfRule type="expression" dxfId="412" priority="354">
      <formula>NETWORKDAYS.INTL(F$7,F$7,1,放假日期)+COUNTIFS(调休上班日期,"&gt;="&amp;F$7,调休上班日期,"&lt;="&amp;F$7)=0</formula>
    </cfRule>
  </conditionalFormatting>
  <conditionalFormatting sqref="J72">
    <cfRule type="expression" dxfId="411" priority="325">
      <formula>NETWORKDAYS.INTL(J$7,J$7,1,放假日期)+COUNTIFS(调休上班日期,"&gt;="&amp;J$7,调休上班日期,"&lt;="&amp;J$7)=0</formula>
    </cfRule>
  </conditionalFormatting>
  <conditionalFormatting sqref="L72">
    <cfRule type="expression" dxfId="410" priority="298">
      <formula>NETWORKDAYS.INTL(L$7,L$7,1,放假日期)+COUNTIFS(调休上班日期,"&gt;="&amp;L$7,调休上班日期,"&lt;="&amp;L$7)=0</formula>
    </cfRule>
  </conditionalFormatting>
  <conditionalFormatting sqref="F73">
    <cfRule type="expression" dxfId="409" priority="355">
      <formula>NETWORKDAYS.INTL(F$7,F$7,1,放假日期)+COUNTIFS(调休上班日期,"&gt;="&amp;F$7,调休上班日期,"&lt;="&amp;F$7)=0</formula>
    </cfRule>
  </conditionalFormatting>
  <conditionalFormatting sqref="J73">
    <cfRule type="expression" dxfId="408" priority="323">
      <formula>NETWORKDAYS.INTL(J$7,J$7,1,放假日期)+COUNTIFS(调休上班日期,"&gt;="&amp;J$7,调休上班日期,"&lt;="&amp;J$7)=0</formula>
    </cfRule>
  </conditionalFormatting>
  <conditionalFormatting sqref="L73">
    <cfRule type="expression" dxfId="407" priority="58">
      <formula>NETWORKDAYS.INTL(L$7,L$7,1,放假日期)+COUNTIFS(调休上班日期,"&gt;="&amp;L$7,调休上班日期,"&lt;="&amp;L$7)=0</formula>
    </cfRule>
  </conditionalFormatting>
  <conditionalFormatting sqref="M73">
    <cfRule type="expression" dxfId="406" priority="46">
      <formula>NETWORKDAYS.INTL(M$7,M$7,1,放假日期)+COUNTIFS(调休上班日期,"&gt;="&amp;M$7,调休上班日期,"&lt;="&amp;M$7)=0</formula>
    </cfRule>
  </conditionalFormatting>
  <conditionalFormatting sqref="N73">
    <cfRule type="expression" dxfId="405" priority="22">
      <formula>NETWORKDAYS.INTL(N$7,N$7,1,放假日期)+COUNTIFS(调休上班日期,"&gt;="&amp;N$7,调休上班日期,"&lt;="&amp;N$7)=0</formula>
    </cfRule>
  </conditionalFormatting>
  <conditionalFormatting sqref="J74">
    <cfRule type="expression" dxfId="404" priority="324">
      <formula>NETWORKDAYS.INTL(J$7,J$7,1,放假日期)+COUNTIFS(调休上班日期,"&gt;="&amp;J$7,调休上班日期,"&lt;="&amp;J$7)=0</formula>
    </cfRule>
  </conditionalFormatting>
  <conditionalFormatting sqref="K74">
    <cfRule type="expression" dxfId="403" priority="311">
      <formula>NETWORKDAYS.INTL(K$7,K$7,1,放假日期)+COUNTIFS(调休上班日期,"&gt;="&amp;K$7,调休上班日期,"&lt;="&amp;K$7)=0</formula>
    </cfRule>
  </conditionalFormatting>
  <conditionalFormatting sqref="L74">
    <cfRule type="expression" dxfId="402" priority="56">
      <formula>NETWORKDAYS.INTL(L$7,L$7,1,放假日期)+COUNTIFS(调休上班日期,"&gt;="&amp;L$7,调休上班日期,"&lt;="&amp;L$7)=0</formula>
    </cfRule>
  </conditionalFormatting>
  <conditionalFormatting sqref="M74">
    <cfRule type="expression" dxfId="401" priority="47">
      <formula>NETWORKDAYS.INTL(M$7,M$7,1,放假日期)+COUNTIFS(调休上班日期,"&gt;="&amp;M$7,调休上班日期,"&lt;="&amp;M$7)=0</formula>
    </cfRule>
  </conditionalFormatting>
  <conditionalFormatting sqref="N74">
    <cfRule type="expression" dxfId="400" priority="21">
      <formula>NETWORKDAYS.INTL(N$7,N$7,1,放假日期)+COUNTIFS(调休上班日期,"&gt;="&amp;N$7,调休上班日期,"&lt;="&amp;N$7)=0</formula>
    </cfRule>
  </conditionalFormatting>
  <conditionalFormatting sqref="S74">
    <cfRule type="expression" dxfId="399" priority="9">
      <formula>NETWORKDAYS.INTL(S$7,S$7,1,放假日期)+COUNTIFS(调休上班日期,"&gt;="&amp;S$7,调休上班日期,"&lt;="&amp;S$7)=0</formula>
    </cfRule>
  </conditionalFormatting>
  <conditionalFormatting sqref="T74">
    <cfRule type="expression" dxfId="398" priority="1">
      <formula>NETWORKDAYS.INTL(T$7,T$7,1,放假日期)+COUNTIFS(调休上班日期,"&gt;="&amp;T$7,调休上班日期,"&lt;="&amp;T$7)=0</formula>
    </cfRule>
  </conditionalFormatting>
  <conditionalFormatting sqref="G76">
    <cfRule type="expression" dxfId="397" priority="184">
      <formula>NETWORKDAYS.INTL(G$7,G$7,1,放假日期)+COUNTIFS(调休上班日期,"&gt;="&amp;G$7,调休上班日期,"&lt;="&amp;G$7)=0</formula>
    </cfRule>
  </conditionalFormatting>
  <conditionalFormatting sqref="K76">
    <cfRule type="expression" dxfId="396" priority="309">
      <formula>NETWORKDAYS.INTL(K$7,K$7,1,放假日期)+COUNTIFS(调休上班日期,"&gt;="&amp;K$7,调休上班日期,"&lt;="&amp;K$7)=0</formula>
    </cfRule>
  </conditionalFormatting>
  <conditionalFormatting sqref="Q76">
    <cfRule type="expression" dxfId="395" priority="168">
      <formula>NETWORKDAYS.INTL(Q$7,Q$7,1,放假日期)+COUNTIFS(调休上班日期,"&gt;="&amp;Q$7,调休上班日期,"&lt;="&amp;Q$7)=0</formula>
    </cfRule>
  </conditionalFormatting>
  <conditionalFormatting sqref="J78">
    <cfRule type="expression" dxfId="394" priority="322">
      <formula>NETWORKDAYS.INTL(J$7,J$7,1,放假日期)+COUNTIFS(调休上班日期,"&gt;="&amp;J$7,调休上班日期,"&lt;="&amp;J$7)=0</formula>
    </cfRule>
  </conditionalFormatting>
  <conditionalFormatting sqref="K78">
    <cfRule type="expression" dxfId="393" priority="310">
      <formula>NETWORKDAYS.INTL(K$7,K$7,1,放假日期)+COUNTIFS(调休上班日期,"&gt;="&amp;K$7,调休上班日期,"&lt;="&amp;K$7)=0</formula>
    </cfRule>
  </conditionalFormatting>
  <conditionalFormatting sqref="L78">
    <cfRule type="expression" dxfId="392" priority="299">
      <formula>NETWORKDAYS.INTL(L$7,L$7,1,放假日期)+COUNTIFS(调休上班日期,"&gt;="&amp;L$7,调休上班日期,"&lt;="&amp;L$7)=0</formula>
    </cfRule>
  </conditionalFormatting>
  <conditionalFormatting sqref="N78">
    <cfRule type="expression" dxfId="391" priority="273">
      <formula>NETWORKDAYS.INTL(N$7,N$7,1,放假日期)+COUNTIFS(调休上班日期,"&gt;="&amp;N$7,调休上班日期,"&lt;="&amp;N$7)=0</formula>
    </cfRule>
  </conditionalFormatting>
  <conditionalFormatting sqref="S78">
    <cfRule type="expression" dxfId="390" priority="8">
      <formula>NETWORKDAYS.INTL(S$7,S$7,1,放假日期)+COUNTIFS(调休上班日期,"&gt;="&amp;S$7,调休上班日期,"&lt;="&amp;S$7)=0</formula>
    </cfRule>
  </conditionalFormatting>
  <conditionalFormatting sqref="AE79">
    <cfRule type="expression" dxfId="389" priority="82">
      <formula>NETWORKDAYS.INTL(AE$7,AE$7,1,放假日期)+COUNTIFS(调休上班日期,"&gt;="&amp;AE$7,调休上班日期,"&lt;="&amp;AE$7)=0</formula>
    </cfRule>
  </conditionalFormatting>
  <conditionalFormatting sqref="F80">
    <cfRule type="expression" dxfId="388" priority="353">
      <formula>NETWORKDAYS.INTL(F$7,F$7,1,放假日期)+COUNTIFS(调休上班日期,"&gt;="&amp;F$7,调休上班日期,"&lt;="&amp;F$7)=0</formula>
    </cfRule>
  </conditionalFormatting>
  <conditionalFormatting sqref="L80">
    <cfRule type="expression" dxfId="387" priority="57">
      <formula>NETWORKDAYS.INTL(L$7,L$7,1,放假日期)+COUNTIFS(调休上班日期,"&gt;="&amp;L$7,调休上班日期,"&lt;="&amp;L$7)=0</formula>
    </cfRule>
  </conditionalFormatting>
  <conditionalFormatting sqref="M80">
    <cfRule type="expression" dxfId="386" priority="45">
      <formula>NETWORKDAYS.INTL(M$7,M$7,1,放假日期)+COUNTIFS(调休上班日期,"&gt;="&amp;M$7,调休上班日期,"&lt;="&amp;M$7)=0</formula>
    </cfRule>
  </conditionalFormatting>
  <conditionalFormatting sqref="N80">
    <cfRule type="expression" dxfId="385" priority="20">
      <formula>NETWORKDAYS.INTL(N$7,N$7,1,放假日期)+COUNTIFS(调休上班日期,"&gt;="&amp;N$7,调休上班日期,"&lt;="&amp;N$7)=0</formula>
    </cfRule>
  </conditionalFormatting>
  <conditionalFormatting sqref="R80">
    <cfRule type="expression" dxfId="384" priority="162">
      <formula>NETWORKDAYS.INTL(R$7,R$7,1,放假日期)+COUNTIFS(调休上班日期,"&gt;="&amp;R$7,调休上班日期,"&lt;="&amp;R$7)=0</formula>
    </cfRule>
  </conditionalFormatting>
  <conditionalFormatting sqref="Y80">
    <cfRule type="expression" dxfId="383" priority="116">
      <formula>NETWORKDAYS.INTL(Y$7,Y$7,1,放假日期)+COUNTIFS(调休上班日期,"&gt;="&amp;Y$7,调休上班日期,"&lt;="&amp;Y$7)=0</formula>
    </cfRule>
  </conditionalFormatting>
  <conditionalFormatting sqref="J83">
    <cfRule type="expression" dxfId="382" priority="318">
      <formula>NETWORKDAYS.INTL(J$7,J$7,1,放假日期)+COUNTIFS(调休上班日期,"&gt;="&amp;J$7,调休上班日期,"&lt;="&amp;J$7)=0</formula>
    </cfRule>
  </conditionalFormatting>
  <conditionalFormatting sqref="G85:K85">
    <cfRule type="expression" dxfId="381" priority="199">
      <formula>NETWORKDAYS.INTL(G$7,G$7,1,放假日期)+COUNTIFS(调休上班日期,"&gt;="&amp;G$7,调休上班日期,"&lt;="&amp;G$7)=0</formula>
    </cfRule>
  </conditionalFormatting>
  <conditionalFormatting sqref="N85">
    <cfRule type="expression" dxfId="380" priority="198">
      <formula>NETWORKDAYS.INTL(N$7,N$7,1,放假日期)+COUNTIFS(调休上班日期,"&gt;="&amp;N$7,调休上班日期,"&lt;="&amp;N$7)=0</formula>
    </cfRule>
  </conditionalFormatting>
  <conditionalFormatting sqref="AF85">
    <cfRule type="expression" dxfId="379" priority="216">
      <formula>NETWORKDAYS.INTL(AF$7,AF$7,1,放假日期)+COUNTIFS(调休上班日期,"&gt;="&amp;AF$7,调休上班日期,"&lt;="&amp;AF$7)=0</formula>
    </cfRule>
  </conditionalFormatting>
  <conditionalFormatting sqref="B86:AF86">
    <cfRule type="expression" dxfId="378" priority="501">
      <formula>NETWORKDAYS.INTL(B$7,B$7,1,放假日期)+COUNTIFS(调休上班日期,"&gt;="&amp;B$7,调休上班日期,"&lt;="&amp;B$7)=0</formula>
    </cfRule>
  </conditionalFormatting>
  <conditionalFormatting sqref="U87">
    <cfRule type="expression" dxfId="377" priority="157">
      <formula>NETWORKDAYS.INTL(U$7,U$7,1,放假日期)+COUNTIFS(调休上班日期,"&gt;="&amp;U$7,调休上班日期,"&lt;="&amp;U$7)=0</formula>
    </cfRule>
  </conditionalFormatting>
  <conditionalFormatting sqref="V87">
    <cfRule type="expression" dxfId="376" priority="155">
      <formula>NETWORKDAYS.INTL(V$7,V$7,1,放假日期)+COUNTIFS(调休上班日期,"&gt;="&amp;V$7,调休上班日期,"&lt;="&amp;V$7)=0</formula>
    </cfRule>
  </conditionalFormatting>
  <conditionalFormatting sqref="W87">
    <cfRule type="expression" dxfId="375" priority="154">
      <formula>NETWORKDAYS.INTL(W$7,W$7,1,放假日期)+COUNTIFS(调休上班日期,"&gt;="&amp;W$7,调休上班日期,"&lt;="&amp;W$7)=0</formula>
    </cfRule>
  </conditionalFormatting>
  <conditionalFormatting sqref="X87">
    <cfRule type="expression" dxfId="374" priority="152">
      <formula>NETWORKDAYS.INTL(X$7,X$7,1,放假日期)+COUNTIFS(调休上班日期,"&gt;="&amp;X$7,调休上班日期,"&lt;="&amp;X$7)=0</formula>
    </cfRule>
  </conditionalFormatting>
  <conditionalFormatting sqref="Y87">
    <cfRule type="expression" dxfId="373" priority="151">
      <formula>NETWORKDAYS.INTL(Y$7,Y$7,1,放假日期)+COUNTIFS(调休上班日期,"&gt;="&amp;Y$7,调休上班日期,"&lt;="&amp;Y$7)=0</formula>
    </cfRule>
  </conditionalFormatting>
  <conditionalFormatting sqref="S90:W90">
    <cfRule type="expression" dxfId="372" priority="11">
      <formula>NETWORKDAYS.INTL(S$7,S$7,1,放假日期)+COUNTIFS(调休上班日期,"&gt;="&amp;S$7,调休上班日期,"&lt;="&amp;S$7)=0</formula>
    </cfRule>
  </conditionalFormatting>
  <conditionalFormatting sqref="AB91">
    <cfRule type="expression" dxfId="371" priority="111">
      <formula>NETWORKDAYS.INTL(AB$7,AB$7,1,放假日期)+COUNTIFS(调休上班日期,"&gt;="&amp;AB$7,调休上班日期,"&lt;="&amp;AB$7)=0</formula>
    </cfRule>
  </conditionalFormatting>
  <conditionalFormatting sqref="AC91">
    <cfRule type="expression" dxfId="370" priority="110">
      <formula>NETWORKDAYS.INTL(AC$7,AC$7,1,放假日期)+COUNTIFS(调休上班日期,"&gt;="&amp;AC$7,调休上班日期,"&lt;="&amp;AC$7)=0</formula>
    </cfRule>
  </conditionalFormatting>
  <conditionalFormatting sqref="AD91">
    <cfRule type="expression" dxfId="369" priority="109">
      <formula>NETWORKDAYS.INTL(AD$7,AD$7,1,放假日期)+COUNTIFS(调休上班日期,"&gt;="&amp;AD$7,调休上班日期,"&lt;="&amp;AD$7)=0</formula>
    </cfRule>
  </conditionalFormatting>
  <conditionalFormatting sqref="AE91">
    <cfRule type="expression" dxfId="368" priority="108">
      <formula>NETWORKDAYS.INTL(AE$7,AE$7,1,放假日期)+COUNTIFS(调休上班日期,"&gt;="&amp;AE$7,调休上班日期,"&lt;="&amp;AE$7)=0</formula>
    </cfRule>
  </conditionalFormatting>
  <conditionalFormatting sqref="AF91">
    <cfRule type="expression" dxfId="367" priority="107">
      <formula>NETWORKDAYS.INTL(AF$7,AF$7,1,放假日期)+COUNTIFS(调休上班日期,"&gt;="&amp;AF$7,调休上班日期,"&lt;="&amp;AF$7)=0</formula>
    </cfRule>
  </conditionalFormatting>
  <conditionalFormatting sqref="F92">
    <cfRule type="expression" dxfId="366" priority="352">
      <formula>NETWORKDAYS.INTL(F$7,F$7,1,放假日期)+COUNTIFS(调休上班日期,"&gt;="&amp;F$7,调休上班日期,"&lt;="&amp;F$7)=0</formula>
    </cfRule>
  </conditionalFormatting>
  <conditionalFormatting sqref="Q94">
    <cfRule type="expression" dxfId="365" priority="279">
      <formula>NETWORKDAYS.INTL(Q$7,Q$7,1,放假日期)+COUNTIFS(调休上班日期,"&gt;="&amp;Q$7,调休上班日期,"&lt;="&amp;Q$7)=0</formula>
    </cfRule>
  </conditionalFormatting>
  <conditionalFormatting sqref="F98">
    <cfRule type="expression" dxfId="364" priority="351">
      <formula>NETWORKDAYS.INTL(F$7,F$7,1,放假日期)+COUNTIFS(调休上班日期,"&gt;="&amp;F$7,调休上班日期,"&lt;="&amp;F$7)=0</formula>
    </cfRule>
  </conditionalFormatting>
  <conditionalFormatting sqref="X101">
    <cfRule type="expression" dxfId="363" priority="117">
      <formula>NETWORKDAYS.INTL(X$7,X$7,1,放假日期)+COUNTIFS(调休上班日期,"&gt;="&amp;X$7,调休上班日期,"&lt;="&amp;X$7)=0</formula>
    </cfRule>
  </conditionalFormatting>
  <conditionalFormatting sqref="S102">
    <cfRule type="expression" dxfId="362" priority="173">
      <formula>NETWORKDAYS.INTL(S$7,S$7,1,放假日期)+COUNTIFS(调休上班日期,"&gt;="&amp;S$7,调休上班日期,"&lt;="&amp;S$7)=0</formula>
    </cfRule>
  </conditionalFormatting>
  <conditionalFormatting sqref="U102">
    <cfRule type="expression" dxfId="361" priority="176">
      <formula>NETWORKDAYS.INTL(U$7,U$7,1,放假日期)+COUNTIFS(调休上班日期,"&gt;="&amp;U$7,调休上班日期,"&lt;="&amp;U$7)=0</formula>
    </cfRule>
  </conditionalFormatting>
  <conditionalFormatting sqref="X102">
    <cfRule type="expression" dxfId="360" priority="175">
      <formula>NETWORKDAYS.INTL(X$7,X$7,1,放假日期)+COUNTIFS(调休上班日期,"&gt;="&amp;X$7,调休上班日期,"&lt;="&amp;X$7)=0</formula>
    </cfRule>
  </conditionalFormatting>
  <conditionalFormatting sqref="Y102">
    <cfRule type="expression" dxfId="359" priority="174">
      <formula>NETWORKDAYS.INTL(Y$7,Y$7,1,放假日期)+COUNTIFS(调休上班日期,"&gt;="&amp;Y$7,调休上班日期,"&lt;="&amp;Y$7)=0</formula>
    </cfRule>
  </conditionalFormatting>
  <conditionalFormatting sqref="Z102">
    <cfRule type="expression" dxfId="358" priority="256">
      <formula>NETWORKDAYS.INTL(Z$7,Z$7,1,放假日期)+COUNTIFS(调休上班日期,"&gt;="&amp;Z$7,调休上班日期,"&lt;="&amp;Z$7)=0</formula>
    </cfRule>
  </conditionalFormatting>
  <conditionalFormatting sqref="AA102">
    <cfRule type="expression" dxfId="357" priority="255">
      <formula>NETWORKDAYS.INTL(AA$7,AA$7,1,放假日期)+COUNTIFS(调休上班日期,"&gt;="&amp;AA$7,调休上班日期,"&lt;="&amp;AA$7)=0</formula>
    </cfRule>
  </conditionalFormatting>
  <conditionalFormatting sqref="H103">
    <cfRule type="expression" dxfId="356" priority="332">
      <formula>NETWORKDAYS.INTL(H$7,H$7,1,放假日期)+COUNTIFS(调休上班日期,"&gt;="&amp;H$7,调休上班日期,"&lt;="&amp;H$7)=0</formula>
    </cfRule>
  </conditionalFormatting>
  <conditionalFormatting sqref="J103">
    <cfRule type="expression" dxfId="355" priority="193">
      <formula>NETWORKDAYS.INTL(J$7,J$7,1,放假日期)+COUNTIFS(调休上班日期,"&gt;="&amp;J$7,调休上班日期,"&lt;="&amp;J$7)=0</formula>
    </cfRule>
  </conditionalFormatting>
  <conditionalFormatting sqref="L103">
    <cfRule type="expression" dxfId="354" priority="55">
      <formula>NETWORKDAYS.INTL(L$7,L$7,1,放假日期)+COUNTIFS(调休上班日期,"&gt;="&amp;L$7,调休上班日期,"&lt;="&amp;L$7)=0</formula>
    </cfRule>
  </conditionalFormatting>
  <conditionalFormatting sqref="N103">
    <cfRule type="expression" dxfId="353" priority="182">
      <formula>NETWORKDAYS.INTL(N$7,N$7,1,放假日期)+COUNTIFS(调休上班日期,"&gt;="&amp;N$7,调休上班日期,"&lt;="&amp;N$7)=0</formula>
    </cfRule>
  </conditionalFormatting>
  <conditionalFormatting sqref="O103">
    <cfRule type="expression" dxfId="352" priority="16">
      <formula>NETWORKDAYS.INTL(O$7,O$7,1,放假日期)+COUNTIFS(调休上班日期,"&gt;="&amp;O$7,调休上班日期,"&lt;="&amp;O$7)=0</formula>
    </cfRule>
  </conditionalFormatting>
  <conditionalFormatting sqref="Q103">
    <cfRule type="expression" dxfId="351" priority="278">
      <formula>NETWORKDAYS.INTL(Q$7,Q$7,1,放假日期)+COUNTIFS(调休上班日期,"&gt;="&amp;Q$7,调休上班日期,"&lt;="&amp;Q$7)=0</formula>
    </cfRule>
  </conditionalFormatting>
  <conditionalFormatting sqref="T103">
    <cfRule type="expression" dxfId="350" priority="264">
      <formula>NETWORKDAYS.INTL(T$7,T$7,1,放假日期)+COUNTIFS(调休上班日期,"&gt;="&amp;T$7,调休上班日期,"&lt;="&amp;T$7)=0</formula>
    </cfRule>
  </conditionalFormatting>
  <conditionalFormatting sqref="Y103">
    <cfRule type="expression" dxfId="349" priority="150">
      <formula>NETWORKDAYS.INTL(Y$7,Y$7,1,放假日期)+COUNTIFS(调休上班日期,"&gt;="&amp;Y$7,调休上班日期,"&lt;="&amp;Y$7)=0</formula>
    </cfRule>
  </conditionalFormatting>
  <conditionalFormatting sqref="AB103">
    <cfRule type="expression" dxfId="348" priority="104">
      <formula>NETWORKDAYS.INTL(AB$7,AB$7,1,放假日期)+COUNTIFS(调休上班日期,"&gt;="&amp;AB$7,调休上班日期,"&lt;="&amp;AB$7)=0</formula>
    </cfRule>
  </conditionalFormatting>
  <conditionalFormatting sqref="AC103">
    <cfRule type="expression" dxfId="347" priority="98">
      <formula>NETWORKDAYS.INTL(AC$7,AC$7,1,放假日期)+COUNTIFS(调休上班日期,"&gt;="&amp;AC$7,调休上班日期,"&lt;="&amp;AC$7)=0</formula>
    </cfRule>
  </conditionalFormatting>
  <conditionalFormatting sqref="AD103">
    <cfRule type="expression" dxfId="346" priority="89">
      <formula>NETWORKDAYS.INTL(AD$7,AD$7,1,放假日期)+COUNTIFS(调休上班日期,"&gt;="&amp;AD$7,调休上班日期,"&lt;="&amp;AD$7)=0</formula>
    </cfRule>
  </conditionalFormatting>
  <conditionalFormatting sqref="E108">
    <cfRule type="expression" dxfId="345" priority="77">
      <formula>NETWORKDAYS.INTL(E$7,E$7,1,放假日期)+COUNTIFS(调休上班日期,"&gt;="&amp;E$7,调休上班日期,"&lt;="&amp;E$7)=0</formula>
    </cfRule>
  </conditionalFormatting>
  <conditionalFormatting sqref="F108">
    <cfRule type="expression" dxfId="344" priority="73">
      <formula>NETWORKDAYS.INTL(F$7,F$7,1,放假日期)+COUNTIFS(调休上班日期,"&gt;="&amp;F$7,调休上班日期,"&lt;="&amp;F$7)=0</formula>
    </cfRule>
  </conditionalFormatting>
  <conditionalFormatting sqref="I108">
    <cfRule type="expression" dxfId="343" priority="61">
      <formula>NETWORKDAYS.INTL(I$7,I$7,1,放假日期)+COUNTIFS(调休上班日期,"&gt;="&amp;I$7,调休上班日期,"&lt;="&amp;I$7)=0</formula>
    </cfRule>
  </conditionalFormatting>
  <conditionalFormatting sqref="Q111">
    <cfRule type="expression" dxfId="342" priority="277">
      <formula>NETWORKDAYS.INTL(Q$7,Q$7,1,放假日期)+COUNTIFS(调休上班日期,"&gt;="&amp;Q$7,调休上班日期,"&lt;="&amp;Q$7)=0</formula>
    </cfRule>
  </conditionalFormatting>
  <conditionalFormatting sqref="Y111">
    <cfRule type="expression" dxfId="341" priority="115">
      <formula>NETWORKDAYS.INTL(Y$7,Y$7,1,放假日期)+COUNTIFS(调休上班日期,"&gt;="&amp;Y$7,调休上班日期,"&lt;="&amp;Y$7)=0</formula>
    </cfRule>
  </conditionalFormatting>
  <conditionalFormatting sqref="Y112">
    <cfRule type="expression" dxfId="340" priority="114">
      <formula>NETWORKDAYS.INTL(Y$7,Y$7,1,放假日期)+COUNTIFS(调休上班日期,"&gt;="&amp;Y$7,调休上班日期,"&lt;="&amp;Y$7)=0</formula>
    </cfRule>
  </conditionalFormatting>
  <conditionalFormatting sqref="B113:AF113">
    <cfRule type="expression" dxfId="339" priority="489">
      <formula>NETWORKDAYS.INTL(B$7,B$7,1,放假日期)+COUNTIFS(调休上班日期,"&gt;="&amp;B$7,调休上班日期,"&lt;="&amp;B$7)=0</formula>
    </cfRule>
  </conditionalFormatting>
  <conditionalFormatting sqref="S114">
    <cfRule type="expression" dxfId="338" priority="7">
      <formula>NETWORKDAYS.INTL(S$7,S$7,1,放假日期)+COUNTIFS(调休上班日期,"&gt;="&amp;S$7,调休上班日期,"&lt;="&amp;S$7)=0</formula>
    </cfRule>
  </conditionalFormatting>
  <conditionalFormatting sqref="F116">
    <cfRule type="expression" dxfId="337" priority="350">
      <formula>NETWORKDAYS.INTL(F$7,F$7,1,放假日期)+COUNTIFS(调休上班日期,"&gt;="&amp;F$7,调休上班日期,"&lt;="&amp;F$7)=0</formula>
    </cfRule>
  </conditionalFormatting>
  <conditionalFormatting sqref="N116">
    <cfRule type="expression" dxfId="336" priority="288">
      <formula>NETWORKDAYS.INTL(N$7,N$7,1,放假日期)+COUNTIFS(调休上班日期,"&gt;="&amp;N$7,调休上班日期,"&lt;="&amp;N$7)=0</formula>
    </cfRule>
  </conditionalFormatting>
  <conditionalFormatting sqref="X116">
    <cfRule type="expression" dxfId="335" priority="242">
      <formula>NETWORKDAYS.INTL(X$7,X$7,1,放假日期)+COUNTIFS(调休上班日期,"&gt;="&amp;X$7,调休上班日期,"&lt;="&amp;X$7)=0</formula>
    </cfRule>
  </conditionalFormatting>
  <conditionalFormatting sqref="U117">
    <cfRule type="expression" dxfId="334" priority="253">
      <formula>NETWORKDAYS.INTL(U$7,U$7,1,放假日期)+COUNTIFS(调休上班日期,"&gt;="&amp;U$7,调休上班日期,"&lt;="&amp;U$7)=0</formula>
    </cfRule>
  </conditionalFormatting>
  <conditionalFormatting sqref="B119:AF119">
    <cfRule type="expression" dxfId="333" priority="485">
      <formula>NETWORKDAYS.INTL(B$7,B$7,1,放假日期)+COUNTIFS(调休上班日期,"&gt;="&amp;B$7,调休上班日期,"&lt;="&amp;B$7)=0</formula>
    </cfRule>
  </conditionalFormatting>
  <conditionalFormatting sqref="U120">
    <cfRule type="expression" dxfId="332" priority="254">
      <formula>NETWORKDAYS.INTL(U$7,U$7,1,放假日期)+COUNTIFS(调休上班日期,"&gt;="&amp;U$7,调休上班日期,"&lt;="&amp;U$7)=0</formula>
    </cfRule>
  </conditionalFormatting>
  <conditionalFormatting sqref="H121">
    <cfRule type="expression" dxfId="331" priority="331">
      <formula>NETWORKDAYS.INTL(H$7,H$7,1,放假日期)+COUNTIFS(调休上班日期,"&gt;="&amp;H$7,调休上班日期,"&lt;="&amp;H$7)=0</formula>
    </cfRule>
  </conditionalFormatting>
  <conditionalFormatting sqref="Z121">
    <cfRule type="expression" dxfId="330" priority="233">
      <formula>NETWORKDAYS.INTL(Z$7,Z$7,1,放假日期)+COUNTIFS(调休上班日期,"&gt;="&amp;Z$7,调休上班日期,"&lt;="&amp;Z$7)=0</formula>
    </cfRule>
  </conditionalFormatting>
  <conditionalFormatting sqref="G122">
    <cfRule type="expression" dxfId="329" priority="65">
      <formula>NETWORKDAYS.INTL(G$7,G$7,1,放假日期)+COUNTIFS(调休上班日期,"&gt;="&amp;G$7,调休上班日期,"&lt;="&amp;G$7)=0</formula>
    </cfRule>
  </conditionalFormatting>
  <conditionalFormatting sqref="B124:AF124">
    <cfRule type="expression" dxfId="328" priority="482">
      <formula>NETWORKDAYS.INTL(B$7,B$7,1,放假日期)+COUNTIFS(调休上班日期,"&gt;="&amp;B$7,调休上班日期,"&lt;="&amp;B$7)=0</formula>
    </cfRule>
  </conditionalFormatting>
  <conditionalFormatting sqref="F127">
    <cfRule type="expression" dxfId="327" priority="349">
      <formula>NETWORKDAYS.INTL(F$7,F$7,1,放假日期)+COUNTIFS(调休上班日期,"&gt;="&amp;F$7,调休上班日期,"&lt;="&amp;F$7)=0</formula>
    </cfRule>
  </conditionalFormatting>
  <conditionalFormatting sqref="M130">
    <cfRule type="expression" dxfId="326" priority="297">
      <formula>NETWORKDAYS.INTL(M$7,M$7,1,放假日期)+COUNTIFS(调休上班日期,"&gt;="&amp;M$7,调休上班日期,"&lt;="&amp;M$7)=0</formula>
    </cfRule>
  </conditionalFormatting>
  <conditionalFormatting sqref="U130">
    <cfRule type="expression" dxfId="325" priority="252">
      <formula>NETWORKDAYS.INTL(U$7,U$7,1,放假日期)+COUNTIFS(调休上班日期,"&gt;="&amp;U$7,调休上班日期,"&lt;="&amp;U$7)=0</formula>
    </cfRule>
  </conditionalFormatting>
  <conditionalFormatting sqref="W131">
    <cfRule type="expression" dxfId="324" priority="120">
      <formula>NETWORKDAYS.INTL(W$7,W$7,1,放假日期)+COUNTIFS(调休上班日期,"&gt;="&amp;W$7,调休上班日期,"&lt;="&amp;W$7)=0</formula>
    </cfRule>
  </conditionalFormatting>
  <conditionalFormatting sqref="E132">
    <cfRule type="expression" dxfId="323" priority="75">
      <formula>NETWORKDAYS.INTL(E$7,E$7,1,放假日期)+COUNTIFS(调休上班日期,"&gt;="&amp;E$7,调休上班日期,"&lt;="&amp;E$7)=0</formula>
    </cfRule>
  </conditionalFormatting>
  <conditionalFormatting sqref="G132">
    <cfRule type="expression" dxfId="322" priority="204">
      <formula>NETWORKDAYS.INTL(G$7,G$7,1,放假日期)+COUNTIFS(调休上班日期,"&gt;="&amp;G$7,调休上班日期,"&lt;="&amp;G$7)=0</formula>
    </cfRule>
  </conditionalFormatting>
  <conditionalFormatting sqref="N132">
    <cfRule type="expression" dxfId="321" priority="287">
      <formula>NETWORKDAYS.INTL(N$7,N$7,1,放假日期)+COUNTIFS(调休上班日期,"&gt;="&amp;N$7,调休上班日期,"&lt;="&amp;N$7)=0</formula>
    </cfRule>
  </conditionalFormatting>
  <conditionalFormatting sqref="N135">
    <cfRule type="expression" dxfId="320" priority="19">
      <formula>NETWORKDAYS.INTL(N$7,N$7,1,放假日期)+COUNTIFS(调休上班日期,"&gt;="&amp;N$7,调休上班日期,"&lt;="&amp;N$7)=0</formula>
    </cfRule>
  </conditionalFormatting>
  <conditionalFormatting sqref="P136">
    <cfRule type="expression" dxfId="319" priority="12">
      <formula>NETWORKDAYS.INTL(P$7,P$7,1,放假日期)+COUNTIFS(调休上班日期,"&gt;="&amp;P$7,调休上班日期,"&lt;="&amp;P$7)=0</formula>
    </cfRule>
  </conditionalFormatting>
  <conditionalFormatting sqref="AC136">
    <cfRule type="expression" dxfId="318" priority="97">
      <formula>NETWORKDAYS.INTL(AC$7,AC$7,1,放假日期)+COUNTIFS(调休上班日期,"&gt;="&amp;AC$7,调休上班日期,"&lt;="&amp;AC$7)=0</formula>
    </cfRule>
  </conditionalFormatting>
  <conditionalFormatting sqref="B137:AF137">
    <cfRule type="expression" dxfId="317" priority="474">
      <formula>NETWORKDAYS.INTL(B$7,B$7,1,放假日期)+COUNTIFS(调休上班日期,"&gt;="&amp;B$7,调休上班日期,"&lt;="&amp;B$7)=0</formula>
    </cfRule>
  </conditionalFormatting>
  <conditionalFormatting sqref="K138">
    <cfRule type="expression" dxfId="316" priority="306">
      <formula>NETWORKDAYS.INTL(K$7,K$7,1,放假日期)+COUNTIFS(调休上班日期,"&gt;="&amp;K$7,调休上班日期,"&lt;="&amp;K$7)=0</formula>
    </cfRule>
  </conditionalFormatting>
  <conditionalFormatting sqref="N139">
    <cfRule type="expression" dxfId="315" priority="27">
      <formula>NETWORKDAYS.INTL(N$7,N$7,1,放假日期)+COUNTIFS(调休上班日期,"&gt;="&amp;N$7,调休上班日期,"&lt;="&amp;N$7)=0</formula>
    </cfRule>
  </conditionalFormatting>
  <conditionalFormatting sqref="N140">
    <cfRule type="expression" dxfId="314" priority="26">
      <formula>NETWORKDAYS.INTL(N$7,N$7,1,放假日期)+COUNTIFS(调休上班日期,"&gt;="&amp;N$7,调休上班日期,"&lt;="&amp;N$7)=0</formula>
    </cfRule>
  </conditionalFormatting>
  <conditionalFormatting sqref="F141">
    <cfRule type="expression" dxfId="313" priority="348">
      <formula>NETWORKDAYS.INTL(F$7,F$7,1,放假日期)+COUNTIFS(调休上班日期,"&gt;="&amp;F$7,调休上班日期,"&lt;="&amp;F$7)=0</formula>
    </cfRule>
  </conditionalFormatting>
  <conditionalFormatting sqref="N141">
    <cfRule type="expression" dxfId="312" priority="25">
      <formula>NETWORKDAYS.INTL(N$7,N$7,1,放假日期)+COUNTIFS(调休上班日期,"&gt;="&amp;N$7,调休上班日期,"&lt;="&amp;N$7)=0</formula>
    </cfRule>
  </conditionalFormatting>
  <conditionalFormatting sqref="L142">
    <cfRule type="expression" dxfId="311" priority="51">
      <formula>NETWORKDAYS.INTL(L$7,L$7,1,放假日期)+COUNTIFS(调休上班日期,"&gt;="&amp;L$7,调休上班日期,"&lt;="&amp;L$7)=0</formula>
    </cfRule>
  </conditionalFormatting>
  <conditionalFormatting sqref="M142">
    <cfRule type="expression" dxfId="310" priority="42">
      <formula>NETWORKDAYS.INTL(M$7,M$7,1,放假日期)+COUNTIFS(调休上班日期,"&gt;="&amp;M$7,调休上班日期,"&lt;="&amp;M$7)=0</formula>
    </cfRule>
  </conditionalFormatting>
  <conditionalFormatting sqref="S142">
    <cfRule type="expression" dxfId="309" priority="5">
      <formula>NETWORKDAYS.INTL(S$7,S$7,1,放假日期)+COUNTIFS(调休上班日期,"&gt;="&amp;S$7,调休上班日期,"&lt;="&amp;S$7)=0</formula>
    </cfRule>
  </conditionalFormatting>
  <conditionalFormatting sqref="B143:AF143">
    <cfRule type="expression" dxfId="308" priority="469">
      <formula>NETWORKDAYS.INTL(B$7,B$7,1,放假日期)+COUNTIFS(调休上班日期,"&gt;="&amp;B$7,调休上班日期,"&lt;="&amp;B$7)=0</formula>
    </cfRule>
  </conditionalFormatting>
  <conditionalFormatting sqref="B144:AF144">
    <cfRule type="expression" dxfId="307" priority="468">
      <formula>NETWORKDAYS.INTL(B$7,B$7,1,放假日期)+COUNTIFS(调休上班日期,"&gt;="&amp;B$7,调休上班日期,"&lt;="&amp;B$7)=0</formula>
    </cfRule>
  </conditionalFormatting>
  <conditionalFormatting sqref="AB145">
    <cfRule type="expression" dxfId="306" priority="222">
      <formula>NETWORKDAYS.INTL(AB$7,AB$7,1,放假日期)+COUNTIFS(调休上班日期,"&gt;="&amp;AB$7,调休上班日期,"&lt;="&amp;AB$7)=0</formula>
    </cfRule>
  </conditionalFormatting>
  <conditionalFormatting sqref="B147:AF147">
    <cfRule type="expression" dxfId="305" priority="466">
      <formula>NETWORKDAYS.INTL(B$7,B$7,1,放假日期)+COUNTIFS(调休上班日期,"&gt;="&amp;B$7,调休上班日期,"&lt;="&amp;B$7)=0</formula>
    </cfRule>
  </conditionalFormatting>
  <conditionalFormatting sqref="N148">
    <cfRule type="expression" dxfId="304" priority="17">
      <formula>NETWORKDAYS.INTL(N$7,N$7,1,放假日期)+COUNTIFS(调休上班日期,"&gt;="&amp;N$7,调休上班日期,"&lt;="&amp;N$7)=0</formula>
    </cfRule>
  </conditionalFormatting>
  <conditionalFormatting sqref="V148">
    <cfRule type="expression" dxfId="303" priority="144">
      <formula>NETWORKDAYS.INTL(V$7,V$7,1,放假日期)+COUNTIFS(调休上班日期,"&gt;="&amp;V$7,调休上班日期,"&lt;="&amp;V$7)=0</formula>
    </cfRule>
  </conditionalFormatting>
  <conditionalFormatting sqref="G149">
    <cfRule type="expression" dxfId="302" priority="64">
      <formula>NETWORKDAYS.INTL(G$7,G$7,1,放假日期)+COUNTIFS(调休上班日期,"&gt;="&amp;G$7,调休上班日期,"&lt;="&amp;G$7)=0</formula>
    </cfRule>
  </conditionalFormatting>
  <conditionalFormatting sqref="N149">
    <cfRule type="expression" dxfId="301" priority="28">
      <formula>NETWORKDAYS.INTL(N$7,N$7,1,放假日期)+COUNTIFS(调休上班日期,"&gt;="&amp;N$7,调休上班日期,"&lt;="&amp;N$7)=0</formula>
    </cfRule>
  </conditionalFormatting>
  <conditionalFormatting sqref="O149">
    <cfRule type="expression" dxfId="300" priority="15">
      <formula>NETWORKDAYS.INTL(O$7,O$7,1,放假日期)+COUNTIFS(调休上班日期,"&gt;="&amp;O$7,调休上班日期,"&lt;="&amp;O$7)=0</formula>
    </cfRule>
  </conditionalFormatting>
  <conditionalFormatting sqref="Q149">
    <cfRule type="expression" dxfId="299" priority="166">
      <formula>NETWORKDAYS.INTL(Q$7,Q$7,1,放假日期)+COUNTIFS(调休上班日期,"&gt;="&amp;Q$7,调休上班日期,"&lt;="&amp;Q$7)=0</formula>
    </cfRule>
  </conditionalFormatting>
  <conditionalFormatting sqref="R149">
    <cfRule type="expression" dxfId="298" priority="161">
      <formula>NETWORKDAYS.INTL(R$7,R$7,1,放假日期)+COUNTIFS(调休上班日期,"&gt;="&amp;R$7,调休上班日期,"&lt;="&amp;R$7)=0</formula>
    </cfRule>
  </conditionalFormatting>
  <conditionalFormatting sqref="W149">
    <cfRule type="expression" dxfId="297" priority="119">
      <formula>NETWORKDAYS.INTL(W$7,W$7,1,放假日期)+COUNTIFS(调休上班日期,"&gt;="&amp;W$7,调休上班日期,"&lt;="&amp;W$7)=0</formula>
    </cfRule>
  </conditionalFormatting>
  <conditionalFormatting sqref="AC149">
    <cfRule type="expression" dxfId="296" priority="95">
      <formula>NETWORKDAYS.INTL(AC$7,AC$7,1,放假日期)+COUNTIFS(调休上班日期,"&gt;="&amp;AC$7,调休上班日期,"&lt;="&amp;AC$7)=0</formula>
    </cfRule>
  </conditionalFormatting>
  <conditionalFormatting sqref="E150">
    <cfRule type="expression" dxfId="295" priority="76">
      <formula>NETWORKDAYS.INTL(E$7,E$7,1,放假日期)+COUNTIFS(调休上班日期,"&gt;="&amp;E$7,调休上班日期,"&lt;="&amp;E$7)=0</formula>
    </cfRule>
  </conditionalFormatting>
  <conditionalFormatting sqref="N150">
    <cfRule type="expression" dxfId="294" priority="34">
      <formula>NETWORKDAYS.INTL(N$7,N$7,1,放假日期)+COUNTIFS(调休上班日期,"&gt;="&amp;N$7,调休上班日期,"&lt;="&amp;N$7)=0</formula>
    </cfRule>
  </conditionalFormatting>
  <conditionalFormatting sqref="R150">
    <cfRule type="expression" dxfId="293" priority="271">
      <formula>NETWORKDAYS.INTL(R$7,R$7,1,放假日期)+COUNTIFS(调休上班日期,"&gt;="&amp;R$7,调休上班日期,"&lt;="&amp;R$7)=0</formula>
    </cfRule>
  </conditionalFormatting>
  <conditionalFormatting sqref="X150">
    <cfRule type="expression" dxfId="292" priority="241">
      <formula>NETWORKDAYS.INTL(X$7,X$7,1,放假日期)+COUNTIFS(调休上班日期,"&gt;="&amp;X$7,调休上班日期,"&lt;="&amp;X$7)=0</formula>
    </cfRule>
  </conditionalFormatting>
  <conditionalFormatting sqref="AB150">
    <cfRule type="expression" dxfId="291" priority="103">
      <formula>NETWORKDAYS.INTL(AB$7,AB$7,1,放假日期)+COUNTIFS(调休上班日期,"&gt;="&amp;AB$7,调休上班日期,"&lt;="&amp;AB$7)=0</formula>
    </cfRule>
  </conditionalFormatting>
  <conditionalFormatting sqref="AC150">
    <cfRule type="expression" dxfId="290" priority="96">
      <formula>NETWORKDAYS.INTL(AC$7,AC$7,1,放假日期)+COUNTIFS(调休上班日期,"&gt;="&amp;AC$7,调休上班日期,"&lt;="&amp;AC$7)=0</formula>
    </cfRule>
  </conditionalFormatting>
  <conditionalFormatting sqref="N151">
    <cfRule type="expression" dxfId="289" priority="33">
      <formula>NETWORKDAYS.INTL(N$7,N$7,1,放假日期)+COUNTIFS(调休上班日期,"&gt;="&amp;N$7,调休上班日期,"&lt;="&amp;N$7)=0</formula>
    </cfRule>
  </conditionalFormatting>
  <conditionalFormatting sqref="N152">
    <cfRule type="expression" dxfId="288" priority="32">
      <formula>NETWORKDAYS.INTL(N$7,N$7,1,放假日期)+COUNTIFS(调休上班日期,"&gt;="&amp;N$7,调休上班日期,"&lt;="&amp;N$7)=0</formula>
    </cfRule>
  </conditionalFormatting>
  <conditionalFormatting sqref="AD152">
    <cfRule type="expression" dxfId="287" priority="88">
      <formula>NETWORKDAYS.INTL(AD$7,AD$7,1,放假日期)+COUNTIFS(调休上班日期,"&gt;="&amp;AD$7,调休上班日期,"&lt;="&amp;AD$7)=0</formula>
    </cfRule>
  </conditionalFormatting>
  <conditionalFormatting sqref="AE152">
    <cfRule type="expression" dxfId="286" priority="81">
      <formula>NETWORKDAYS.INTL(AE$7,AE$7,1,放假日期)+COUNTIFS(调休上班日期,"&gt;="&amp;AE$7,调休上班日期,"&lt;="&amp;AE$7)=0</formula>
    </cfRule>
  </conditionalFormatting>
  <conditionalFormatting sqref="N157">
    <cfRule type="expression" dxfId="285" priority="29">
      <formula>NETWORKDAYS.INTL(N$7,N$7,1,放假日期)+COUNTIFS(调休上班日期,"&gt;="&amp;N$7,调休上班日期,"&lt;="&amp;N$7)=0</formula>
    </cfRule>
  </conditionalFormatting>
  <conditionalFormatting sqref="S157">
    <cfRule type="expression" dxfId="284" priority="6">
      <formula>NETWORKDAYS.INTL(S$7,S$7,1,放假日期)+COUNTIFS(调休上班日期,"&gt;="&amp;S$7,调休上班日期,"&lt;="&amp;S$7)=0</formula>
    </cfRule>
  </conditionalFormatting>
  <conditionalFormatting sqref="AF157">
    <cfRule type="expression" dxfId="283" priority="215">
      <formula>NETWORKDAYS.INTL(AF$7,AF$7,1,放假日期)+COUNTIFS(调休上班日期,"&gt;="&amp;AF$7,调休上班日期,"&lt;="&amp;AF$7)=0</formula>
    </cfRule>
  </conditionalFormatting>
  <conditionalFormatting sqref="B158:AF158">
    <cfRule type="expression" dxfId="282" priority="458">
      <formula>NETWORKDAYS.INTL(B$7,B$7,1,放假日期)+COUNTIFS(调休上班日期,"&gt;="&amp;B$7,调休上班日期,"&lt;="&amp;B$7)=0</formula>
    </cfRule>
  </conditionalFormatting>
  <conditionalFormatting sqref="B159:AF159">
    <cfRule type="expression" dxfId="281" priority="457">
      <formula>NETWORKDAYS.INTL(B$7,B$7,1,放假日期)+COUNTIFS(调休上班日期,"&gt;="&amp;B$7,调休上班日期,"&lt;="&amp;B$7)=0</formula>
    </cfRule>
  </conditionalFormatting>
  <conditionalFormatting sqref="F160">
    <cfRule type="expression" dxfId="280" priority="72">
      <formula>NETWORKDAYS.INTL(F$7,F$7,1,放假日期)+COUNTIFS(调休上班日期,"&gt;="&amp;F$7,调休上班日期,"&lt;="&amp;F$7)=0</formula>
    </cfRule>
  </conditionalFormatting>
  <conditionalFormatting sqref="L161">
    <cfRule type="expression" dxfId="279" priority="52">
      <formula>NETWORKDAYS.INTL(L$7,L$7,1,放假日期)+COUNTIFS(调休上班日期,"&gt;="&amp;L$7,调休上班日期,"&lt;="&amp;L$7)=0</formula>
    </cfRule>
  </conditionalFormatting>
  <conditionalFormatting sqref="N163">
    <cfRule type="expression" dxfId="278" priority="18">
      <formula>NETWORKDAYS.INTL(N$7,N$7,1,放假日期)+COUNTIFS(调休上班日期,"&gt;="&amp;N$7,调休上班日期,"&lt;="&amp;N$7)=0</formula>
    </cfRule>
  </conditionalFormatting>
  <conditionalFormatting sqref="B164:AF164">
    <cfRule type="expression" dxfId="277" priority="452">
      <formula>NETWORKDAYS.INTL(B$7,B$7,1,放假日期)+COUNTIFS(调休上班日期,"&gt;="&amp;B$7,调休上班日期,"&lt;="&amp;B$7)=0</formula>
    </cfRule>
  </conditionalFormatting>
  <conditionalFormatting sqref="B165:AF165">
    <cfRule type="expression" dxfId="276" priority="451">
      <formula>NETWORKDAYS.INTL(B$7,B$7,1,放假日期)+COUNTIFS(调休上班日期,"&gt;="&amp;B$7,调休上班日期,"&lt;="&amp;B$7)=0</formula>
    </cfRule>
  </conditionalFormatting>
  <conditionalFormatting sqref="J166">
    <cfRule type="expression" dxfId="275" priority="191">
      <formula>NETWORKDAYS.INTL(J$7,J$7,1,放假日期)+COUNTIFS(调休上班日期,"&gt;="&amp;J$7,调休上班日期,"&lt;="&amp;J$7)=0</formula>
    </cfRule>
  </conditionalFormatting>
  <conditionalFormatting sqref="K167">
    <cfRule type="expression" dxfId="274" priority="307">
      <formula>NETWORKDAYS.INTL(K$7,K$7,1,放假日期)+COUNTIFS(调休上班日期,"&gt;="&amp;K$7,调休上班日期,"&lt;="&amp;K$7)=0</formula>
    </cfRule>
  </conditionalFormatting>
  <conditionalFormatting sqref="R168">
    <cfRule type="expression" dxfId="273" priority="160">
      <formula>NETWORKDAYS.INTL(R$7,R$7,1,放假日期)+COUNTIFS(调休上班日期,"&gt;="&amp;R$7,调休上班日期,"&lt;="&amp;R$7)=0</formula>
    </cfRule>
  </conditionalFormatting>
  <conditionalFormatting sqref="B169:AF169">
    <cfRule type="expression" dxfId="272" priority="448">
      <formula>NETWORKDAYS.INTL(B$7,B$7,1,放假日期)+COUNTIFS(调休上班日期,"&gt;="&amp;B$7,调休上班日期,"&lt;="&amp;B$7)=0</formula>
    </cfRule>
  </conditionalFormatting>
  <conditionalFormatting sqref="B170:AF170">
    <cfRule type="expression" dxfId="271" priority="447">
      <formula>NETWORKDAYS.INTL(B$7,B$7,1,放假日期)+COUNTIFS(调休上班日期,"&gt;="&amp;B$7,调休上班日期,"&lt;="&amp;B$7)=0</formula>
    </cfRule>
  </conditionalFormatting>
  <conditionalFormatting sqref="B171:AF171">
    <cfRule type="expression" dxfId="270" priority="446">
      <formula>NETWORKDAYS.INTL(B$7,B$7,1,放假日期)+COUNTIFS(调休上班日期,"&gt;="&amp;B$7,调休上班日期,"&lt;="&amp;B$7)=0</formula>
    </cfRule>
  </conditionalFormatting>
  <conditionalFormatting sqref="AA172">
    <cfRule type="expression" dxfId="269" priority="227">
      <formula>NETWORKDAYS.INTL(AA$7,AA$7,1,放假日期)+COUNTIFS(调休上班日期,"&gt;="&amp;AA$7,调休上班日期,"&lt;="&amp;AA$7)=0</formula>
    </cfRule>
  </conditionalFormatting>
  <conditionalFormatting sqref="AA173">
    <cfRule type="expression" dxfId="268" priority="229">
      <formula>NETWORKDAYS.INTL(AA$7,AA$7,1,放假日期)+COUNTIFS(调休上班日期,"&gt;="&amp;AA$7,调休上班日期,"&lt;="&amp;AA$7)=0</formula>
    </cfRule>
  </conditionalFormatting>
  <conditionalFormatting sqref="U175">
    <cfRule type="expression" dxfId="267" priority="149">
      <formula>NETWORKDAYS.INTL(U$7,U$7,1,放假日期)+COUNTIFS(调休上班日期,"&gt;="&amp;U$7,调休上班日期,"&lt;="&amp;U$7)=0</formula>
    </cfRule>
  </conditionalFormatting>
  <conditionalFormatting sqref="AD175">
    <cfRule type="expression" dxfId="266" priority="87">
      <formula>NETWORKDAYS.INTL(AD$7,AD$7,1,放假日期)+COUNTIFS(调休上班日期,"&gt;="&amp;AD$7,调休上班日期,"&lt;="&amp;AD$7)=0</formula>
    </cfRule>
  </conditionalFormatting>
  <conditionalFormatting sqref="F177">
    <cfRule type="expression" dxfId="265" priority="347">
      <formula>NETWORKDAYS.INTL(F$7,F$7,1,放假日期)+COUNTIFS(调休上班日期,"&gt;="&amp;F$7,调休上班日期,"&lt;="&amp;F$7)=0</formula>
    </cfRule>
  </conditionalFormatting>
  <conditionalFormatting sqref="B178:AF178">
    <cfRule type="expression" dxfId="264" priority="441">
      <formula>NETWORKDAYS.INTL(B$7,B$7,1,放假日期)+COUNTIFS(调休上班日期,"&gt;="&amp;B$7,调休上班日期,"&lt;="&amp;B$7)=0</formula>
    </cfRule>
  </conditionalFormatting>
  <conditionalFormatting sqref="B181:AF181">
    <cfRule type="expression" dxfId="263" priority="439">
      <formula>NETWORKDAYS.INTL(B$7,B$7,1,放假日期)+COUNTIFS(调休上班日期,"&gt;="&amp;B$7,调休上班日期,"&lt;="&amp;B$7)=0</formula>
    </cfRule>
  </conditionalFormatting>
  <conditionalFormatting sqref="R182">
    <cfRule type="expression" dxfId="262" priority="159">
      <formula>NETWORKDAYS.INTL(R$7,R$7,1,放假日期)+COUNTIFS(调休上班日期,"&gt;="&amp;R$7,调休上班日期,"&lt;="&amp;R$7)=0</formula>
    </cfRule>
  </conditionalFormatting>
  <conditionalFormatting sqref="N183">
    <cfRule type="expression" dxfId="261" priority="286">
      <formula>NETWORKDAYS.INTL(N$7,N$7,1,放假日期)+COUNTIFS(调休上班日期,"&gt;="&amp;N$7,调休上班日期,"&lt;="&amp;N$7)=0</formula>
    </cfRule>
  </conditionalFormatting>
  <conditionalFormatting sqref="B184:AF184">
    <cfRule type="expression" dxfId="260" priority="436">
      <formula>NETWORKDAYS.INTL(B$7,B$7,1,放假日期)+COUNTIFS(调休上班日期,"&gt;="&amp;B$7,调休上班日期,"&lt;="&amp;B$7)=0</formula>
    </cfRule>
  </conditionalFormatting>
  <conditionalFormatting sqref="L187">
    <cfRule type="expression" dxfId="259" priority="54">
      <formula>NETWORKDAYS.INTL(L$7,L$7,1,放假日期)+COUNTIFS(调休上班日期,"&gt;="&amp;L$7,调休上班日期,"&lt;="&amp;L$7)=0</formula>
    </cfRule>
  </conditionalFormatting>
  <conditionalFormatting sqref="O187">
    <cfRule type="expression" dxfId="258" priority="14">
      <formula>NETWORKDAYS.INTL(O$7,O$7,1,放假日期)+COUNTIFS(调休上班日期,"&gt;="&amp;O$7,调休上班日期,"&lt;="&amp;O$7)=0</formula>
    </cfRule>
  </conditionalFormatting>
  <conditionalFormatting sqref="B188">
    <cfRule type="expression" dxfId="257" priority="213">
      <formula>NETWORKDAYS.INTL(B$7,B$7,1,放假日期)+COUNTIFS(调休上班日期,"&gt;="&amp;B$7,调休上班日期,"&lt;="&amp;B$7)=0</formula>
    </cfRule>
  </conditionalFormatting>
  <conditionalFormatting sqref="L188">
    <cfRule type="expression" dxfId="256" priority="53">
      <formula>NETWORKDAYS.INTL(L$7,L$7,1,放假日期)+COUNTIFS(调休上班日期,"&gt;="&amp;L$7,调休上班日期,"&lt;="&amp;L$7)=0</formula>
    </cfRule>
  </conditionalFormatting>
  <conditionalFormatting sqref="A189">
    <cfRule type="expression" dxfId="255" priority="524">
      <formula>NETWORKDAYS.INTL(A$7,A$7,1,放假日期)+COUNTIFS(调休上班日期,"&gt;="&amp;A$7,调休上班日期,"&lt;="&amp;A$7)=0</formula>
    </cfRule>
  </conditionalFormatting>
  <conditionalFormatting sqref="B189:AF189">
    <cfRule type="expression" dxfId="254" priority="433">
      <formula>NETWORKDAYS.INTL(B$7,B$7,1,放假日期)+COUNTIFS(调休上班日期,"&gt;="&amp;B$7,调休上班日期,"&lt;="&amp;B$7)=0</formula>
    </cfRule>
  </conditionalFormatting>
  <conditionalFormatting sqref="N192">
    <cfRule type="expression" dxfId="253" priority="181">
      <formula>NETWORKDAYS.INTL(N$7,N$7,1,放假日期)+COUNTIFS(调休上班日期,"&gt;="&amp;N$7,调休上班日期,"&lt;="&amp;N$7)=0</formula>
    </cfRule>
  </conditionalFormatting>
  <conditionalFormatting sqref="AE195">
    <cfRule type="expression" dxfId="252" priority="80">
      <formula>NETWORKDAYS.INTL(AE$7,AE$7,1,放假日期)+COUNTIFS(调休上班日期,"&gt;="&amp;AE$7,调休上班日期,"&lt;="&amp;AE$7)=0</formula>
    </cfRule>
  </conditionalFormatting>
  <conditionalFormatting sqref="U196">
    <cfRule type="expression" dxfId="251" priority="148">
      <formula>NETWORKDAYS.INTL(U$7,U$7,1,放假日期)+COUNTIFS(调休上班日期,"&gt;="&amp;U$7,调休上班日期,"&lt;="&amp;U$7)=0</formula>
    </cfRule>
  </conditionalFormatting>
  <conditionalFormatting sqref="B199:AF199">
    <cfRule type="expression" dxfId="250" priority="428">
      <formula>NETWORKDAYS.INTL(B$7,B$7,1,放假日期)+COUNTIFS(调休上班日期,"&gt;="&amp;B$7,调休上班日期,"&lt;="&amp;B$7)=0</formula>
    </cfRule>
  </conditionalFormatting>
  <conditionalFormatting sqref="J200">
    <cfRule type="expression" dxfId="249" priority="316">
      <formula>NETWORKDAYS.INTL(J$7,J$7,1,放假日期)+COUNTIFS(调休上班日期,"&gt;="&amp;J$7,调休上班日期,"&lt;="&amp;J$7)=0</formula>
    </cfRule>
  </conditionalFormatting>
  <conditionalFormatting sqref="U200">
    <cfRule type="expression" dxfId="248" priority="250">
      <formula>NETWORKDAYS.INTL(U$7,U$7,1,放假日期)+COUNTIFS(调休上班日期,"&gt;="&amp;U$7,调休上班日期,"&lt;="&amp;U$7)=0</formula>
    </cfRule>
  </conditionalFormatting>
  <conditionalFormatting sqref="B201:AF201">
    <cfRule type="expression" dxfId="247" priority="426">
      <formula>NETWORKDAYS.INTL(B$7,B$7,1,放假日期)+COUNTIFS(调休上班日期,"&gt;="&amp;B$7,调休上班日期,"&lt;="&amp;B$7)=0</formula>
    </cfRule>
  </conditionalFormatting>
  <conditionalFormatting sqref="B202:AF202">
    <cfRule type="expression" dxfId="246" priority="425">
      <formula>NETWORKDAYS.INTL(B$7,B$7,1,放假日期)+COUNTIFS(调休上班日期,"&gt;="&amp;B$7,调休上班日期,"&lt;="&amp;B$7)=0</formula>
    </cfRule>
  </conditionalFormatting>
  <conditionalFormatting sqref="M203">
    <cfRule type="expression" dxfId="245" priority="296">
      <formula>NETWORKDAYS.INTL(M$7,M$7,1,放假日期)+COUNTIFS(调休上班日期,"&gt;="&amp;M$7,调休上班日期,"&lt;="&amp;M$7)=0</formula>
    </cfRule>
  </conditionalFormatting>
  <conditionalFormatting sqref="Y203">
    <cfRule type="expression" dxfId="244" priority="234">
      <formula>NETWORKDAYS.INTL(Y$7,Y$7,1,放假日期)+COUNTIFS(调休上班日期,"&gt;="&amp;Y$7,调休上班日期,"&lt;="&amp;Y$7)=0</formula>
    </cfRule>
  </conditionalFormatting>
  <conditionalFormatting sqref="B204:AF204">
    <cfRule type="expression" dxfId="243" priority="423">
      <formula>NETWORKDAYS.INTL(B$7,B$7,1,放假日期)+COUNTIFS(调休上班日期,"&gt;="&amp;B$7,调休上班日期,"&lt;="&amp;B$7)=0</formula>
    </cfRule>
  </conditionalFormatting>
  <conditionalFormatting sqref="G205">
    <cfRule type="expression" dxfId="242" priority="201">
      <formula>NETWORKDAYS.INTL(G$7,G$7,1,放假日期)+COUNTIFS(调休上班日期,"&gt;="&amp;G$7,调休上班日期,"&lt;="&amp;G$7)=0</formula>
    </cfRule>
  </conditionalFormatting>
  <conditionalFormatting sqref="Q205">
    <cfRule type="expression" dxfId="241" priority="186">
      <formula>NETWORKDAYS.INTL(Q$7,Q$7,1,放假日期)+COUNTIFS(调休上班日期,"&gt;="&amp;Q$7,调休上班日期,"&lt;="&amp;Q$7)=0</formula>
    </cfRule>
  </conditionalFormatting>
  <conditionalFormatting sqref="R205">
    <cfRule type="expression" dxfId="240" priority="185">
      <formula>NETWORKDAYS.INTL(R$7,R$7,1,放假日期)+COUNTIFS(调休上班日期,"&gt;="&amp;R$7,调休上班日期,"&lt;="&amp;R$7)=0</formula>
    </cfRule>
  </conditionalFormatting>
  <conditionalFormatting sqref="T205">
    <cfRule type="expression" dxfId="239" priority="262">
      <formula>NETWORKDAYS.INTL(T$7,T$7,1,放假日期)+COUNTIFS(调休上班日期,"&gt;="&amp;T$7,调休上班日期,"&lt;="&amp;T$7)=0</formula>
    </cfRule>
  </conditionalFormatting>
  <conditionalFormatting sqref="X205">
    <cfRule type="expression" dxfId="238" priority="240">
      <formula>NETWORKDAYS.INTL(X$7,X$7,1,放假日期)+COUNTIFS(调休上班日期,"&gt;="&amp;X$7,调休上班日期,"&lt;="&amp;X$7)=0</formula>
    </cfRule>
  </conditionalFormatting>
  <conditionalFormatting sqref="AB206">
    <cfRule type="expression" dxfId="237" priority="221">
      <formula>NETWORKDAYS.INTL(AB$7,AB$7,1,放假日期)+COUNTIFS(调休上班日期,"&gt;="&amp;AB$7,调休上班日期,"&lt;="&amp;AB$7)=0</formula>
    </cfRule>
  </conditionalFormatting>
  <conditionalFormatting sqref="O207">
    <cfRule type="expression" dxfId="236" priority="177">
      <formula>NETWORKDAYS.INTL(O$7,O$7,1,放假日期)+COUNTIFS(调休上班日期,"&gt;="&amp;O$7,调休上班日期,"&lt;="&amp;O$7)=0</formula>
    </cfRule>
  </conditionalFormatting>
  <conditionalFormatting sqref="R207">
    <cfRule type="expression" dxfId="235" priority="158">
      <formula>NETWORKDAYS.INTL(R$7,R$7,1,放假日期)+COUNTIFS(调休上班日期,"&gt;="&amp;R$7,调休上班日期,"&lt;="&amp;R$7)=0</formula>
    </cfRule>
  </conditionalFormatting>
  <conditionalFormatting sqref="G208">
    <cfRule type="expression" dxfId="234" priority="202">
      <formula>NETWORKDAYS.INTL(G$7,G$7,1,放假日期)+COUNTIFS(调休上班日期,"&gt;="&amp;G$7,调休上班日期,"&lt;="&amp;G$7)=0</formula>
    </cfRule>
  </conditionalFormatting>
  <conditionalFormatting sqref="F209">
    <cfRule type="expression" dxfId="233" priority="344">
      <formula>NETWORKDAYS.INTL(F$7,F$7,1,放假日期)+COUNTIFS(调休上班日期,"&gt;="&amp;F$7,调休上班日期,"&lt;="&amp;F$7)=0</formula>
    </cfRule>
  </conditionalFormatting>
  <conditionalFormatting sqref="H209">
    <cfRule type="expression" dxfId="232" priority="329">
      <formula>NETWORKDAYS.INTL(H$7,H$7,1,放假日期)+COUNTIFS(调休上班日期,"&gt;="&amp;H$7,调休上班日期,"&lt;="&amp;H$7)=0</formula>
    </cfRule>
  </conditionalFormatting>
  <conditionalFormatting sqref="J209">
    <cfRule type="expression" dxfId="231" priority="315">
      <formula>NETWORKDAYS.INTL(J$7,J$7,1,放假日期)+COUNTIFS(调休上班日期,"&gt;="&amp;J$7,调休上班日期,"&lt;="&amp;J$7)=0</formula>
    </cfRule>
  </conditionalFormatting>
  <conditionalFormatting sqref="F210">
    <cfRule type="expression" dxfId="230" priority="346">
      <formula>NETWORKDAYS.INTL(F$7,F$7,1,放假日期)+COUNTIFS(调休上班日期,"&gt;="&amp;F$7,调休上班日期,"&lt;="&amp;F$7)=0</formula>
    </cfRule>
  </conditionalFormatting>
  <conditionalFormatting sqref="M210">
    <cfRule type="expression" dxfId="229" priority="41">
      <formula>NETWORKDAYS.INTL(M$7,M$7,1,放假日期)+COUNTIFS(调休上班日期,"&gt;="&amp;M$7,调休上班日期,"&lt;="&amp;M$7)=0</formula>
    </cfRule>
  </conditionalFormatting>
  <conditionalFormatting sqref="O210">
    <cfRule type="expression" dxfId="228" priority="13">
      <formula>NETWORKDAYS.INTL(O$7,O$7,1,放假日期)+COUNTIFS(调休上班日期,"&gt;="&amp;O$7,调休上班日期,"&lt;="&amp;O$7)=0</formula>
    </cfRule>
  </conditionalFormatting>
  <conditionalFormatting sqref="B213:AF213">
    <cfRule type="expression" dxfId="227" priority="591">
      <formula>NETWORKDAYS.INTL(B$7,B$7,1,放假日期)+COUNTIFS(调休上班日期,"&gt;="&amp;B$7,调休上班日期,"&lt;="&amp;B$7)=0</formula>
    </cfRule>
  </conditionalFormatting>
  <conditionalFormatting sqref="X216">
    <cfRule type="expression" dxfId="226" priority="238">
      <formula>NETWORKDAYS.INTL(X$7,X$7,1,放假日期)+COUNTIFS(调休上班日期,"&gt;="&amp;X$7,调休上班日期,"&lt;="&amp;X$7)=0</formula>
    </cfRule>
  </conditionalFormatting>
  <conditionalFormatting sqref="B217:AF217">
    <cfRule type="expression" dxfId="225" priority="418">
      <formula>NETWORKDAYS.INTL(B$7,B$7,1,放假日期)+COUNTIFS(调休上班日期,"&gt;="&amp;B$7,调休上班日期,"&lt;="&amp;B$7)=0</formula>
    </cfRule>
  </conditionalFormatting>
  <conditionalFormatting sqref="B218:AF218">
    <cfRule type="expression" dxfId="224" priority="416">
      <formula>NETWORKDAYS.INTL(B$7,B$7,1,放假日期)+COUNTIFS(调休上班日期,"&gt;="&amp;B$7,调休上班日期,"&lt;="&amp;B$7)=0</formula>
    </cfRule>
  </conditionalFormatting>
  <conditionalFormatting sqref="B219:AF219">
    <cfRule type="expression" dxfId="223" priority="415">
      <formula>NETWORKDAYS.INTL(B$7,B$7,1,放假日期)+COUNTIFS(调休上班日期,"&gt;="&amp;B$7,调休上班日期,"&lt;="&amp;B$7)=0</formula>
    </cfRule>
  </conditionalFormatting>
  <conditionalFormatting sqref="U220">
    <cfRule type="expression" dxfId="222" priority="248">
      <formula>NETWORKDAYS.INTL(U$7,U$7,1,放假日期)+COUNTIFS(调休上班日期,"&gt;="&amp;U$7,调休上班日期,"&lt;="&amp;U$7)=0</formula>
    </cfRule>
  </conditionalFormatting>
  <conditionalFormatting sqref="B221:AF221">
    <cfRule type="expression" dxfId="221" priority="413">
      <formula>NETWORKDAYS.INTL(B$7,B$7,1,放假日期)+COUNTIFS(调休上班日期,"&gt;="&amp;B$7,调休上班日期,"&lt;="&amp;B$7)=0</formula>
    </cfRule>
  </conditionalFormatting>
  <conditionalFormatting sqref="F222">
    <cfRule type="expression" dxfId="220" priority="342">
      <formula>NETWORKDAYS.INTL(F$7,F$7,1,放假日期)+COUNTIFS(调休上班日期,"&gt;="&amp;F$7,调休上班日期,"&lt;="&amp;F$7)=0</formula>
    </cfRule>
  </conditionalFormatting>
  <conditionalFormatting sqref="G222">
    <cfRule type="expression" dxfId="219" priority="335">
      <formula>NETWORKDAYS.INTL(G$7,G$7,1,放假日期)+COUNTIFS(调休上班日期,"&gt;="&amp;G$7,调休上班日期,"&lt;="&amp;G$7)=0</formula>
    </cfRule>
  </conditionalFormatting>
  <conditionalFormatting sqref="H222">
    <cfRule type="expression" dxfId="218" priority="328">
      <formula>NETWORKDAYS.INTL(H$7,H$7,1,放假日期)+COUNTIFS(调休上班日期,"&gt;="&amp;H$7,调休上班日期,"&lt;="&amp;H$7)=0</formula>
    </cfRule>
  </conditionalFormatting>
  <conditionalFormatting sqref="M222">
    <cfRule type="expression" dxfId="217" priority="293">
      <formula>NETWORKDAYS.INTL(M$7,M$7,1,放假日期)+COUNTIFS(调休上班日期,"&gt;="&amp;M$7,调休上班日期,"&lt;="&amp;M$7)=0</formula>
    </cfRule>
  </conditionalFormatting>
  <conditionalFormatting sqref="N222">
    <cfRule type="expression" dxfId="216" priority="285">
      <formula>NETWORKDAYS.INTL(N$7,N$7,1,放假日期)+COUNTIFS(调休上班日期,"&gt;="&amp;N$7,调休上班日期,"&lt;="&amp;N$7)=0</formula>
    </cfRule>
  </conditionalFormatting>
  <conditionalFormatting sqref="R222">
    <cfRule type="expression" dxfId="215" priority="269">
      <formula>NETWORKDAYS.INTL(R$7,R$7,1,放假日期)+COUNTIFS(调休上班日期,"&gt;="&amp;R$7,调休上班日期,"&lt;="&amp;R$7)=0</formula>
    </cfRule>
  </conditionalFormatting>
  <conditionalFormatting sqref="T222">
    <cfRule type="expression" dxfId="214" priority="261">
      <formula>NETWORKDAYS.INTL(T$7,T$7,1,放假日期)+COUNTIFS(调休上班日期,"&gt;="&amp;T$7,调休上班日期,"&lt;="&amp;T$7)=0</formula>
    </cfRule>
  </conditionalFormatting>
  <conditionalFormatting sqref="U222">
    <cfRule type="expression" dxfId="213" priority="249">
      <formula>NETWORKDAYS.INTL(U$7,U$7,1,放假日期)+COUNTIFS(调休上班日期,"&gt;="&amp;U$7,调休上班日期,"&lt;="&amp;U$7)=0</formula>
    </cfRule>
  </conditionalFormatting>
  <conditionalFormatting sqref="Z222">
    <cfRule type="expression" dxfId="212" priority="232">
      <formula>NETWORKDAYS.INTL(Z$7,Z$7,1,放假日期)+COUNTIFS(调休上班日期,"&gt;="&amp;Z$7,调休上班日期,"&lt;="&amp;Z$7)=0</formula>
    </cfRule>
  </conditionalFormatting>
  <conditionalFormatting sqref="AA222">
    <cfRule type="expression" dxfId="211" priority="226">
      <formula>NETWORKDAYS.INTL(AA$7,AA$7,1,放假日期)+COUNTIFS(调休上班日期,"&gt;="&amp;AA$7,调休上班日期,"&lt;="&amp;AA$7)=0</formula>
    </cfRule>
  </conditionalFormatting>
  <conditionalFormatting sqref="B223:AF223">
    <cfRule type="expression" dxfId="210" priority="411">
      <formula>NETWORKDAYS.INTL(B$7,B$7,1,放假日期)+COUNTIFS(调休上班日期,"&gt;="&amp;B$7,调休上班日期,"&lt;="&amp;B$7)=0</formula>
    </cfRule>
  </conditionalFormatting>
  <conditionalFormatting sqref="B224:AF224">
    <cfRule type="expression" dxfId="209" priority="410">
      <formula>NETWORKDAYS.INTL(B$7,B$7,1,放假日期)+COUNTIFS(调休上班日期,"&gt;="&amp;B$7,调休上班日期,"&lt;="&amp;B$7)=0</formula>
    </cfRule>
  </conditionalFormatting>
  <conditionalFormatting sqref="AB225">
    <cfRule type="expression" dxfId="208" priority="102">
      <formula>NETWORKDAYS.INTL(AB$7,AB$7,1,放假日期)+COUNTIFS(调休上班日期,"&gt;="&amp;AB$7,调休上班日期,"&lt;="&amp;AB$7)=0</formula>
    </cfRule>
  </conditionalFormatting>
  <conditionalFormatting sqref="G226">
    <cfRule type="expression" dxfId="207" priority="336">
      <formula>NETWORKDAYS.INTL(G$7,G$7,1,放假日期)+COUNTIFS(调休上班日期,"&gt;="&amp;G$7,调休上班日期,"&lt;="&amp;G$7)=0</formula>
    </cfRule>
  </conditionalFormatting>
  <conditionalFormatting sqref="J227">
    <cfRule type="expression" dxfId="206" priority="314">
      <formula>NETWORKDAYS.INTL(J$7,J$7,1,放假日期)+COUNTIFS(调休上班日期,"&gt;="&amp;J$7,调休上班日期,"&lt;="&amp;J$7)=0</formula>
    </cfRule>
  </conditionalFormatting>
  <conditionalFormatting sqref="M228">
    <cfRule type="expression" dxfId="205" priority="295">
      <formula>NETWORKDAYS.INTL(M$7,M$7,1,放假日期)+COUNTIFS(调休上班日期,"&gt;="&amp;M$7,调休上班日期,"&lt;="&amp;M$7)=0</formula>
    </cfRule>
  </conditionalFormatting>
  <conditionalFormatting sqref="S228">
    <cfRule type="expression" dxfId="204" priority="268">
      <formula>NETWORKDAYS.INTL(S$7,S$7,1,放假日期)+COUNTIFS(调休上班日期,"&gt;="&amp;S$7,调休上班日期,"&lt;="&amp;S$7)=0</formula>
    </cfRule>
  </conditionalFormatting>
  <conditionalFormatting sqref="AB229">
    <cfRule type="expression" dxfId="203" priority="106">
      <formula>NETWORKDAYS.INTL(AB$7,AB$7,1,放假日期)+COUNTIFS(调休上班日期,"&gt;="&amp;AB$7,调休上班日期,"&lt;="&amp;AB$7)=0</formula>
    </cfRule>
  </conditionalFormatting>
  <conditionalFormatting sqref="J230">
    <cfRule type="expression" dxfId="202" priority="189">
      <formula>NETWORKDAYS.INTL(J$7,J$7,1,放假日期)+COUNTIFS(调休上班日期,"&gt;="&amp;J$7,调休上班日期,"&lt;="&amp;J$7)=0</formula>
    </cfRule>
  </conditionalFormatting>
  <conditionalFormatting sqref="AD230">
    <cfRule type="expression" dxfId="201" priority="86">
      <formula>NETWORKDAYS.INTL(AD$7,AD$7,1,放假日期)+COUNTIFS(调休上班日期,"&gt;="&amp;AD$7,调休上班日期,"&lt;="&amp;AD$7)=0</formula>
    </cfRule>
  </conditionalFormatting>
  <conditionalFormatting sqref="B231:AF231">
    <cfRule type="expression" dxfId="200" priority="403">
      <formula>NETWORKDAYS.INTL(B$7,B$7,1,放假日期)+COUNTIFS(调休上班日期,"&gt;="&amp;B$7,调休上班日期,"&lt;="&amp;B$7)=0</formula>
    </cfRule>
  </conditionalFormatting>
  <conditionalFormatting sqref="B232:AF232">
    <cfRule type="expression" dxfId="199" priority="402">
      <formula>NETWORKDAYS.INTL(B$7,B$7,1,放假日期)+COUNTIFS(调休上班日期,"&gt;="&amp;B$7,调休上班日期,"&lt;="&amp;B$7)=0</formula>
    </cfRule>
  </conditionalFormatting>
  <conditionalFormatting sqref="B233:AF233">
    <cfRule type="expression" dxfId="198" priority="400">
      <formula>NETWORKDAYS.INTL(B$7,B$7,1,放假日期)+COUNTIFS(调休上班日期,"&gt;="&amp;B$7,调休上班日期,"&lt;="&amp;B$7)=0</formula>
    </cfRule>
  </conditionalFormatting>
  <conditionalFormatting sqref="B234:AF234">
    <cfRule type="expression" dxfId="197" priority="399">
      <formula>NETWORKDAYS.INTL(B$7,B$7,1,放假日期)+COUNTIFS(调休上班日期,"&gt;="&amp;B$7,调休上班日期,"&lt;="&amp;B$7)=0</formula>
    </cfRule>
  </conditionalFormatting>
  <conditionalFormatting sqref="B235">
    <cfRule type="expression" dxfId="196" priority="212">
      <formula>NETWORKDAYS.INTL(B$7,B$7,1,放假日期)+COUNTIFS(调休上班日期,"&gt;="&amp;B$7,调休上班日期,"&lt;="&amp;B$7)=0</formula>
    </cfRule>
  </conditionalFormatting>
  <conditionalFormatting sqref="P235">
    <cfRule type="expression" dxfId="195" priority="171">
      <formula>NETWORKDAYS.INTL(P$7,P$7,1,放假日期)+COUNTIFS(调休上班日期,"&gt;="&amp;P$7,调休上班日期,"&lt;="&amp;P$7)=0</formula>
    </cfRule>
  </conditionalFormatting>
  <conditionalFormatting sqref="U235">
    <cfRule type="expression" dxfId="194" priority="147">
      <formula>NETWORKDAYS.INTL(U$7,U$7,1,放假日期)+COUNTIFS(调休上班日期,"&gt;="&amp;U$7,调休上班日期,"&lt;="&amp;U$7)=0</formula>
    </cfRule>
  </conditionalFormatting>
  <conditionalFormatting sqref="B238">
    <cfRule type="expression" dxfId="193" priority="211">
      <formula>NETWORKDAYS.INTL(B$7,B$7,1,放假日期)+COUNTIFS(调休上班日期,"&gt;="&amp;B$7,调休上班日期,"&lt;="&amp;B$7)=0</formula>
    </cfRule>
  </conditionalFormatting>
  <conditionalFormatting sqref="Z238">
    <cfRule type="expression" dxfId="192" priority="231">
      <formula>NETWORKDAYS.INTL(Z$7,Z$7,1,放假日期)+COUNTIFS(调休上班日期,"&gt;="&amp;Z$7,调休上班日期,"&lt;="&amp;Z$7)=0</formula>
    </cfRule>
  </conditionalFormatting>
  <conditionalFormatting sqref="AA238">
    <cfRule type="expression" dxfId="191" priority="224">
      <formula>NETWORKDAYS.INTL(AA$7,AA$7,1,放假日期)+COUNTIFS(调休上班日期,"&gt;="&amp;AA$7,调休上班日期,"&lt;="&amp;AA$7)=0</formula>
    </cfRule>
  </conditionalFormatting>
  <conditionalFormatting sqref="N241">
    <cfRule type="expression" dxfId="190" priority="40">
      <formula>NETWORKDAYS.INTL(N$7,N$7,1,放假日期)+COUNTIFS(调休上班日期,"&gt;="&amp;N$7,调休上班日期,"&lt;="&amp;N$7)=0</formula>
    </cfRule>
  </conditionalFormatting>
  <conditionalFormatting sqref="N242">
    <cfRule type="expression" dxfId="189" priority="39">
      <formula>NETWORKDAYS.INTL(N$7,N$7,1,放假日期)+COUNTIFS(调休上班日期,"&gt;="&amp;N$7,调休上班日期,"&lt;="&amp;N$7)=0</formula>
    </cfRule>
  </conditionalFormatting>
  <conditionalFormatting sqref="C243">
    <cfRule type="expression" dxfId="188" priority="205">
      <formula>NETWORKDAYS.INTL(C$7,C$7,1,放假日期)+COUNTIFS(调休上班日期,"&gt;="&amp;C$7,调休上班日期,"&lt;="&amp;C$7)=0</formula>
    </cfRule>
  </conditionalFormatting>
  <conditionalFormatting sqref="F243">
    <cfRule type="expression" dxfId="187" priority="341">
      <formula>NETWORKDAYS.INTL(F$7,F$7,1,放假日期)+COUNTIFS(调休上班日期,"&gt;="&amp;F$7,调休上班日期,"&lt;="&amp;F$7)=0</formula>
    </cfRule>
  </conditionalFormatting>
  <conditionalFormatting sqref="G243">
    <cfRule type="expression" dxfId="186" priority="67">
      <formula>NETWORKDAYS.INTL(G$7,G$7,1,放假日期)+COUNTIFS(调休上班日期,"&gt;="&amp;G$7,调休上班日期,"&lt;="&amp;G$7)=0</formula>
    </cfRule>
  </conditionalFormatting>
  <conditionalFormatting sqref="N243">
    <cfRule type="expression" dxfId="185" priority="38">
      <formula>NETWORKDAYS.INTL(N$7,N$7,1,放假日期)+COUNTIFS(调休上班日期,"&gt;="&amp;N$7,调休上班日期,"&lt;="&amp;N$7)=0</formula>
    </cfRule>
  </conditionalFormatting>
  <conditionalFormatting sqref="W243">
    <cfRule type="expression" dxfId="184" priority="118">
      <formula>NETWORKDAYS.INTL(W$7,W$7,1,放假日期)+COUNTIFS(调休上班日期,"&gt;="&amp;W$7,调休上班日期,"&lt;="&amp;W$7)=0</formula>
    </cfRule>
  </conditionalFormatting>
  <conditionalFormatting sqref="Y243">
    <cfRule type="expression" dxfId="183" priority="113">
      <formula>NETWORKDAYS.INTL(Y$7,Y$7,1,放假日期)+COUNTIFS(调休上班日期,"&gt;="&amp;Y$7,调休上班日期,"&lt;="&amp;Y$7)=0</formula>
    </cfRule>
  </conditionalFormatting>
  <conditionalFormatting sqref="AD243">
    <cfRule type="expression" dxfId="182" priority="85">
      <formula>NETWORKDAYS.INTL(AD$7,AD$7,1,放假日期)+COUNTIFS(调休上班日期,"&gt;="&amp;AD$7,调休上班日期,"&lt;="&amp;AD$7)=0</formula>
    </cfRule>
  </conditionalFormatting>
  <conditionalFormatting sqref="N244">
    <cfRule type="expression" dxfId="181" priority="37">
      <formula>NETWORKDAYS.INTL(N$7,N$7,1,放假日期)+COUNTIFS(调休上班日期,"&gt;="&amp;N$7,调休上班日期,"&lt;="&amp;N$7)=0</formula>
    </cfRule>
  </conditionalFormatting>
  <conditionalFormatting sqref="V244">
    <cfRule type="expression" dxfId="180" priority="143">
      <formula>NETWORKDAYS.INTL(V$7,V$7,1,放假日期)+COUNTIFS(调休上班日期,"&gt;="&amp;V$7,调休上班日期,"&lt;="&amp;V$7)=0</formula>
    </cfRule>
  </conditionalFormatting>
  <conditionalFormatting sqref="G245">
    <cfRule type="expression" dxfId="179" priority="69">
      <formula>NETWORKDAYS.INTL(G$7,G$7,1,放假日期)+COUNTIFS(调休上班日期,"&gt;="&amp;G$7,调休上班日期,"&lt;="&amp;G$7)=0</formula>
    </cfRule>
  </conditionalFormatting>
  <conditionalFormatting sqref="N245">
    <cfRule type="expression" dxfId="178" priority="36">
      <formula>NETWORKDAYS.INTL(N$7,N$7,1,放假日期)+COUNTIFS(调休上班日期,"&gt;="&amp;N$7,调休上班日期,"&lt;="&amp;N$7)=0</formula>
    </cfRule>
  </conditionalFormatting>
  <conditionalFormatting sqref="U245">
    <cfRule type="expression" dxfId="177" priority="146">
      <formula>NETWORKDAYS.INTL(U$7,U$7,1,放假日期)+COUNTIFS(调休上班日期,"&gt;="&amp;U$7,调休上班日期,"&lt;="&amp;U$7)=0</formula>
    </cfRule>
  </conditionalFormatting>
  <conditionalFormatting sqref="G246">
    <cfRule type="expression" dxfId="176" priority="68">
      <formula>NETWORKDAYS.INTL(G$7,G$7,1,放假日期)+COUNTIFS(调休上班日期,"&gt;="&amp;G$7,调休上班日期,"&lt;="&amp;G$7)=0</formula>
    </cfRule>
  </conditionalFormatting>
  <conditionalFormatting sqref="N246">
    <cfRule type="expression" dxfId="175" priority="35">
      <formula>NETWORKDAYS.INTL(N$7,N$7,1,放假日期)+COUNTIFS(调休上班日期,"&gt;="&amp;N$7,调休上班日期,"&lt;="&amp;N$7)=0</formula>
    </cfRule>
  </conditionalFormatting>
  <conditionalFormatting sqref="B247:AF247">
    <cfRule type="expression" dxfId="174" priority="390">
      <formula>NETWORKDAYS.INTL(B$7,B$7,1,放假日期)+COUNTIFS(调休上班日期,"&gt;="&amp;B$7,调休上班日期,"&lt;="&amp;B$7)=0</formula>
    </cfRule>
  </conditionalFormatting>
  <conditionalFormatting sqref="B248:AF248">
    <cfRule type="expression" dxfId="173" priority="389">
      <formula>NETWORKDAYS.INTL(B$7,B$7,1,放假日期)+COUNTIFS(调休上班日期,"&gt;="&amp;B$7,调休上班日期,"&lt;="&amp;B$7)=0</formula>
    </cfRule>
  </conditionalFormatting>
  <conditionalFormatting sqref="AB249">
    <cfRule type="expression" dxfId="172" priority="101">
      <formula>NETWORKDAYS.INTL(AB$7,AB$7,1,放假日期)+COUNTIFS(调休上班日期,"&gt;="&amp;AB$7,调休上班日期,"&lt;="&amp;AB$7)=0</formula>
    </cfRule>
  </conditionalFormatting>
  <conditionalFormatting sqref="B252:AF252">
    <cfRule type="expression" dxfId="171" priority="387">
      <formula>NETWORKDAYS.INTL(B$7,B$7,1,放假日期)+COUNTIFS(调休上班日期,"&gt;="&amp;B$7,调休上班日期,"&lt;="&amp;B$7)=0</formula>
    </cfRule>
  </conditionalFormatting>
  <conditionalFormatting sqref="S253">
    <cfRule type="expression" dxfId="170" priority="4">
      <formula>NETWORKDAYS.INTL(S$7,S$7,1,放假日期)+COUNTIFS(调休上班日期,"&gt;="&amp;S$7,调休上班日期,"&lt;="&amp;S$7)=0</formula>
    </cfRule>
  </conditionalFormatting>
  <conditionalFormatting sqref="T253">
    <cfRule type="expression" dxfId="169" priority="260">
      <formula>NETWORKDAYS.INTL(T$7,T$7,1,放假日期)+COUNTIFS(调休上班日期,"&gt;="&amp;T$7,调休上班日期,"&lt;="&amp;T$7)=0</formula>
    </cfRule>
  </conditionalFormatting>
  <conditionalFormatting sqref="V253">
    <cfRule type="expression" dxfId="168" priority="142">
      <formula>NETWORKDAYS.INTL(V$7,V$7,1,放假日期)+COUNTIFS(调休上班日期,"&gt;="&amp;V$7,调休上班日期,"&lt;="&amp;V$7)=0</formula>
    </cfRule>
  </conditionalFormatting>
  <conditionalFormatting sqref="N256">
    <cfRule type="expression" dxfId="167" priority="282">
      <formula>NETWORKDAYS.INTL(N$7,N$7,1,放假日期)+COUNTIFS(调休上班日期,"&gt;="&amp;N$7,调休上班日期,"&lt;="&amp;N$7)=0</formula>
    </cfRule>
  </conditionalFormatting>
  <conditionalFormatting sqref="AC256">
    <cfRule type="expression" dxfId="166" priority="93">
      <formula>NETWORKDAYS.INTL(AC$7,AC$7,1,放假日期)+COUNTIFS(调休上班日期,"&gt;="&amp;AC$7,调休上班日期,"&lt;="&amp;AC$7)=0</formula>
    </cfRule>
  </conditionalFormatting>
  <conditionalFormatting sqref="B257:AF257">
    <cfRule type="expression" dxfId="165" priority="384">
      <formula>NETWORKDAYS.INTL(B$7,B$7,1,放假日期)+COUNTIFS(调休上班日期,"&gt;="&amp;B$7,调休上班日期,"&lt;="&amp;B$7)=0</formula>
    </cfRule>
  </conditionalFormatting>
  <conditionalFormatting sqref="B258:AF258">
    <cfRule type="expression" dxfId="164" priority="383">
      <formula>NETWORKDAYS.INTL(B$7,B$7,1,放假日期)+COUNTIFS(调休上班日期,"&gt;="&amp;B$7,调休上班日期,"&lt;="&amp;B$7)=0</formula>
    </cfRule>
  </conditionalFormatting>
  <conditionalFormatting sqref="B259:AF259">
    <cfRule type="expression" dxfId="163" priority="381">
      <formula>NETWORKDAYS.INTL(B$7,B$7,1,放假日期)+COUNTIFS(调休上班日期,"&gt;="&amp;B$7,调休上班日期,"&lt;="&amp;B$7)=0</formula>
    </cfRule>
  </conditionalFormatting>
  <conditionalFormatting sqref="J260">
    <cfRule type="expression" dxfId="162" priority="312">
      <formula>NETWORKDAYS.INTL(J$7,J$7,1,放假日期)+COUNTIFS(调休上班日期,"&gt;="&amp;J$7,调休上班日期,"&lt;="&amp;J$7)=0</formula>
    </cfRule>
  </conditionalFormatting>
  <conditionalFormatting sqref="S260">
    <cfRule type="expression" dxfId="161" priority="3">
      <formula>NETWORKDAYS.INTL(S$7,S$7,1,放假日期)+COUNTIFS(调休上班日期,"&gt;="&amp;S$7,调休上班日期,"&lt;="&amp;S$7)=0</formula>
    </cfRule>
  </conditionalFormatting>
  <conditionalFormatting sqref="U260">
    <cfRule type="expression" dxfId="160" priority="247">
      <formula>NETWORKDAYS.INTL(U$7,U$7,1,放假日期)+COUNTIFS(调休上班日期,"&gt;="&amp;U$7,调休上班日期,"&lt;="&amp;U$7)=0</formula>
    </cfRule>
  </conditionalFormatting>
  <conditionalFormatting sqref="B261">
    <cfRule type="expression" dxfId="159" priority="210">
      <formula>NETWORKDAYS.INTL(B$7,B$7,1,放假日期)+COUNTIFS(调休上班日期,"&gt;="&amp;B$7,调休上班日期,"&lt;="&amp;B$7)=0</formula>
    </cfRule>
  </conditionalFormatting>
  <conditionalFormatting sqref="C261:AF261">
    <cfRule type="expression" dxfId="158" priority="378">
      <formula>NETWORKDAYS.INTL(C$7,C$7,1,放假日期)+COUNTIFS(调休上班日期,"&gt;="&amp;C$7,调休上班日期,"&lt;="&amp;C$7)=0</formula>
    </cfRule>
  </conditionalFormatting>
  <conditionalFormatting sqref="N262">
    <cfRule type="expression" dxfId="157" priority="281">
      <formula>NETWORKDAYS.INTL(N$7,N$7,1,放假日期)+COUNTIFS(调休上班日期,"&gt;="&amp;N$7,调休上班日期,"&lt;="&amp;N$7)=0</formula>
    </cfRule>
  </conditionalFormatting>
  <conditionalFormatting sqref="AC263">
    <cfRule type="expression" dxfId="156" priority="94">
      <formula>NETWORKDAYS.INTL(AC$7,AC$7,1,放假日期)+COUNTIFS(调休上班日期,"&gt;="&amp;AC$7,调休上班日期,"&lt;="&amp;AC$7)=0</formula>
    </cfRule>
  </conditionalFormatting>
  <conditionalFormatting sqref="B264:AF264">
    <cfRule type="expression" dxfId="155" priority="375">
      <formula>NETWORKDAYS.INTL(B$7,B$7,1,放假日期)+COUNTIFS(调休上班日期,"&gt;="&amp;B$7,调休上班日期,"&lt;="&amp;B$7)=0</formula>
    </cfRule>
  </conditionalFormatting>
  <conditionalFormatting sqref="B265:AF265">
    <cfRule type="expression" dxfId="154" priority="374">
      <formula>NETWORKDAYS.INTL(B$7,B$7,1,放假日期)+COUNTIFS(调休上班日期,"&gt;="&amp;B$7,调休上班日期,"&lt;="&amp;B$7)=0</formula>
    </cfRule>
  </conditionalFormatting>
  <conditionalFormatting sqref="G266">
    <cfRule type="expression" dxfId="153" priority="333">
      <formula>NETWORKDAYS.INTL(G$7,G$7,1,放假日期)+COUNTIFS(调休上班日期,"&gt;="&amp;G$7,调休上班日期,"&lt;="&amp;G$7)=0</formula>
    </cfRule>
  </conditionalFormatting>
  <conditionalFormatting sqref="H266">
    <cfRule type="expression" dxfId="152" priority="63">
      <formula>NETWORKDAYS.INTL(H$7,H$7,1,放假日期)+COUNTIFS(调休上班日期,"&gt;="&amp;H$7,调休上班日期,"&lt;="&amp;H$7)=0</formula>
    </cfRule>
  </conditionalFormatting>
  <conditionalFormatting sqref="I266">
    <cfRule type="expression" dxfId="151" priority="60">
      <formula>NETWORKDAYS.INTL(I$7,I$7,1,放假日期)+COUNTIFS(调休上班日期,"&gt;="&amp;I$7,调休上班日期,"&lt;="&amp;I$7)=0</formula>
    </cfRule>
  </conditionalFormatting>
  <conditionalFormatting sqref="K266">
    <cfRule type="expression" dxfId="150" priority="188">
      <formula>NETWORKDAYS.INTL(K$7,K$7,1,放假日期)+COUNTIFS(调休上班日期,"&gt;="&amp;K$7,调休上班日期,"&lt;="&amp;K$7)=0</formula>
    </cfRule>
  </conditionalFormatting>
  <conditionalFormatting sqref="L266">
    <cfRule type="expression" dxfId="149" priority="50">
      <formula>NETWORKDAYS.INTL(L$7,L$7,1,放假日期)+COUNTIFS(调休上班日期,"&gt;="&amp;L$7,调休上班日期,"&lt;="&amp;L$7)=0</formula>
    </cfRule>
  </conditionalFormatting>
  <conditionalFormatting sqref="M266">
    <cfRule type="expression" dxfId="148" priority="292">
      <formula>NETWORKDAYS.INTL(M$7,M$7,1,放假日期)+COUNTIFS(调休上班日期,"&gt;="&amp;M$7,调休上班日期,"&lt;="&amp;M$7)=0</formula>
    </cfRule>
  </conditionalFormatting>
  <conditionalFormatting sqref="N266">
    <cfRule type="expression" dxfId="147" priority="283">
      <formula>NETWORKDAYS.INTL(N$7,N$7,1,放假日期)+COUNTIFS(调休上班日期,"&gt;="&amp;N$7,调休上班日期,"&lt;="&amp;N$7)=0</formula>
    </cfRule>
  </conditionalFormatting>
  <conditionalFormatting sqref="Y266">
    <cfRule type="expression" dxfId="146" priority="112">
      <formula>NETWORKDAYS.INTL(Y$7,Y$7,1,放假日期)+COUNTIFS(调休上班日期,"&gt;="&amp;Y$7,调休上班日期,"&lt;="&amp;Y$7)=0</formula>
    </cfRule>
  </conditionalFormatting>
  <conditionalFormatting sqref="AD266">
    <cfRule type="expression" dxfId="145" priority="84">
      <formula>NETWORKDAYS.INTL(AD$7,AD$7,1,放假日期)+COUNTIFS(调休上班日期,"&gt;="&amp;AD$7,调休上班日期,"&lt;="&amp;AD$7)=0</formula>
    </cfRule>
  </conditionalFormatting>
  <conditionalFormatting sqref="AE266">
    <cfRule type="expression" dxfId="144" priority="78">
      <formula>NETWORKDAYS.INTL(AE$7,AE$7,1,放假日期)+COUNTIFS(调休上班日期,"&gt;="&amp;AE$7,调休上班日期,"&lt;="&amp;AE$7)=0</formula>
    </cfRule>
  </conditionalFormatting>
  <conditionalFormatting sqref="F267">
    <cfRule type="expression" dxfId="143" priority="339">
      <formula>NETWORKDAYS.INTL(F$7,F$7,1,放假日期)+COUNTIFS(调休上班日期,"&gt;="&amp;F$7,调休上班日期,"&lt;="&amp;F$7)=0</formula>
    </cfRule>
  </conditionalFormatting>
  <conditionalFormatting sqref="H267">
    <cfRule type="expression" dxfId="142" priority="62">
      <formula>NETWORKDAYS.INTL(H$7,H$7,1,放假日期)+COUNTIFS(调休上班日期,"&gt;="&amp;H$7,调休上班日期,"&lt;="&amp;H$7)=0</formula>
    </cfRule>
  </conditionalFormatting>
  <conditionalFormatting sqref="L267">
    <cfRule type="expression" dxfId="141" priority="49">
      <formula>NETWORKDAYS.INTL(L$7,L$7,1,放假日期)+COUNTIFS(调休上班日期,"&gt;="&amp;L$7,调休上班日期,"&lt;="&amp;L$7)=0</formula>
    </cfRule>
  </conditionalFormatting>
  <conditionalFormatting sqref="S267">
    <cfRule type="expression" dxfId="140" priority="2">
      <formula>NETWORKDAYS.INTL(S$7,S$7,1,放假日期)+COUNTIFS(调休上班日期,"&gt;="&amp;S$7,调休上班日期,"&lt;="&amp;S$7)=0</formula>
    </cfRule>
  </conditionalFormatting>
  <conditionalFormatting sqref="AB267">
    <cfRule type="expression" dxfId="139" priority="219">
      <formula>NETWORKDAYS.INTL(AB$7,AB$7,1,放假日期)+COUNTIFS(调休上班日期,"&gt;="&amp;AB$7,调休上班日期,"&lt;="&amp;AB$7)=0</formula>
    </cfRule>
  </conditionalFormatting>
  <conditionalFormatting sqref="B268:AF268">
    <cfRule type="expression" dxfId="138" priority="370">
      <formula>NETWORKDAYS.INTL(B$7,B$7,1,放假日期)+COUNTIFS(调休上班日期,"&gt;="&amp;B$7,调休上班日期,"&lt;="&amp;B$7)=0</formula>
    </cfRule>
  </conditionalFormatting>
  <conditionalFormatting sqref="E269">
    <cfRule type="expression" dxfId="137" priority="74">
      <formula>NETWORKDAYS.INTL(E$7,E$7,1,放假日期)+COUNTIFS(调休上班日期,"&gt;="&amp;E$7,调休上班日期,"&lt;="&amp;E$7)=0</formula>
    </cfRule>
  </conditionalFormatting>
  <conditionalFormatting sqref="AE270">
    <cfRule type="expression" dxfId="136" priority="79">
      <formula>NETWORKDAYS.INTL(AE$7,AE$7,1,放假日期)+COUNTIFS(调休上班日期,"&gt;="&amp;AE$7,调休上班日期,"&lt;="&amp;AE$7)=0</formula>
    </cfRule>
  </conditionalFormatting>
  <conditionalFormatting sqref="B273:AF273">
    <cfRule type="expression" dxfId="135" priority="556">
      <formula>NETWORKDAYS.INTL(B$7,B$7,1,放假日期)+COUNTIFS(调休上班日期,"&gt;="&amp;B$7,调休上班日期,"&lt;="&amp;B$7)=0</formula>
    </cfRule>
  </conditionalFormatting>
  <conditionalFormatting sqref="M276">
    <cfRule type="expression" dxfId="134" priority="291">
      <formula>NETWORKDAYS.INTL(M$7,M$7,1,放假日期)+COUNTIFS(调休上班日期,"&gt;="&amp;M$7,调休上班日期,"&lt;="&amp;M$7)=0</formula>
    </cfRule>
  </conditionalFormatting>
  <conditionalFormatting sqref="B277:AF277">
    <cfRule type="expression" dxfId="133" priority="554">
      <formula>NETWORKDAYS.INTL(B$7,B$7,1,放假日期)+COUNTIFS(调休上班日期,"&gt;="&amp;B$7,调休上班日期,"&lt;="&amp;B$7)=0</formula>
    </cfRule>
  </conditionalFormatting>
  <conditionalFormatting sqref="B278:AF278">
    <cfRule type="expression" dxfId="132" priority="553">
      <formula>NETWORKDAYS.INTL(B$7,B$7,1,放假日期)+COUNTIFS(调休上班日期,"&gt;="&amp;B$7,调休上班日期,"&lt;="&amp;B$7)=0</formula>
    </cfRule>
  </conditionalFormatting>
  <conditionalFormatting sqref="U279">
    <cfRule type="expression" dxfId="131" priority="145">
      <formula>NETWORKDAYS.INTL(U$7,U$7,1,放假日期)+COUNTIFS(调休上班日期,"&gt;="&amp;U$7,调休上班日期,"&lt;="&amp;U$7)=0</formula>
    </cfRule>
  </conditionalFormatting>
  <conditionalFormatting sqref="F280">
    <cfRule type="expression" dxfId="130" priority="71">
      <formula>NETWORKDAYS.INTL(F$7,F$7,1,放假日期)+COUNTIFS(调休上班日期,"&gt;="&amp;F$7,调休上班日期,"&lt;="&amp;F$7)=0</formula>
    </cfRule>
  </conditionalFormatting>
  <conditionalFormatting sqref="B281">
    <cfRule type="expression" dxfId="129" priority="209">
      <formula>NETWORKDAYS.INTL(B$7,B$7,1,放假日期)+COUNTIFS(调休上班日期,"&gt;="&amp;B$7,调休上班日期,"&lt;="&amp;B$7)=0</formula>
    </cfRule>
  </conditionalFormatting>
  <conditionalFormatting sqref="G281">
    <cfRule type="expression" dxfId="128" priority="200">
      <formula>NETWORKDAYS.INTL(G$7,G$7,1,放假日期)+COUNTIFS(调休上班日期,"&gt;="&amp;G$7,调休上班日期,"&lt;="&amp;G$7)=0</formula>
    </cfRule>
  </conditionalFormatting>
  <conditionalFormatting sqref="N281">
    <cfRule type="expression" dxfId="127" priority="280">
      <formula>NETWORKDAYS.INTL(N$7,N$7,1,放假日期)+COUNTIFS(调休上班日期,"&gt;="&amp;N$7,调休上班日期,"&lt;="&amp;N$7)=0</formula>
    </cfRule>
  </conditionalFormatting>
  <conditionalFormatting sqref="S281">
    <cfRule type="expression" dxfId="126" priority="267">
      <formula>NETWORKDAYS.INTL(S$7,S$7,1,放假日期)+COUNTIFS(调休上班日期,"&gt;="&amp;S$7,调休上班日期,"&lt;="&amp;S$7)=0</formula>
    </cfRule>
  </conditionalFormatting>
  <conditionalFormatting sqref="T281">
    <cfRule type="expression" dxfId="125" priority="259">
      <formula>NETWORKDAYS.INTL(T$7,T$7,1,放假日期)+COUNTIFS(调休上班日期,"&gt;="&amp;T$7,调休上班日期,"&lt;="&amp;T$7)=0</formula>
    </cfRule>
  </conditionalFormatting>
  <conditionalFormatting sqref="U281">
    <cfRule type="expression" dxfId="124" priority="246">
      <formula>NETWORKDAYS.INTL(U$7,U$7,1,放假日期)+COUNTIFS(调休上班日期,"&gt;="&amp;U$7,调休上班日期,"&lt;="&amp;U$7)=0</formula>
    </cfRule>
  </conditionalFormatting>
  <conditionalFormatting sqref="X281">
    <cfRule type="expression" dxfId="123" priority="237">
      <formula>NETWORKDAYS.INTL(X$7,X$7,1,放假日期)+COUNTIFS(调休上班日期,"&gt;="&amp;X$7,调休上班日期,"&lt;="&amp;X$7)=0</formula>
    </cfRule>
  </conditionalFormatting>
  <conditionalFormatting sqref="Z281">
    <cfRule type="expression" dxfId="122" priority="230">
      <formula>NETWORKDAYS.INTL(Z$7,Z$7,1,放假日期)+COUNTIFS(调休上班日期,"&gt;="&amp;Z$7,调休上班日期,"&lt;="&amp;Z$7)=0</formula>
    </cfRule>
  </conditionalFormatting>
  <conditionalFormatting sqref="AF281">
    <cfRule type="expression" dxfId="121" priority="214">
      <formula>NETWORKDAYS.INTL(AF$7,AF$7,1,放假日期)+COUNTIFS(调休上班日期,"&gt;="&amp;AF$7,调休上班日期,"&lt;="&amp;AF$7)=0</formula>
    </cfRule>
  </conditionalFormatting>
  <conditionalFormatting sqref="B282:AF282">
    <cfRule type="expression" dxfId="120" priority="367">
      <formula>NETWORKDAYS.INTL(B$7,B$7,1,放假日期)+COUNTIFS(调休上班日期,"&gt;="&amp;B$7,调休上班日期,"&lt;="&amp;B$7)=0</formula>
    </cfRule>
  </conditionalFormatting>
  <conditionalFormatting sqref="B283:AF283">
    <cfRule type="expression" dxfId="119" priority="366">
      <formula>NETWORKDAYS.INTL(B$7,B$7,1,放假日期)+COUNTIFS(调休上班日期,"&gt;="&amp;B$7,调休上班日期,"&lt;="&amp;B$7)=0</formula>
    </cfRule>
  </conditionalFormatting>
  <conditionalFormatting sqref="B284:AF284">
    <cfRule type="expression" dxfId="118" priority="365">
      <formula>NETWORKDAYS.INTL(B$7,B$7,1,放假日期)+COUNTIFS(调休上班日期,"&gt;="&amp;B$7,调休上班日期,"&lt;="&amp;B$7)=0</formula>
    </cfRule>
  </conditionalFormatting>
  <conditionalFormatting sqref="F287">
    <cfRule type="expression" dxfId="117" priority="338">
      <formula>NETWORKDAYS.INTL(F$7,F$7,1,放假日期)+COUNTIFS(调休上班日期,"&gt;="&amp;F$7,调休上班日期,"&lt;="&amp;F$7)=0</formula>
    </cfRule>
  </conditionalFormatting>
  <conditionalFormatting sqref="Q287">
    <cfRule type="expression" dxfId="116" priority="275">
      <formula>NETWORKDAYS.INTL(Q$7,Q$7,1,放假日期)+COUNTIFS(调休上班日期,"&gt;="&amp;Q$7,调休上班日期,"&lt;="&amp;Q$7)=0</formula>
    </cfRule>
  </conditionalFormatting>
  <conditionalFormatting sqref="B288:AF288">
    <cfRule type="expression" dxfId="115" priority="360">
      <formula>NETWORKDAYS.INTL(B$7,B$7,1,放假日期)+COUNTIFS(调休上班日期,"&gt;="&amp;B$7,调休上班日期,"&lt;="&amp;B$7)=0</formula>
    </cfRule>
  </conditionalFormatting>
  <conditionalFormatting sqref="B289:AF289">
    <cfRule type="expression" dxfId="114" priority="359">
      <formula>NETWORKDAYS.INTL(B$7,B$7,1,放假日期)+COUNTIFS(调休上班日期,"&gt;="&amp;B$7,调休上班日期,"&lt;="&amp;B$7)=0</formula>
    </cfRule>
  </conditionalFormatting>
  <conditionalFormatting sqref="A187:A188">
    <cfRule type="expression" dxfId="113" priority="526">
      <formula>NETWORKDAYS.INTL(A$7,A$7,1,放假日期)+COUNTIFS(调休上班日期,"&gt;="&amp;A$7,调休上班日期,"&lt;="&amp;A$7)=0</formula>
    </cfRule>
  </conditionalFormatting>
  <conditionalFormatting sqref="N153:N154">
    <cfRule type="expression" dxfId="112" priority="31">
      <formula>NETWORKDAYS.INTL(N$7,N$7,1,放假日期)+COUNTIFS(调休上班日期,"&gt;="&amp;N$7,调休上班日期,"&lt;="&amp;N$7)=0</formula>
    </cfRule>
  </conditionalFormatting>
  <conditionalFormatting sqref="N155:N156">
    <cfRule type="expression" dxfId="111" priority="30">
      <formula>NETWORKDAYS.INTL(N$7,N$7,1,放假日期)+COUNTIFS(调休上班日期,"&gt;="&amp;N$7,调休上班日期,"&lt;="&amp;N$7)=0</formula>
    </cfRule>
  </conditionalFormatting>
  <conditionalFormatting sqref="Q197:Q198">
    <cfRule type="expression" dxfId="110" priority="276">
      <formula>NETWORKDAYS.INTL(Q$7,Q$7,1,放假日期)+COUNTIFS(调休上班日期,"&gt;="&amp;Q$7,调休上班日期,"&lt;="&amp;Q$7)=0</formula>
    </cfRule>
  </conditionalFormatting>
  <conditionalFormatting sqref="X50:X51">
    <cfRule type="expression" dxfId="109" priority="243">
      <formula>NETWORKDAYS.INTL(X$7,X$7,1,放假日期)+COUNTIFS(调休上班日期,"&gt;="&amp;X$7,调休上班日期,"&lt;="&amp;X$7)=0</formula>
    </cfRule>
  </conditionalFormatting>
  <conditionalFormatting sqref="AA6:AF18 AA19:AB19 AD19:AF19 AA20:AF22 L6:Z9 B6:K8 B9:G9 I9:K9 B10:R10 T10:Z22 C11:G11 I11:K11 B12:K14 B15:F15 H15:K15 B16:R16 C17:G17 J17:K17 B18:L22 M20:R22 M11 O11 Q11:R11 L12:R15 M17 O17 Q17:R17 M18:R18 M19 O19:R19 S11:S22">
    <cfRule type="expression" dxfId="108" priority="623">
      <formula>NETWORKDAYS.INTL(B$7,B$7,1,放假日期)+COUNTIFS(调休上班日期,"&gt;="&amp;B$7,调休上班日期,"&lt;="&amp;B$7)=0</formula>
    </cfRule>
  </conditionalFormatting>
  <conditionalFormatting sqref="A9:A23 A25:A26 A28:A29 A31:A33 A35:A37 A39:A42 A45:A47 A49:A54 A56:A60 A62:A64 A66:A81 A83:A95 A97:A104 A106:A109 A111:A125 A127:A133 A135:A185 A190 A192:A193 A195:A211 A213:A214 A216:A236 A238:A239 A241:A250 A252:A254 A256:A271 A273:A274 A276:A285 A287:A289">
    <cfRule type="expression" dxfId="107" priority="618">
      <formula>NETWORKDAYS.INTL(A$7,A$7,1,放假日期)+COUNTIFS(调休上班日期,"&gt;="&amp;A$7,调休上班日期,"&lt;="&amp;A$7)=0</formula>
    </cfRule>
  </conditionalFormatting>
  <conditionalFormatting sqref="B28:H28 J28:AF28">
    <cfRule type="expression" dxfId="106" priority="616">
      <formula>NETWORKDAYS.INTL(B$7,B$7,1,放假日期)+COUNTIFS(调休上班日期,"&gt;="&amp;B$7,调休上班日期,"&lt;="&amp;B$7)=0</formula>
    </cfRule>
  </conditionalFormatting>
  <conditionalFormatting sqref="B31:AF32">
    <cfRule type="expression" dxfId="105" priority="615">
      <formula>NETWORKDAYS.INTL(B$7,B$7,1,放假日期)+COUNTIFS(调休上班日期,"&gt;="&amp;B$7,调休上班日期,"&lt;="&amp;B$7)=0</formula>
    </cfRule>
  </conditionalFormatting>
  <conditionalFormatting sqref="AB35:AF35 B35:AA36 AB36:AC36 AE36:AF36">
    <cfRule type="expression" dxfId="104" priority="614">
      <formula>NETWORKDAYS.INTL(B$7,B$7,1,放假日期)+COUNTIFS(调休上班日期,"&gt;="&amp;B$7,调休上班日期,"&lt;="&amp;B$7)=0</formula>
    </cfRule>
  </conditionalFormatting>
  <conditionalFormatting sqref="B39:H39 B40:B41 J39:M39 O39:AF39 D41:F41 C40:AF40">
    <cfRule type="expression" dxfId="103" priority="613">
      <formula>NETWORKDAYS.INTL(B$7,B$7,1,放假日期)+COUNTIFS(调休上班日期,"&gt;="&amp;B$7,调休上班日期,"&lt;="&amp;B$7)=0</formula>
    </cfRule>
  </conditionalFormatting>
  <conditionalFormatting sqref="B44:H44 J44:M44 O44:AF44 B45:B46 D45:F46">
    <cfRule type="expression" dxfId="102" priority="138">
      <formula>NETWORKDAYS.INTL(B$7,B$7,1,放假日期)+COUNTIFS(调休上班日期,"&gt;="&amp;B$7,调休上班日期,"&lt;="&amp;B$7)=0</formula>
    </cfRule>
  </conditionalFormatting>
  <conditionalFormatting sqref="G45:I45 K45:Q45 S45:W45 Y45:AF45">
    <cfRule type="expression" dxfId="101" priority="137">
      <formula>NETWORKDAYS.INTL(G$7,G$7,1,放假日期)+COUNTIFS(调休上班日期,"&gt;="&amp;G$7,调休上班日期,"&lt;="&amp;G$7)=0</formula>
    </cfRule>
  </conditionalFormatting>
  <conditionalFormatting sqref="G46:I46 L46:P46 S46:W46 Z46 AB46:AF46">
    <cfRule type="expression" dxfId="100" priority="136">
      <formula>NETWORKDAYS.INTL(G$7,G$7,1,放假日期)+COUNTIFS(调休上班日期,"&gt;="&amp;G$7,调休上班日期,"&lt;="&amp;G$7)=0</formula>
    </cfRule>
  </conditionalFormatting>
  <conditionalFormatting sqref="AA49:AF51 B52:AF53 B49:Z49 B50:W51 Y50:Z51">
    <cfRule type="expression" dxfId="99" priority="611">
      <formula>NETWORKDAYS.INTL(B$7,B$7,1,放假日期)+COUNTIFS(调休上班日期,"&gt;="&amp;B$7,调休上班日期,"&lt;="&amp;B$7)=0</formula>
    </cfRule>
  </conditionalFormatting>
  <conditionalFormatting sqref="AA56:AF58 B59:AD59 AF59 B56:Z56 K57:Z57 B58:Q58 S58:Z58 B57:I57">
    <cfRule type="expression" dxfId="98" priority="509">
      <formula>NETWORKDAYS.INTL(B$7,B$7,1,放假日期)+COUNTIFS(调休上班日期,"&gt;="&amp;B$7,调休上班日期,"&lt;="&amp;B$7)=0</formula>
    </cfRule>
  </conditionalFormatting>
  <conditionalFormatting sqref="B62:F62 H62:M62 O62 T62:V62 X62:AA62 AF62 B63:AF63">
    <cfRule type="expression" dxfId="97" priority="508">
      <formula>NETWORKDAYS.INTL(B$7,B$7,1,放假日期)+COUNTIFS(调休上班日期,"&gt;="&amp;B$7,调休上班日期,"&lt;="&amp;B$7)=0</formula>
    </cfRule>
  </conditionalFormatting>
  <conditionalFormatting sqref="B66:S66 AA66:AF68 U66:Z66 S67:W68 Y67:Z68 B67:I68 K67:K68 O67:Q67 P68:Q68 R67:R70 R72:R79 X67:X70 X72:X80">
    <cfRule type="expression" dxfId="96" priority="507">
      <formula>NETWORKDAYS.INTL(B$7,B$7,1,放假日期)+COUNTIFS(调休上班日期,"&gt;="&amp;B$7,调休上班日期,"&lt;="&amp;B$7)=0</formula>
    </cfRule>
  </conditionalFormatting>
  <conditionalFormatting sqref="B69:M69 O69:Q69 S69:W69 Y69:AF70 B71:AF71 S70 U70:W70 B70:E70 H70:J70 M70:Q70">
    <cfRule type="expression" dxfId="95" priority="506">
      <formula>NETWORKDAYS.INTL(B$7,B$7,1,放假日期)+COUNTIFS(调休上班日期,"&gt;="&amp;B$7,调休上班日期,"&lt;="&amp;B$7)=0</formula>
    </cfRule>
  </conditionalFormatting>
  <conditionalFormatting sqref="B72:E73 G72:I73 K72:K73 M72:Q72 O73:Q74 S72:W73 U74:W74 Y72:AF74 B74:I74">
    <cfRule type="expression" dxfId="94" priority="505">
      <formula>NETWORKDAYS.INTL(B$7,B$7,1,放假日期)+COUNTIFS(调休上班日期,"&gt;="&amp;B$7,调休上班日期,"&lt;="&amp;B$7)=0</formula>
    </cfRule>
  </conditionalFormatting>
  <conditionalFormatting sqref="B75:Q75 L76:P76 S75:W77 Y75:AF77 B76:F76 H76:J76 B77:Q77">
    <cfRule type="expression" dxfId="93" priority="504">
      <formula>NETWORKDAYS.INTL(B$7,B$7,1,放假日期)+COUNTIFS(调休上班日期,"&gt;="&amp;B$7,调休上班日期,"&lt;="&amp;B$7)=0</formula>
    </cfRule>
  </conditionalFormatting>
  <conditionalFormatting sqref="B78:G78 AC78:AF78 B79:Q79 S79:W80 Y79:AD79 AF79 Z80:AF80 B80:E80 G80:K80 O80:Q80">
    <cfRule type="expression" dxfId="92" priority="503">
      <formula>NETWORKDAYS.INTL(B$7,B$7,1,放假日期)+COUNTIFS(调休上班日期,"&gt;="&amp;B$7,调休上班日期,"&lt;="&amp;B$7)=0</formula>
    </cfRule>
  </conditionalFormatting>
  <conditionalFormatting sqref="H78:I78 M78 O78:Q78 T78:W78 Y78:AB78">
    <cfRule type="expression" dxfId="91" priority="337">
      <formula>NETWORKDAYS.INTL(H$7,H$7,1,放假日期)+COUNTIFS(调休上班日期,"&gt;="&amp;H$7,调休上班日期,"&lt;="&amp;H$7)=0</formula>
    </cfRule>
  </conditionalFormatting>
  <conditionalFormatting sqref="B83:I83 S83:AF84 B85:F85 L85:M85 O85:AE85 K83:R83 B84:R84">
    <cfRule type="expression" dxfId="90" priority="502">
      <formula>NETWORKDAYS.INTL(B$7,B$7,1,放假日期)+COUNTIFS(调休上班日期,"&gt;="&amp;B$7,调休上班日期,"&lt;="&amp;B$7)=0</formula>
    </cfRule>
  </conditionalFormatting>
  <conditionalFormatting sqref="B87:T87 Z87:AF87 B88:AF89">
    <cfRule type="expression" dxfId="89" priority="500">
      <formula>NETWORKDAYS.INTL(B$7,B$7,1,放假日期)+COUNTIFS(调休上班日期,"&gt;="&amp;B$7,调休上班日期,"&lt;="&amp;B$7)=0</formula>
    </cfRule>
  </conditionalFormatting>
  <conditionalFormatting sqref="B90:R90 X90:AF90 B91:AA91">
    <cfRule type="expression" dxfId="88" priority="499">
      <formula>NETWORKDAYS.INTL(B$7,B$7,1,放假日期)+COUNTIFS(调休上班日期,"&gt;="&amp;B$7,调休上班日期,"&lt;="&amp;B$7)=0</formula>
    </cfRule>
  </conditionalFormatting>
  <conditionalFormatting sqref="B92:E92 S92:AF94 G92:R92 B93:R93 B94:P94 R94">
    <cfRule type="expression" dxfId="87" priority="498">
      <formula>NETWORKDAYS.INTL(B$7,B$7,1,放假日期)+COUNTIFS(调休上班日期,"&gt;="&amp;B$7,调休上班日期,"&lt;="&amp;B$7)=0</formula>
    </cfRule>
  </conditionalFormatting>
  <conditionalFormatting sqref="S97:AF98 B99:AF99 B97:R97 B98:E98 G98:R98">
    <cfRule type="expression" dxfId="86" priority="497">
      <formula>NETWORKDAYS.INTL(B$7,B$7,1,放假日期)+COUNTIFS(调休上班日期,"&gt;="&amp;B$7,调休上班日期,"&lt;="&amp;B$7)=0</formula>
    </cfRule>
  </conditionalFormatting>
  <conditionalFormatting sqref="AB100:AF102 S100:AA100 S101:W101 Y101:AA101 T102 V102:W102 B100:R102 S103">
    <cfRule type="expression" dxfId="85" priority="496">
      <formula>NETWORKDAYS.INTL(B$7,B$7,1,放假日期)+COUNTIFS(调休上班日期,"&gt;="&amp;B$7,调休上班日期,"&lt;="&amp;B$7)=0</formula>
    </cfRule>
  </conditionalFormatting>
  <conditionalFormatting sqref="B103:G103 I103 K103 M103 P103 U103:X103 Z103:AA103 AE103:AF103 R103">
    <cfRule type="expression" dxfId="84" priority="495">
      <formula>NETWORKDAYS.INTL(B$7,B$7,1,放假日期)+COUNTIFS(调休上班日期,"&gt;="&amp;B$7,调休上班日期,"&lt;="&amp;B$7)=0</formula>
    </cfRule>
  </conditionalFormatting>
  <conditionalFormatting sqref="B106:AF107">
    <cfRule type="expression" dxfId="83" priority="492">
      <formula>NETWORKDAYS.INTL(B$7,B$7,1,放假日期)+COUNTIFS(调休上班日期,"&gt;="&amp;B$7,调休上班日期,"&lt;="&amp;B$7)=0</formula>
    </cfRule>
  </conditionalFormatting>
  <conditionalFormatting sqref="B108:D108 G108:H108 J108:AF108">
    <cfRule type="expression" dxfId="82" priority="491">
      <formula>NETWORKDAYS.INTL(B$7,B$7,1,放假日期)+COUNTIFS(调休上班日期,"&gt;="&amp;B$7,调休上班日期,"&lt;="&amp;B$7)=0</formula>
    </cfRule>
  </conditionalFormatting>
  <conditionalFormatting sqref="B111:P111 R111:X111 Z111:AF112 B112:X112">
    <cfRule type="expression" dxfId="81" priority="490">
      <formula>NETWORKDAYS.INTL(B$7,B$7,1,放假日期)+COUNTIFS(调休上班日期,"&gt;="&amp;B$7,调休上班日期,"&lt;="&amp;B$7)=0</formula>
    </cfRule>
  </conditionalFormatting>
  <conditionalFormatting sqref="B114:R114 T114:AF114 B115:AF115">
    <cfRule type="expression" dxfId="80" priority="488">
      <formula>NETWORKDAYS.INTL(B$7,B$7,1,放假日期)+COUNTIFS(调休上班日期,"&gt;="&amp;B$7,调休上班日期,"&lt;="&amp;B$7)=0</formula>
    </cfRule>
  </conditionalFormatting>
  <conditionalFormatting sqref="B116:E116 G116:M116 O116:W116 Y116:AF116">
    <cfRule type="expression" dxfId="79" priority="487">
      <formula>NETWORKDAYS.INTL(B$7,B$7,1,放假日期)+COUNTIFS(调休上班日期,"&gt;="&amp;B$7,调休上班日期,"&lt;="&amp;B$7)=0</formula>
    </cfRule>
  </conditionalFormatting>
  <conditionalFormatting sqref="B117:T117 AA117:AF118 V117:Z117 B118:Z118">
    <cfRule type="expression" dxfId="78" priority="486">
      <formula>NETWORKDAYS.INTL(B$7,B$7,1,放假日期)+COUNTIFS(调休上班日期,"&gt;="&amp;B$7,调休上班日期,"&lt;="&amp;B$7)=0</formula>
    </cfRule>
  </conditionalFormatting>
  <conditionalFormatting sqref="B120:T120 AA120:AF121 V120:Z120 I121:Y121 B121:G121 AB122">
    <cfRule type="expression" dxfId="77" priority="484">
      <formula>NETWORKDAYS.INTL(B$7,B$7,1,放假日期)+COUNTIFS(调休上班日期,"&gt;="&amp;B$7,调休上班日期,"&lt;="&amp;B$7)=0</formula>
    </cfRule>
  </conditionalFormatting>
  <conditionalFormatting sqref="B122:F122 H122:AA122 AC122:AF122 B123:AF123">
    <cfRule type="expression" dxfId="76" priority="483">
      <formula>NETWORKDAYS.INTL(B$7,B$7,1,放假日期)+COUNTIFS(调休上班日期,"&gt;="&amp;B$7,调休上班日期,"&lt;="&amp;B$7)=0</formula>
    </cfRule>
  </conditionalFormatting>
  <conditionalFormatting sqref="B127:E127 G127:AF127">
    <cfRule type="expression" dxfId="75" priority="481">
      <formula>NETWORKDAYS.INTL(B$7,B$7,1,放假日期)+COUNTIFS(调休上班日期,"&gt;="&amp;B$7,调休上班日期,"&lt;="&amp;B$7)=0</formula>
    </cfRule>
  </conditionalFormatting>
  <conditionalFormatting sqref="B128:AF129">
    <cfRule type="expression" dxfId="74" priority="480">
      <formula>NETWORKDAYS.INTL(B$7,B$7,1,放假日期)+COUNTIFS(调休上班日期,"&gt;="&amp;B$7,调休上班日期,"&lt;="&amp;B$7)=0</formula>
    </cfRule>
  </conditionalFormatting>
  <conditionalFormatting sqref="B130:L130 N130:T130 V130:AF130">
    <cfRule type="expression" dxfId="73" priority="479">
      <formula>NETWORKDAYS.INTL(B$7,B$7,1,放假日期)+COUNTIFS(调休上班日期,"&gt;="&amp;B$7,调休上班日期,"&lt;="&amp;B$7)=0</formula>
    </cfRule>
  </conditionalFormatting>
  <conditionalFormatting sqref="B131:V131 X131:AF131">
    <cfRule type="expression" dxfId="72" priority="478">
      <formula>NETWORKDAYS.INTL(B$7,B$7,1,放假日期)+COUNTIFS(调休上班日期,"&gt;="&amp;B$7,调休上班日期,"&lt;="&amp;B$7)=0</formula>
    </cfRule>
  </conditionalFormatting>
  <conditionalFormatting sqref="B132:D132 F132 H132:M132 O132:AF132">
    <cfRule type="expression" dxfId="71" priority="477">
      <formula>NETWORKDAYS.INTL(B$7,B$7,1,放假日期)+COUNTIFS(调休上班日期,"&gt;="&amp;B$7,调休上班日期,"&lt;="&amp;B$7)=0</formula>
    </cfRule>
  </conditionalFormatting>
  <conditionalFormatting sqref="B135:M135 O135:AF135">
    <cfRule type="expression" dxfId="70" priority="476">
      <formula>NETWORKDAYS.INTL(B$7,B$7,1,放假日期)+COUNTIFS(调休上班日期,"&gt;="&amp;B$7,调休上班日期,"&lt;="&amp;B$7)=0</formula>
    </cfRule>
  </conditionalFormatting>
  <conditionalFormatting sqref="B136:O136 Q136:AB136 AD136:AF136">
    <cfRule type="expression" dxfId="69" priority="475">
      <formula>NETWORKDAYS.INTL(B$7,B$7,1,放假日期)+COUNTIFS(调休上班日期,"&gt;="&amp;B$7,调休上班日期,"&lt;="&amp;B$7)=0</formula>
    </cfRule>
  </conditionalFormatting>
  <conditionalFormatting sqref="B138:J138 L138:AF138">
    <cfRule type="expression" dxfId="68" priority="473">
      <formula>NETWORKDAYS.INTL(B$7,B$7,1,放假日期)+COUNTIFS(调休上班日期,"&gt;="&amp;B$7,调休上班日期,"&lt;="&amp;B$7)=0</formula>
    </cfRule>
  </conditionalFormatting>
  <conditionalFormatting sqref="B139:M139 O139:AF139">
    <cfRule type="expression" dxfId="67" priority="472">
      <formula>NETWORKDAYS.INTL(B$7,B$7,1,放假日期)+COUNTIFS(调休上班日期,"&gt;="&amp;B$7,调休上班日期,"&lt;="&amp;B$7)=0</formula>
    </cfRule>
  </conditionalFormatting>
  <conditionalFormatting sqref="B140:M140 O140:AF140">
    <cfRule type="expression" dxfId="66" priority="471">
      <formula>NETWORKDAYS.INTL(B$7,B$7,1,放假日期)+COUNTIFS(调休上班日期,"&gt;="&amp;B$7,调休上班日期,"&lt;="&amp;B$7)=0</formula>
    </cfRule>
  </conditionalFormatting>
  <conditionalFormatting sqref="B141:E141 O141:AF141 T142:AF142 G141:M141 B142:K142 N142:R142">
    <cfRule type="expression" dxfId="65" priority="470">
      <formula>NETWORKDAYS.INTL(B$7,B$7,1,放假日期)+COUNTIFS(调休上班日期,"&gt;="&amp;B$7,调休上班日期,"&lt;="&amp;B$7)=0</formula>
    </cfRule>
  </conditionalFormatting>
  <conditionalFormatting sqref="B145:AA145 B146:AF146 AC145:AF145">
    <cfRule type="expression" dxfId="64" priority="467">
      <formula>NETWORKDAYS.INTL(B$7,B$7,1,放假日期)+COUNTIFS(调休上班日期,"&gt;="&amp;B$7,调休上班日期,"&lt;="&amp;B$7)=0</formula>
    </cfRule>
  </conditionalFormatting>
  <conditionalFormatting sqref="B148:M148 O148:U148 W148:AF148 B149:F149 H149:M149 P149 S149:V149 X149:AB149 AD149:AF149">
    <cfRule type="expression" dxfId="63" priority="465">
      <formula>NETWORKDAYS.INTL(B$7,B$7,1,放假日期)+COUNTIFS(调休上班日期,"&gt;="&amp;B$7,调休上班日期,"&lt;="&amp;B$7)=0</formula>
    </cfRule>
  </conditionalFormatting>
  <conditionalFormatting sqref="B150:D150 F150:M150 O150:Q150 S150:W150 Y150:AA150 AD150:AF150">
    <cfRule type="expression" dxfId="62" priority="464">
      <formula>NETWORKDAYS.INTL(B$7,B$7,1,放假日期)+COUNTIFS(调休上班日期,"&gt;="&amp;B$7,调休上班日期,"&lt;="&amp;B$7)=0</formula>
    </cfRule>
  </conditionalFormatting>
  <conditionalFormatting sqref="B151:M151 O151:AF151">
    <cfRule type="expression" dxfId="61" priority="463">
      <formula>NETWORKDAYS.INTL(B$7,B$7,1,放假日期)+COUNTIFS(调休上班日期,"&gt;="&amp;B$7,调休上班日期,"&lt;="&amp;B$7)=0</formula>
    </cfRule>
  </conditionalFormatting>
  <conditionalFormatting sqref="B152:M152 O152:AC152 AF152">
    <cfRule type="expression" dxfId="60" priority="462">
      <formula>NETWORKDAYS.INTL(B$7,B$7,1,放假日期)+COUNTIFS(调休上班日期,"&gt;="&amp;B$7,调休上班日期,"&lt;="&amp;B$7)=0</formula>
    </cfRule>
  </conditionalFormatting>
  <conditionalFormatting sqref="B153:M154 O153:AF154">
    <cfRule type="expression" dxfId="59" priority="461">
      <formula>NETWORKDAYS.INTL(B$7,B$7,1,放假日期)+COUNTIFS(调休上班日期,"&gt;="&amp;B$7,调休上班日期,"&lt;="&amp;B$7)=0</formula>
    </cfRule>
  </conditionalFormatting>
  <conditionalFormatting sqref="B155:M156 O155:AF156">
    <cfRule type="expression" dxfId="58" priority="460">
      <formula>NETWORKDAYS.INTL(B$7,B$7,1,放假日期)+COUNTIFS(调休上班日期,"&gt;="&amp;B$7,调休上班日期,"&lt;="&amp;B$7)=0</formula>
    </cfRule>
  </conditionalFormatting>
  <conditionalFormatting sqref="B157:M157 O157:R157 T157:AE157">
    <cfRule type="expression" dxfId="57" priority="459">
      <formula>NETWORKDAYS.INTL(B$7,B$7,1,放假日期)+COUNTIFS(调休上班日期,"&gt;="&amp;B$7,调休上班日期,"&lt;="&amp;B$7)=0</formula>
    </cfRule>
  </conditionalFormatting>
  <conditionalFormatting sqref="B160:E160 G160:AF160">
    <cfRule type="expression" dxfId="56" priority="456">
      <formula>NETWORKDAYS.INTL(B$7,B$7,1,放假日期)+COUNTIFS(调休上班日期,"&gt;="&amp;B$7,调休上班日期,"&lt;="&amp;B$7)=0</formula>
    </cfRule>
  </conditionalFormatting>
  <conditionalFormatting sqref="B161:K161 M161:AF161 B162:AF162">
    <cfRule type="expression" dxfId="55" priority="455">
      <formula>NETWORKDAYS.INTL(B$7,B$7,1,放假日期)+COUNTIFS(调休上班日期,"&gt;="&amp;B$7,调休上班日期,"&lt;="&amp;B$7)=0</formula>
    </cfRule>
  </conditionalFormatting>
  <conditionalFormatting sqref="B163:M163 O163:AF163">
    <cfRule type="expression" dxfId="54" priority="454">
      <formula>NETWORKDAYS.INTL(B$7,B$7,1,放假日期)+COUNTIFS(调休上班日期,"&gt;="&amp;B$7,调休上班日期,"&lt;="&amp;B$7)=0</formula>
    </cfRule>
  </conditionalFormatting>
  <conditionalFormatting sqref="S166:AF167 B166:I166 K166:R166 B167:J167 L167:R167">
    <cfRule type="expression" dxfId="53" priority="450">
      <formula>NETWORKDAYS.INTL(B$7,B$7,1,放假日期)+COUNTIFS(调休上班日期,"&gt;="&amp;B$7,调休上班日期,"&lt;="&amp;B$7)=0</formula>
    </cfRule>
  </conditionalFormatting>
  <conditionalFormatting sqref="B168:Q168 S168:AF168">
    <cfRule type="expression" dxfId="52" priority="449">
      <formula>NETWORKDAYS.INTL(B$7,B$7,1,放假日期)+COUNTIFS(调休上班日期,"&gt;="&amp;B$7,调休上班日期,"&lt;="&amp;B$7)=0</formula>
    </cfRule>
  </conditionalFormatting>
  <conditionalFormatting sqref="AB172:AF173 B172:Z173 AA174">
    <cfRule type="expression" dxfId="51" priority="445">
      <formula>NETWORKDAYS.INTL(B$7,B$7,1,放假日期)+COUNTIFS(调休上班日期,"&gt;="&amp;B$7,调休上班日期,"&lt;="&amp;B$7)=0</formula>
    </cfRule>
  </conditionalFormatting>
  <conditionalFormatting sqref="AB174:AF174 B174:Z174">
    <cfRule type="expression" dxfId="50" priority="444">
      <formula>NETWORKDAYS.INTL(B$7,B$7,1,放假日期)+COUNTIFS(调休上班日期,"&gt;="&amp;B$7,调休上班日期,"&lt;="&amp;B$7)=0</formula>
    </cfRule>
  </conditionalFormatting>
  <conditionalFormatting sqref="B175:T175 B176:AF176 V175:AC175 AE175:AF175">
    <cfRule type="expression" dxfId="49" priority="443">
      <formula>NETWORKDAYS.INTL(B$7,B$7,1,放假日期)+COUNTIFS(调休上班日期,"&gt;="&amp;B$7,调休上班日期,"&lt;="&amp;B$7)=0</formula>
    </cfRule>
  </conditionalFormatting>
  <conditionalFormatting sqref="B177:E177 G177:AF177">
    <cfRule type="expression" dxfId="48" priority="442">
      <formula>NETWORKDAYS.INTL(B$7,B$7,1,放假日期)+COUNTIFS(调休上班日期,"&gt;="&amp;B$7,调休上班日期,"&lt;="&amp;B$7)=0</formula>
    </cfRule>
  </conditionalFormatting>
  <conditionalFormatting sqref="B179:AF180">
    <cfRule type="expression" dxfId="47" priority="440">
      <formula>NETWORKDAYS.INTL(B$7,B$7,1,放假日期)+COUNTIFS(调休上班日期,"&gt;="&amp;B$7,调休上班日期,"&lt;="&amp;B$7)=0</formula>
    </cfRule>
  </conditionalFormatting>
  <conditionalFormatting sqref="B182:Q182 S182:AF182">
    <cfRule type="expression" dxfId="46" priority="438">
      <formula>NETWORKDAYS.INTL(B$7,B$7,1,放假日期)+COUNTIFS(调休上班日期,"&gt;="&amp;B$7,调休上班日期,"&lt;="&amp;B$7)=0</formula>
    </cfRule>
  </conditionalFormatting>
  <conditionalFormatting sqref="B183:M183 O183:AF183">
    <cfRule type="expression" dxfId="45" priority="437">
      <formula>NETWORKDAYS.INTL(B$7,B$7,1,放假日期)+COUNTIFS(调休上班日期,"&gt;="&amp;B$7,调休上班日期,"&lt;="&amp;B$7)=0</formula>
    </cfRule>
  </conditionalFormatting>
  <conditionalFormatting sqref="B187:K187 M187:N187 P187:AF187">
    <cfRule type="expression" dxfId="44" priority="435">
      <formula>NETWORKDAYS.INTL(B$7,B$7,1,放假日期)+COUNTIFS(调休上班日期,"&gt;="&amp;B$7,调休上班日期,"&lt;="&amp;B$7)=0</formula>
    </cfRule>
  </conditionalFormatting>
  <conditionalFormatting sqref="C188:K188 M188:AF188">
    <cfRule type="expression" dxfId="43" priority="434">
      <formula>NETWORKDAYS.INTL(C$7,C$7,1,放假日期)+COUNTIFS(调休上班日期,"&gt;="&amp;C$7,调休上班日期,"&lt;="&amp;C$7)=0</formula>
    </cfRule>
  </conditionalFormatting>
  <conditionalFormatting sqref="B192:M192 O192:AF192">
    <cfRule type="expression" dxfId="42" priority="432">
      <formula>NETWORKDAYS.INTL(B$7,B$7,1,放假日期)+COUNTIFS(调休上班日期,"&gt;="&amp;B$7,调休上班日期,"&lt;="&amp;B$7)=0</formula>
    </cfRule>
  </conditionalFormatting>
  <conditionalFormatting sqref="B195:AD195 AF195">
    <cfRule type="expression" dxfId="41" priority="431">
      <formula>NETWORKDAYS.INTL(B$7,B$7,1,放假日期)+COUNTIFS(调休上班日期,"&gt;="&amp;B$7,调休上班日期,"&lt;="&amp;B$7)=0</formula>
    </cfRule>
  </conditionalFormatting>
  <conditionalFormatting sqref="B196:T196 V196:AF196">
    <cfRule type="expression" dxfId="40" priority="430">
      <formula>NETWORKDAYS.INTL(B$7,B$7,1,放假日期)+COUNTIFS(调休上班日期,"&gt;="&amp;B$7,调休上班日期,"&lt;="&amp;B$7)=0</formula>
    </cfRule>
  </conditionalFormatting>
  <conditionalFormatting sqref="B197:P198 R197:AF198">
    <cfRule type="expression" dxfId="39" priority="429">
      <formula>NETWORKDAYS.INTL(B$7,B$7,1,放假日期)+COUNTIFS(调休上班日期,"&gt;="&amp;B$7,调休上班日期,"&lt;="&amp;B$7)=0</formula>
    </cfRule>
  </conditionalFormatting>
  <conditionalFormatting sqref="B200:I200 K200:T200 V200:AF200">
    <cfRule type="expression" dxfId="38" priority="427">
      <formula>NETWORKDAYS.INTL(B$7,B$7,1,放假日期)+COUNTIFS(调休上班日期,"&gt;="&amp;B$7,调休上班日期,"&lt;="&amp;B$7)=0</formula>
    </cfRule>
  </conditionalFormatting>
  <conditionalFormatting sqref="B203:L203 N203:X203 Z203:AF203">
    <cfRule type="expression" dxfId="37" priority="424">
      <formula>NETWORKDAYS.INTL(B$7,B$7,1,放假日期)+COUNTIFS(调休上班日期,"&gt;="&amp;B$7,调休上班日期,"&lt;="&amp;B$7)=0</formula>
    </cfRule>
  </conditionalFormatting>
  <conditionalFormatting sqref="B205:F205 H205:P205 S205 U205:W205 Y205:AF205">
    <cfRule type="expression" dxfId="36" priority="422">
      <formula>NETWORKDAYS.INTL(B$7,B$7,1,放假日期)+COUNTIFS(调休上班日期,"&gt;="&amp;B$7,调休上班日期,"&lt;="&amp;B$7)=0</formula>
    </cfRule>
  </conditionalFormatting>
  <conditionalFormatting sqref="B206:AA206 AC206:AF206">
    <cfRule type="expression" dxfId="35" priority="421">
      <formula>NETWORKDAYS.INTL(B$7,B$7,1,放假日期)+COUNTIFS(调休上班日期,"&gt;="&amp;B$7,调休上班日期,"&lt;="&amp;B$7)=0</formula>
    </cfRule>
  </conditionalFormatting>
  <conditionalFormatting sqref="B207:N207 P207:Q207 S207:AF207 B208:F208 H208:AF208">
    <cfRule type="expression" dxfId="34" priority="420">
      <formula>NETWORKDAYS.INTL(B$7,B$7,1,放假日期)+COUNTIFS(调休上班日期,"&gt;="&amp;B$7,调休上班日期,"&lt;="&amp;B$7)=0</formula>
    </cfRule>
  </conditionalFormatting>
  <conditionalFormatting sqref="B209:E209 G209 I209 K209:AF209">
    <cfRule type="expression" dxfId="33" priority="593">
      <formula>NETWORKDAYS.INTL(B$7,B$7,1,放假日期)+COUNTIFS(调休上班日期,"&gt;="&amp;B$7,调休上班日期,"&lt;="&amp;B$7)=0</formula>
    </cfRule>
  </conditionalFormatting>
  <conditionalFormatting sqref="B210:E210 G210:L210 N210 P210:AF210">
    <cfRule type="expression" dxfId="32" priority="592">
      <formula>NETWORKDAYS.INTL(B$7,B$7,1,放假日期)+COUNTIFS(调休上班日期,"&gt;="&amp;B$7,调休上班日期,"&lt;="&amp;B$7)=0</formula>
    </cfRule>
  </conditionalFormatting>
  <conditionalFormatting sqref="B216:W216 Y216:AF216">
    <cfRule type="expression" dxfId="31" priority="419">
      <formula>NETWORKDAYS.INTL(B$7,B$7,1,放假日期)+COUNTIFS(调休上班日期,"&gt;="&amp;B$7,调休上班日期,"&lt;="&amp;B$7)=0</formula>
    </cfRule>
  </conditionalFormatting>
  <conditionalFormatting sqref="B220:T220 V220:AF220">
    <cfRule type="expression" dxfId="30" priority="414">
      <formula>NETWORKDAYS.INTL(B$7,B$7,1,放假日期)+COUNTIFS(调休上班日期,"&gt;="&amp;B$7,调休上班日期,"&lt;="&amp;B$7)=0</formula>
    </cfRule>
  </conditionalFormatting>
  <conditionalFormatting sqref="B222:E222 I222:L222 O222:Q222 S222 V222:Y222 AB222:AF222">
    <cfRule type="expression" dxfId="29" priority="412">
      <formula>NETWORKDAYS.INTL(B$7,B$7,1,放假日期)+COUNTIFS(调休上班日期,"&gt;="&amp;B$7,调休上班日期,"&lt;="&amp;B$7)=0</formula>
    </cfRule>
  </conditionalFormatting>
  <conditionalFormatting sqref="B225:AA225 AC225:AF225">
    <cfRule type="expression" dxfId="28" priority="409">
      <formula>NETWORKDAYS.INTL(B$7,B$7,1,放假日期)+COUNTIFS(调休上班日期,"&gt;="&amp;B$7,调休上班日期,"&lt;="&amp;B$7)=0</formula>
    </cfRule>
  </conditionalFormatting>
  <conditionalFormatting sqref="B226:F226 H226:AF226">
    <cfRule type="expression" dxfId="27" priority="408">
      <formula>NETWORKDAYS.INTL(B$7,B$7,1,放假日期)+COUNTIFS(调休上班日期,"&gt;="&amp;B$7,调休上班日期,"&lt;="&amp;B$7)=0</formula>
    </cfRule>
  </conditionalFormatting>
  <conditionalFormatting sqref="B227:I227 K227:AF227">
    <cfRule type="expression" dxfId="26" priority="407">
      <formula>NETWORKDAYS.INTL(B$7,B$7,1,放假日期)+COUNTIFS(调休上班日期,"&gt;="&amp;B$7,调休上班日期,"&lt;="&amp;B$7)=0</formula>
    </cfRule>
  </conditionalFormatting>
  <conditionalFormatting sqref="B228:L228 N228:R228 T228:AF228">
    <cfRule type="expression" dxfId="25" priority="406">
      <formula>NETWORKDAYS.INTL(B$7,B$7,1,放假日期)+COUNTIFS(调休上班日期,"&gt;="&amp;B$7,调休上班日期,"&lt;="&amp;B$7)=0</formula>
    </cfRule>
  </conditionalFormatting>
  <conditionalFormatting sqref="B229:AA229 AC229:AF229">
    <cfRule type="expression" dxfId="24" priority="405">
      <formula>NETWORKDAYS.INTL(B$7,B$7,1,放假日期)+COUNTIFS(调休上班日期,"&gt;="&amp;B$7,调休上班日期,"&lt;="&amp;B$7)=0</formula>
    </cfRule>
  </conditionalFormatting>
  <conditionalFormatting sqref="B230:I230 K230:AC230 AE230:AF230">
    <cfRule type="expression" dxfId="23" priority="404">
      <formula>NETWORKDAYS.INTL(B$7,B$7,1,放假日期)+COUNTIFS(调休上班日期,"&gt;="&amp;B$7,调休上班日期,"&lt;="&amp;B$7)=0</formula>
    </cfRule>
  </conditionalFormatting>
  <conditionalFormatting sqref="C235:O235 Q235:T235 V235:AF235">
    <cfRule type="expression" dxfId="22" priority="398">
      <formula>NETWORKDAYS.INTL(C$7,C$7,1,放假日期)+COUNTIFS(调休上班日期,"&gt;="&amp;C$7,调休上班日期,"&lt;="&amp;C$7)=0</formula>
    </cfRule>
  </conditionalFormatting>
  <conditionalFormatting sqref="C238:Y238 AB238:AF238">
    <cfRule type="expression" dxfId="21" priority="397">
      <formula>NETWORKDAYS.INTL(C$7,C$7,1,放假日期)+COUNTIFS(调休上班日期,"&gt;="&amp;C$7,调休上班日期,"&lt;="&amp;C$7)=0</formula>
    </cfRule>
  </conditionalFormatting>
  <conditionalFormatting sqref="B241:M241 O241:AF241">
    <cfRule type="expression" dxfId="20" priority="396">
      <formula>NETWORKDAYS.INTL(B$7,B$7,1,放假日期)+COUNTIFS(调休上班日期,"&gt;="&amp;B$7,调休上班日期,"&lt;="&amp;B$7)=0</formula>
    </cfRule>
  </conditionalFormatting>
  <conditionalFormatting sqref="B242:M242 O242:AF242">
    <cfRule type="expression" dxfId="19" priority="395">
      <formula>NETWORKDAYS.INTL(B$7,B$7,1,放假日期)+COUNTIFS(调休上班日期,"&gt;="&amp;B$7,调休上班日期,"&lt;="&amp;B$7)=0</formula>
    </cfRule>
  </conditionalFormatting>
  <conditionalFormatting sqref="B243 D243:E243 H243:M243 O243:V243 X243 Z243:AC243 AE243:AF243">
    <cfRule type="expression" dxfId="18" priority="394">
      <formula>NETWORKDAYS.INTL(B$7,B$7,1,放假日期)+COUNTIFS(调休上班日期,"&gt;="&amp;B$7,调休上班日期,"&lt;="&amp;B$7)=0</formula>
    </cfRule>
  </conditionalFormatting>
  <conditionalFormatting sqref="B244:M244 O244:U244 W244:AF244">
    <cfRule type="expression" dxfId="17" priority="393">
      <formula>NETWORKDAYS.INTL(B$7,B$7,1,放假日期)+COUNTIFS(调休上班日期,"&gt;="&amp;B$7,调休上班日期,"&lt;="&amp;B$7)=0</formula>
    </cfRule>
  </conditionalFormatting>
  <conditionalFormatting sqref="B245:F245 H245:M245 O245:T245 V245:AF245">
    <cfRule type="expression" dxfId="16" priority="392">
      <formula>NETWORKDAYS.INTL(B$7,B$7,1,放假日期)+COUNTIFS(调休上班日期,"&gt;="&amp;B$7,调休上班日期,"&lt;="&amp;B$7)=0</formula>
    </cfRule>
  </conditionalFormatting>
  <conditionalFormatting sqref="B246:F246 H246:M246 O246:AF246">
    <cfRule type="expression" dxfId="15" priority="391">
      <formula>NETWORKDAYS.INTL(B$7,B$7,1,放假日期)+COUNTIFS(调休上班日期,"&gt;="&amp;B$7,调休上班日期,"&lt;="&amp;B$7)=0</formula>
    </cfRule>
  </conditionalFormatting>
  <conditionalFormatting sqref="B249:AA249 AC249:AF249">
    <cfRule type="expression" dxfId="14" priority="388">
      <formula>NETWORKDAYS.INTL(B$7,B$7,1,放假日期)+COUNTIFS(调休上班日期,"&gt;="&amp;B$7,调休上班日期,"&lt;="&amp;B$7)=0</formula>
    </cfRule>
  </conditionalFormatting>
  <conditionalFormatting sqref="B253:R253 U253 W253:AF253">
    <cfRule type="expression" dxfId="13" priority="386">
      <formula>NETWORKDAYS.INTL(B$7,B$7,1,放假日期)+COUNTIFS(调休上班日期,"&gt;="&amp;B$7,调休上班日期,"&lt;="&amp;B$7)=0</formula>
    </cfRule>
  </conditionalFormatting>
  <conditionalFormatting sqref="B256:M256 O256:AB256 AD256:AF256">
    <cfRule type="expression" dxfId="12" priority="385">
      <formula>NETWORKDAYS.INTL(B$7,B$7,1,放假日期)+COUNTIFS(调休上班日期,"&gt;="&amp;B$7,调休上班日期,"&lt;="&amp;B$7)=0</formula>
    </cfRule>
  </conditionalFormatting>
  <conditionalFormatting sqref="B260:I260 K260:R260 T260 V260:AF260">
    <cfRule type="expression" dxfId="11" priority="379">
      <formula>NETWORKDAYS.INTL(B$7,B$7,1,放假日期)+COUNTIFS(调休上班日期,"&gt;="&amp;B$7,调休上班日期,"&lt;="&amp;B$7)=0</formula>
    </cfRule>
  </conditionalFormatting>
  <conditionalFormatting sqref="B262:M262 O262:AF262">
    <cfRule type="expression" dxfId="10" priority="377">
      <formula>NETWORKDAYS.INTL(B$7,B$7,1,放假日期)+COUNTIFS(调休上班日期,"&gt;="&amp;B$7,调休上班日期,"&lt;="&amp;B$7)=0</formula>
    </cfRule>
  </conditionalFormatting>
  <conditionalFormatting sqref="B263:AB263 AD263:AF263">
    <cfRule type="expression" dxfId="9" priority="376">
      <formula>NETWORKDAYS.INTL(B$7,B$7,1,放假日期)+COUNTIFS(调休上班日期,"&gt;="&amp;B$7,调休上班日期,"&lt;="&amp;B$7)=0</formula>
    </cfRule>
  </conditionalFormatting>
  <conditionalFormatting sqref="B266:F266 J266 O266:X266 Z266:AC266 AF266">
    <cfRule type="expression" dxfId="8" priority="372">
      <formula>NETWORKDAYS.INTL(B$7,B$7,1,放假日期)+COUNTIFS(调休上班日期,"&gt;="&amp;B$7,调休上班日期,"&lt;="&amp;B$7)=0</formula>
    </cfRule>
  </conditionalFormatting>
  <conditionalFormatting sqref="B267:E267 G267 I267:K267 M267:R267 T267:AA267 AC267:AF267">
    <cfRule type="expression" dxfId="7" priority="371">
      <formula>NETWORKDAYS.INTL(B$7,B$7,1,放假日期)+COUNTIFS(调休上班日期,"&gt;="&amp;B$7,调休上班日期,"&lt;="&amp;B$7)=0</formula>
    </cfRule>
  </conditionalFormatting>
  <conditionalFormatting sqref="B269:D269 F269:AF269">
    <cfRule type="expression" dxfId="6" priority="369">
      <formula>NETWORKDAYS.INTL(B$7,B$7,1,放假日期)+COUNTIFS(调休上班日期,"&gt;="&amp;B$7,调休上班日期,"&lt;="&amp;B$7)=0</formula>
    </cfRule>
  </conditionalFormatting>
  <conditionalFormatting sqref="B270:AD270 AF270">
    <cfRule type="expression" dxfId="5" priority="368">
      <formula>NETWORKDAYS.INTL(B$7,B$7,1,放假日期)+COUNTIFS(调休上班日期,"&gt;="&amp;B$7,调休上班日期,"&lt;="&amp;B$7)=0</formula>
    </cfRule>
  </conditionalFormatting>
  <conditionalFormatting sqref="B276:L276 N276:AF276">
    <cfRule type="expression" dxfId="4" priority="555">
      <formula>NETWORKDAYS.INTL(B$7,B$7,1,放假日期)+COUNTIFS(调休上班日期,"&gt;="&amp;B$7,调休上班日期,"&lt;="&amp;B$7)=0</formula>
    </cfRule>
  </conditionalFormatting>
  <conditionalFormatting sqref="B279:T279 V279:AF279">
    <cfRule type="expression" dxfId="3" priority="364">
      <formula>NETWORKDAYS.INTL(B$7,B$7,1,放假日期)+COUNTIFS(调休上班日期,"&gt;="&amp;B$7,调休上班日期,"&lt;="&amp;B$7)=0</formula>
    </cfRule>
  </conditionalFormatting>
  <conditionalFormatting sqref="B280:E280 G280:AF280">
    <cfRule type="expression" dxfId="2" priority="363">
      <formula>NETWORKDAYS.INTL(B$7,B$7,1,放假日期)+COUNTIFS(调休上班日期,"&gt;="&amp;B$7,调休上班日期,"&lt;="&amp;B$7)=0</formula>
    </cfRule>
  </conditionalFormatting>
  <conditionalFormatting sqref="C281:F281 H281:M281 O281:R281 V281:W281 Y281 AA281:AE281">
    <cfRule type="expression" dxfId="1" priority="362">
      <formula>NETWORKDAYS.INTL(C$7,C$7,1,放假日期)+COUNTIFS(调休上班日期,"&gt;="&amp;C$7,调休上班日期,"&lt;="&amp;C$7)=0</formula>
    </cfRule>
  </conditionalFormatting>
  <conditionalFormatting sqref="B287:E287 G287:P287 R287:AF287">
    <cfRule type="expression" dxfId="0" priority="361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 xr:uid="{00000000-0002-0000-0000-000000000000}">
      <formula1>$K$5:$T$5</formula1>
    </dataValidation>
    <dataValidation type="list" allowBlank="1" showInputMessage="1" showErrorMessage="1" sqref="B9:G9 H9 I9:AF9 B10:R10 S10 T10:AF10 B15:F15 G15 H15:AF15 B19:M19 N19 O19:AB19 AC19 AD19:AF19 B20:AF20 B28:H28 I28 J28:AF28 B36:AC36 AD36 AE36:AF36 B39 C39:H39 I39 J39:M39 N39 O39:P39 Q39 R39 S39:AF39 B40:AF40 B41 C41 D41:F41 G41:H41 I41:AD41 AE41:AF41 B44:H44 I44 J44:M44 N44 O44:P44 Q44 R44 S44:AF44 B45 C45 D45:F45 G45:H45 I45 J45 K45:Q45 R45 S45:W45 X45 Y45:AF45 B46 C46 D46:F46 G46:I46 J46 K46 L46:P46 Q46 R46 S46:W46 X46 Y46 Z46 AA46 AB46:AF46 B47:AC47 AD47:AF47 B50:W50 X50 Y50:AF50 B51:W51 X51 Y51:AF51 B56:AF56 B57:I57 J57 K57:M57 N57:S57 T57 U57:V57 W57 X57 Y57 Z57:AF57 B58:Q58 R58 S58:W58 X58:AB58 AC58:AF58 B59:AD59 AE59 AF59 B62:D62 E62 F62 G62 H62:J62 K62:M62 N62 O62 P62 Q62 R62 S62 T62:V62 W62 X62:AA62 AB62 AC62 AD62 AE62 AF62 B63:AF63 B66:Q66 S66 T66 U66:W66 Y66:AF66 B67:I67 J67 K67 L67 M67 N67 O67:Q67 S67:W67 Y67:AF67 B68:I68 J68 K68 L68 M68 N68 O68 P68:Q68 S68:W68 Y68:AF68 B69:M69 N69 O69:Q69 S69:W69 Y69:AF69 B70:E70 F70 G70 H70:J70 K70 L70 M70:Q70 S70 T70 U70:W70 Y70:AF70 B71:AD71 AE71 AF71 B72:E72 F72 G72:I72 J72 K72 L72 M72 N72 O72:Q72 S72:W72 Y72:AF72 B73:E73 F73 G73:I73 J73 K73 L73 M73 N73 O73:Q73 S73:W73 Y73:AC73 AD73 AE73:AF73 B74:I74 J74 K74 L74 M74 N74 O74:Q74 S74 T74 U74 V74 W74 Y74 Z74:AF74 B75:F75 G75 H75 I75 J75:K75 L75 M75 N75 O75 P75 Q75 S75:W75 Y75:AF75 B76:F76 G76 H76:J76 K76 L76:P76 Q76 S76:W76 Y76:AF76 B77:Q77 S77:W77 Y77:AF77 B78:E78 F78:G78 H78:I78 J78 K78 L78 M78 N78 O78:Q78 S78 T78:W78 Y78:AB78 AC78:AF78 B79:Q79 S79:W79 Y79:AD79 AE79 AF79 B80:E80 F80 G80:K80 L80 M80 N80 O80 P80 Q80 R80 S80:W80 Y80 Z80:AF80 B83:I83 J83 K83:AF83 B84:AF84 B85:F85 G85:K85 L85:M85 N85 O85:AE85 AF85 B86:E86 F86 G86:K86 L86:AB86 AC86:AF86 B87:T87 U87 V87 W87 X87 Y87 Z87:AF87 B88:AF88 B89:L89 M89 N89 O89 P89 Q89:AF89 B90:R90 S90:W90 X90:AF90 B91:AA91 AB91 AC91 AD91 AE91 AF91 B92:E92 F92 G92:AF92 B93:F93 G93:K93 L93:AF93 B94:P94 Q94 R94:AF94 B97:D97 E97 F97 G97 H97 I97 J97:AF97 B98:E98 F98 G98:AF98 B99:M99 N99:AE99 AF99 T100:AF100 T101:W101 X101 Y101:AF101 B102 C102:E102 F102 G102 H102 I102 J102 K102 L102 M102 N102 O102 P102 Q102 R102 S102 T102 U102 V102 W102 X102 Y102 Z102 AA102 AB102:AD102 AE102 AF102 B103:G103 H103 I103 J103 K103 L103 M103 N103 O103 P103 Q103 R103 S103 T103 U103:V103 W103 X103 Y103 Z103:AA103 AB103 AC103 AD103 AE103:AF103 B108:D108 E108 F108 G108:H108 I108 J108:Y108 Z108:AB108 AC108:AF108 B111:P111 Q111 R111:X111 Y111 Z111:AF111 B112:X112 Y112 Z112:AF112 B113:AF113 B114:M114 N114 O114:R114 S114 T114:AF114 B115:AF115 B116:E116 F116 G116:M116 N116 O116:W116 X116 Y116:AF116 B117:T117 U117 V117:AF117 B118:M118 N118 O118:AF118 B119:D119 E119 F119 G119 H119 I119 J119:L119 M119 N119 O119 P119 Q119:R119 S119 T119 U119 V119 W119 X119:Y119 Z119 AA119 AB119 AC119 AD119 AE119:AF119 B120:T120 U120 V120:AF120 B121:G121 H121 I121:Y121 Z121 AA121 AC121:AF121 B122:F122 G122 H122:M122 N122 O122:AA122 AC122:AF122 B123:AF123 B124:F124 G124:AD124 AE124:AF124 B127:E127 F127 G127:AF127 B130:L130 M130 N130:T130 U130 V130:AF130 B131:V131 W131 X131:AF131 B132:D132 E132 F132 G132 H132:M132 N132 O132:AF132 B135:I135 J135:M135 N135 O135:P135 Q135:U135 V135:AF135 B136:O136 P136 Q136:AB136 AC136 AD136:AF136 B137:AF137 B138:J138 K138 L138:AF138 B139:M139 N139 O139:AF139 B140:M140 N140 O140:AF140 B141:E141 F141 G141:M141 N141 O141:AF141 B142:K142 L142 M142 N142:R142 S142 T142:AF142 B143:AF143 B144:AF144 B145 C145:AA145 AB145 AC145:AF145 B146:AF146 B147:AF147 B148:M148 N148 O148:U148 V148 W148:AF148 B149:F149 G149 H149:M149 N149 O149 P149 Q149 R149 S149:V149 W149 X149:AB149 AC149 AD149:AF149 B150:D150 E150 F150:M150 N150 O150:Q150 R150 S150:W150 X150 Y150:AA150 AB150 AC150 AD150:AF150 B151:M151 N151 O151:AF151 B152:G152 H152 I152 J152 K152 L152:M152 N152 O152:AC152 AD152 AE152 AF152 B153 C153:M153 N153 O153:AF153 B154:M154 N154 O154:AF154 B155:M155 N155 O155:AF155 B156:I156 J156:M156 N156 O156:AF156 B157:M157 N157 O157 P157 Q157 R157 S157 T157 U157 V157 W157 X157 Y157 Z157:AE157 AF157 B158:AF158 B159:AD159 AE159 AF159 B160:E160 F160 G160:AF160 B161:K161 L161 M161:AF161 B162:AF162 B163:M163 N163 O163:AF163 B164:AF164 B165:AD165 AE165 AF165 B166:I166 J166 K166:AF166 B167:J167 K167 L167:AF167 B168:Q168 R168 S168:AF168 B169:AF169 B170:AF170 B171:I171 J171:W171 X171:AF171 AA172 AA173 B174:Z174 AA174 AB174:AF174 B175 C175:E175 F175 G175 H175 I175 J175:T175 U175 V175:AC175 AD175 AE175:AF175 B176:AF176 B177:E177 F177 G177:AF177 B178:AF178 B181:AF181 B182:Q182 R182 S182:AF182 B183:M183 N183 O183:AF183 B184:AF184 B187:K187 L187 M187:N187 O187 P187:AF187 B188 C188:E188 F188 G188 H188 I188 J188:K188 L188 M188:AB188 AC188 AD188 AE188 AF188 B189:AD189 AE189 AF189 B192:M192 N192 O192:AF192 B195:D195 E195:P195 Q195:R195 S195:W195 X195:AD195 AE195 AF195 B196:T196 U196 V196:AF196 B197:P197 Q197 R197:AF197 B198:P198 Q198 R198:AF198 B199:AF199 B200:I200 J200 K200:T200 U200 V200:AF200 B201:E201 F201:L201 M201:AF201 B202:AF202 B203:L203 M203 N203:X203 Y203 Z203:AF203 B204:AF204 B205:E205 F205 G205 H205:M205 N205 O205 P205 Q205 R205 S205 T205 U205:W205 X205 Y205:AF205 B206:AA206 AB206 AC206:AF206 B207:N207 O207 P207:Q207 R207 S207:AF207 B208:F208 G208 H208:AF208 B209:E209 F209 G209 H209 I209 J209 K209:AF209 B210:E210 F210 G210:L210 M210 N210 O210 P210:AF210 B216:H216 I216 J216 K216 L216:M216 N216:R216 S216:W216 X216 Y216:AF216 B217:AF217 B218:AF218 B219:R219 S219:AD219 AE219:AF219 B220:T220 U220 V220:AF220 B221:AF221 B222:E222 F222 G222 H222 I222:L222 M222 N222 O222:Q222 R222 S222 T222 U222 V222:Y222 Z222 AA222 AB222:AF222 B223:AF223 B224:AA224 AB224 AC224 AD224 AE224 AF224 B225:AA225 AB225 AC225:AF225 B226:F226 G226 H226:M226 N226 O226:U226 V226 W226 X226 Y226:AF226 B227:I227 J227 K227:AF227 B228:L228 M228 N228:R228 S228 T228:AF228 B229:F229 G229:K229 L229:M229 N229:R229 S229:U229 V229 W229 X229 Y229 Z229:AA229 AB229 AC229 AD229 AE229 AF229 B230:I230 J230 K230:AC230 AD230 AE230:AF230 B231:AF231 B232:AF232 B233:R233 S233:W233 X233:Y233 Z233:AD233 AE233:AF233 B234:AD234 AE234 AF234 B235 C235:O235 P235 Q235:T235 U235 V235:AF235 B238 C238:Y238 Z238 AA238 AB238:AF238 B241:M241 N241 O241:AF241 B242:M242 N242 O242:AF242 B243 C243 D243:E243 F243 G243 H243:M243 N243 O243:V243 W243 X243 Y243 Z243:AC243 AD243 AE243:AF243 B244:M244 N244 O244:U244 V244 W244:AF244 B245:F245 G245 H245:M245 N245 O245:T245 U245 V245:AF245 B246:F246 G246 H246:M246 N246 O246:AF246 B247:AF247 B248:AF248 B249:AA249 AB249 AC249:AF249 B252:AD252 AE252 AF252 B253:R253 S253 T253 U253 V253 W253:AF253 B256:M256 N256 O256:AB256 AC256 AD256:AF256 B257:AF257 B258:AF258 B259:AF259 B260:I260 J260 K260:R260 S260 T260 U260 V260:AF260 B261 C261:AF261 B262:M262 N262 O262:AF262 B263:AB263 AC263 AD263:AF263 B264:AF264 B265:AF265 B266:F266 G266 H266 I266 J266 K266 L266 M266 N266 O266:X266 Y266 Z266:AC266 AD266 AE266 AF266 B267:E267 F267 G267 H267 I267:K267 L267 M267:R267 S267 T267:AA267 AB267 AC267:AF267 B268:AF268 B269:D269 E269 F269:AF269 B270:E270 F270 G270 H270:AD270 AE270 AF270 B276:L276 M276 N276:AF276 B279:T279 U279 V279:AF279 B280:E280 F280 G280:AF280 B281 C281:F281 G281 H281:M281 N281 O281:R281 S281 T281 U281 V281:W281 X281 Y281 Z281 AA281:AE281 AF281 B282:AF282 B283:AF283 B284:AF284 B287:E287 F287 G287:P287 Q287 R287:AF287 B288:AF288 B289:AF289 R66:R70 R72:R79 S100:S101 X66:X70 X72:X80 AB121:AB122 B29:AF35 B16:AF18 B21:AF27 B11:AF14 B37:AF38 B81:AF82 B95:AF96 B109:AF110 B125:AF126 B133:AF134 B179:AF180 B185:AF186 B193:AF194 B239:AF240 B277:AF278 B285:AF286 B42:AF43 B48:AF49 B60:AF61 B64:AF65 B104:AF105 B106:AF107 B128:AF129 B190:AF191 B236:AF237 B250:AF251 B254:AF255 B52:AF55 B100:R101 B172:Z173 AB172:AF173 B211:AF215 B271:AF275" xr:uid="{00000000-0002-0000-0000-000001000000}">
      <formula1>$K$5:$W$5</formula1>
    </dataValidation>
  </dataValidations>
  <pageMargins left="0.70069444444444495" right="0.70069444444444495" top="0.75138888888888899" bottom="0.75138888888888899" header="0.29861111111111099" footer="0.29861111111111099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sqref="A1:A1048576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290</v>
      </c>
      <c r="B1" t="s">
        <v>291</v>
      </c>
      <c r="C1" t="s">
        <v>8</v>
      </c>
    </row>
    <row r="2" spans="1:3" x14ac:dyDescent="0.2">
      <c r="A2" t="s">
        <v>292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293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294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295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296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297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298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299</v>
      </c>
      <c r="B32" s="1">
        <v>44841</v>
      </c>
    </row>
  </sheetData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一艘</cp:lastModifiedBy>
  <dcterms:created xsi:type="dcterms:W3CDTF">2015-06-05T18:19:00Z</dcterms:created>
  <dcterms:modified xsi:type="dcterms:W3CDTF">2022-08-05T06:21:56Z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C494F5EEA6DC44D793A1525EC077C383</vt:lpwstr>
  </property>
  <property fmtid="{D5CDD505-2E9C-101B-9397-08002B2CF9AE}" pid="3" name="KSOProductBuildVer">
    <vt:lpwstr>2052-11.1.0.11875</vt:lpwstr>
  </property>
</Properties>
</file>