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考勤表" sheetId="1" r:id="rId1"/>
    <sheet name="放假安排" sheetId="2" r:id="rId2"/>
  </sheets>
  <definedNames>
    <definedName name="调休上班日期">放假安排!$C$2:$C$8</definedName>
    <definedName name="放假日期">放假安排!$B$2:$B$32</definedName>
  </definedNames>
  <calcPr calcId="144525"/>
</workbook>
</file>

<file path=xl/sharedStrings.xml><?xml version="1.0" encoding="utf-8"?>
<sst xmlns="http://schemas.openxmlformats.org/spreadsheetml/2006/main" count="812" uniqueCount="304">
  <si>
    <t>考勤表</t>
  </si>
  <si>
    <t>正常</t>
  </si>
  <si>
    <t>事假</t>
  </si>
  <si>
    <t>公假</t>
  </si>
  <si>
    <t>病假</t>
  </si>
  <si>
    <t>婚假</t>
  </si>
  <si>
    <t>产假</t>
  </si>
  <si>
    <t>年休</t>
  </si>
  <si>
    <t>调休</t>
  </si>
  <si>
    <t>公休</t>
  </si>
  <si>
    <t>借调</t>
  </si>
  <si>
    <t>丧假</t>
  </si>
  <si>
    <t>旷岗</t>
  </si>
  <si>
    <t>年</t>
  </si>
  <si>
    <t>月</t>
  </si>
  <si>
    <t>1-</t>
  </si>
  <si>
    <t>0-</t>
  </si>
  <si>
    <t>☆</t>
  </si>
  <si>
    <t>□</t>
  </si>
  <si>
    <t>◇</t>
  </si>
  <si>
    <t>※</t>
  </si>
  <si>
    <t>△</t>
  </si>
  <si>
    <t>●</t>
  </si>
  <si>
    <t>▼</t>
  </si>
  <si>
    <t>⊹</t>
  </si>
  <si>
    <t>×</t>
  </si>
  <si>
    <t>本月工作日总计：</t>
  </si>
  <si>
    <t>天</t>
  </si>
  <si>
    <t>所属组织</t>
  </si>
  <si>
    <t>缺勤总计</t>
  </si>
  <si>
    <t>不动产</t>
  </si>
  <si>
    <t>白璐</t>
  </si>
  <si>
    <t>邓一</t>
  </si>
  <si>
    <t>何达</t>
  </si>
  <si>
    <t>杜道欣</t>
  </si>
  <si>
    <t>焦国强</t>
  </si>
  <si>
    <t>兰云阁</t>
  </si>
  <si>
    <t>李霞</t>
  </si>
  <si>
    <t>刘磊</t>
  </si>
  <si>
    <t>刘毅</t>
  </si>
  <si>
    <t>王清湛</t>
  </si>
  <si>
    <t>吴明刚</t>
  </si>
  <si>
    <t>殷大增</t>
  </si>
  <si>
    <t>张冰</t>
  </si>
  <si>
    <t>总人数</t>
  </si>
  <si>
    <t>出勤率：</t>
  </si>
  <si>
    <t>财政局</t>
  </si>
  <si>
    <t>李泓</t>
  </si>
  <si>
    <t>赵庆哲</t>
  </si>
  <si>
    <t>杨帅</t>
  </si>
  <si>
    <t>残联</t>
  </si>
  <si>
    <t>李善庆</t>
  </si>
  <si>
    <t>张鹏伟</t>
  </si>
  <si>
    <t>城管局</t>
  </si>
  <si>
    <t>杨芬</t>
  </si>
  <si>
    <t>张东阳</t>
  </si>
  <si>
    <t>发改委</t>
  </si>
  <si>
    <t>党云鹏</t>
  </si>
  <si>
    <t>李嘉威</t>
  </si>
  <si>
    <t>张杰琳</t>
  </si>
  <si>
    <t>公安出入境</t>
  </si>
  <si>
    <t>李峰</t>
  </si>
  <si>
    <t>袁芳</t>
  </si>
  <si>
    <t>魏华冰</t>
  </si>
  <si>
    <t>供电公司</t>
  </si>
  <si>
    <t>王晓燕</t>
  </si>
  <si>
    <t>孙晓刚</t>
  </si>
  <si>
    <t>谷伟</t>
  </si>
  <si>
    <t>公积金</t>
  </si>
  <si>
    <t>周婷婷</t>
  </si>
  <si>
    <t>曹斌</t>
  </si>
  <si>
    <t>李想</t>
  </si>
  <si>
    <t>康丹</t>
  </si>
  <si>
    <t>刘荣同</t>
  </si>
  <si>
    <t>环保局</t>
  </si>
  <si>
    <t>魏晓东</t>
  </si>
  <si>
    <t>张锦源</t>
  </si>
  <si>
    <t>何新萍</t>
  </si>
  <si>
    <t>环城户籍</t>
  </si>
  <si>
    <t>王海燕</t>
  </si>
  <si>
    <t>张方乐</t>
  </si>
  <si>
    <t>王涵</t>
  </si>
  <si>
    <t>婚检优生</t>
  </si>
  <si>
    <t>陈丽</t>
  </si>
  <si>
    <t>崔延东</t>
  </si>
  <si>
    <t>杜卫娜</t>
  </si>
  <si>
    <t>姬丽娜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</si>
  <si>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</si>
  <si>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</si>
  <si>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</si>
  <si>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</si>
  <si>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</si>
  <si>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</si>
  <si>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</si>
  <si>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</si>
  <si>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</si>
  <si>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</si>
  <si>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</t>
  </si>
  <si>
    <t>陈荣丽</t>
  </si>
  <si>
    <t>崔向平</t>
  </si>
  <si>
    <t>李东辉</t>
  </si>
  <si>
    <t>张宏基</t>
  </si>
  <si>
    <t>倪东亚</t>
  </si>
  <si>
    <t>王丽</t>
  </si>
  <si>
    <t>刘德杰</t>
  </si>
  <si>
    <t>冯林波</t>
  </si>
  <si>
    <t>冯海鸥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</si>
  <si>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</si>
  <si>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</si>
  <si>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</si>
  <si>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</si>
  <si>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</si>
  <si>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</si>
  <si>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</si>
  <si>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</si>
  <si>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曹梦佳</t>
  </si>
  <si>
    <t>王纬经</t>
  </si>
  <si>
    <t>金融服务中心</t>
  </si>
  <si>
    <t>陈万朋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</si>
  <si>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</si>
  <si>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</si>
  <si>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</si>
  <si>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</si>
  <si>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</si>
  <si>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</si>
  <si>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</si>
  <si>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</si>
  <si>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</si>
  <si>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</si>
  <si>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</si>
  <si>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</si>
  <si>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吴迪</t>
  </si>
  <si>
    <t>刘源</t>
  </si>
  <si>
    <t>刘志爽</t>
  </si>
  <si>
    <t>王钟辉</t>
  </si>
  <si>
    <t>邢园园</t>
  </si>
  <si>
    <t>叶佳</t>
  </si>
  <si>
    <t>农业农村局</t>
  </si>
  <si>
    <t>马笋</t>
  </si>
  <si>
    <t>曾显克</t>
  </si>
  <si>
    <t>高爱民</t>
  </si>
  <si>
    <t>张成增</t>
  </si>
  <si>
    <t>熊元涛</t>
  </si>
  <si>
    <t>孙梅梅</t>
  </si>
  <si>
    <t>人社局</t>
  </si>
  <si>
    <t>柏树凡</t>
  </si>
  <si>
    <t>陈立</t>
  </si>
  <si>
    <t>崔倩</t>
  </si>
  <si>
    <t>郭晓</t>
  </si>
  <si>
    <t>胡海鹏</t>
  </si>
  <si>
    <t>贾振凡</t>
  </si>
  <si>
    <t>赵超</t>
  </si>
  <si>
    <t>李丽</t>
  </si>
  <si>
    <t>李南</t>
  </si>
  <si>
    <t>李喜娟</t>
  </si>
  <si>
    <t>李洋</t>
  </si>
  <si>
    <t>季雯</t>
  </si>
  <si>
    <t>梁红燕</t>
  </si>
  <si>
    <t>刘顶峰</t>
  </si>
  <si>
    <t>刘刚</t>
  </si>
  <si>
    <t>刘梦洁</t>
  </si>
  <si>
    <t>鲁冉</t>
  </si>
  <si>
    <t>吕晓刚</t>
  </si>
  <si>
    <t>马董军</t>
  </si>
  <si>
    <t>马梓铭</t>
  </si>
  <si>
    <t>穆春果</t>
  </si>
  <si>
    <t>吴彦青</t>
  </si>
  <si>
    <t>潘秋实</t>
  </si>
  <si>
    <t>安震东</t>
  </si>
  <si>
    <t>胡雅宝</t>
  </si>
  <si>
    <t>史珂</t>
  </si>
  <si>
    <t>田玲玲</t>
  </si>
  <si>
    <t>王爽</t>
  </si>
  <si>
    <t>靳秋燕</t>
  </si>
  <si>
    <t>王伟</t>
  </si>
  <si>
    <t>王雪</t>
  </si>
  <si>
    <t>魏新熙</t>
  </si>
  <si>
    <t>肖聪</t>
  </si>
  <si>
    <t>谢永浩</t>
  </si>
  <si>
    <t>余克娜</t>
  </si>
  <si>
    <t>张华源</t>
  </si>
  <si>
    <t>张培钰</t>
  </si>
  <si>
    <t>张贞</t>
  </si>
  <si>
    <t>赵博</t>
  </si>
  <si>
    <t>袁培英</t>
  </si>
  <si>
    <t>方含冰</t>
  </si>
  <si>
    <t>钟晓晴</t>
  </si>
  <si>
    <t>周杰</t>
  </si>
  <si>
    <t>庄玉娟</t>
  </si>
  <si>
    <t>企业局</t>
  </si>
  <si>
    <t>董斌</t>
  </si>
  <si>
    <t>甘义林</t>
  </si>
  <si>
    <t>热力供暖</t>
  </si>
  <si>
    <t>孟祥东</t>
  </si>
  <si>
    <t>市场监管局</t>
  </si>
  <si>
    <t>苏国庆</t>
  </si>
  <si>
    <t>刘胜楠</t>
  </si>
  <si>
    <t>董小青</t>
  </si>
  <si>
    <t>李冬梅</t>
  </si>
  <si>
    <t>吕丰年</t>
  </si>
  <si>
    <t>马孟姣</t>
  </si>
  <si>
    <t>马艺真</t>
  </si>
  <si>
    <t>宋小琳</t>
  </si>
  <si>
    <t>宋赛一</t>
  </si>
  <si>
    <t>薛宝献</t>
  </si>
  <si>
    <t>杨兰兰</t>
  </si>
  <si>
    <t>杨会军</t>
  </si>
  <si>
    <t>赵辉</t>
  </si>
  <si>
    <t>张乐乐</t>
  </si>
  <si>
    <t>张涵</t>
  </si>
  <si>
    <t>水利局</t>
  </si>
  <si>
    <t>蒋名臣</t>
  </si>
  <si>
    <t>税务局</t>
  </si>
  <si>
    <t>白荣燕</t>
  </si>
  <si>
    <t>陈冰</t>
  </si>
  <si>
    <t>陈婷然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</si>
  <si>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</si>
  <si>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</si>
  <si>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</si>
  <si>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</si>
  <si>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</si>
  <si>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</si>
  <si>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</si>
  <si>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</si>
  <si>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</si>
  <si>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</si>
  <si>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王政</t>
  </si>
  <si>
    <t>谢志丹</t>
  </si>
  <si>
    <t>于珂</t>
  </si>
  <si>
    <t>张娣</t>
  </si>
  <si>
    <t>张俊</t>
  </si>
  <si>
    <t>赵舒展</t>
  </si>
  <si>
    <t>赵雨</t>
  </si>
  <si>
    <t>新闻出版局</t>
  </si>
  <si>
    <t>李娜</t>
  </si>
  <si>
    <t>王兵</t>
  </si>
  <si>
    <t>卫健委</t>
  </si>
  <si>
    <t>季虹玲</t>
  </si>
  <si>
    <t>贾帆</t>
  </si>
  <si>
    <t>刘建锋</t>
  </si>
  <si>
    <t>柳宁</t>
  </si>
  <si>
    <t>孙亚东</t>
  </si>
  <si>
    <t>闫浩</t>
  </si>
  <si>
    <t>张黎</t>
  </si>
  <si>
    <t>张倩倩</t>
  </si>
  <si>
    <t>朱吉祥</t>
  </si>
  <si>
    <t>文广旅</t>
  </si>
  <si>
    <t>王笋</t>
  </si>
  <si>
    <t>张海波</t>
  </si>
  <si>
    <t>司法局</t>
  </si>
  <si>
    <t>李若涵</t>
  </si>
  <si>
    <t>时玉静</t>
  </si>
  <si>
    <t>医保中心</t>
  </si>
  <si>
    <t>程果</t>
  </si>
  <si>
    <t>丁希乐</t>
  </si>
  <si>
    <t>付静</t>
  </si>
  <si>
    <t>黄信超</t>
  </si>
  <si>
    <t>李佳</t>
  </si>
  <si>
    <t>李璞</t>
  </si>
  <si>
    <t>李荣立</t>
  </si>
  <si>
    <t>宋秋柯</t>
  </si>
  <si>
    <t>孙运龙</t>
  </si>
  <si>
    <t>王静</t>
  </si>
  <si>
    <t>张超颖</t>
  </si>
  <si>
    <t>张新丽</t>
  </si>
  <si>
    <t>张亚旭</t>
  </si>
  <si>
    <t>赵津</t>
  </si>
  <si>
    <t>赵丰娟</t>
  </si>
  <si>
    <t>应急管理局</t>
  </si>
  <si>
    <t>陈昂</t>
  </si>
  <si>
    <t>李欢</t>
  </si>
  <si>
    <t>住建局</t>
  </si>
  <si>
    <t>王珂珂</t>
  </si>
  <si>
    <t>郭文静</t>
  </si>
  <si>
    <t>顾霞</t>
  </si>
  <si>
    <t>刘丹</t>
  </si>
  <si>
    <t>蒋天龙</t>
  </si>
  <si>
    <t>徐蕾</t>
  </si>
  <si>
    <t>薛莉莉</t>
  </si>
  <si>
    <t>乔贺</t>
  </si>
  <si>
    <t>张亚君</t>
  </si>
  <si>
    <t>祁道明</t>
  </si>
  <si>
    <t>自然资源局</t>
  </si>
  <si>
    <t>李惺</t>
  </si>
  <si>
    <t>马玲</t>
  </si>
  <si>
    <t>张焱</t>
  </si>
  <si>
    <t>冯昌豪</t>
  </si>
  <si>
    <t>杨国庆</t>
  </si>
  <si>
    <t>周尧</t>
  </si>
  <si>
    <t>出勤率排名：</t>
  </si>
  <si>
    <t>＜90%</t>
  </si>
  <si>
    <t xml:space="preserve">    </t>
  </si>
  <si>
    <t>100%＞x≥90%</t>
  </si>
  <si>
    <t>=100%</t>
  </si>
  <si>
    <t>法定节假日</t>
  </si>
  <si>
    <t>日期</t>
  </si>
  <si>
    <t>元旦</t>
  </si>
  <si>
    <t>春节</t>
  </si>
  <si>
    <t>清明</t>
  </si>
  <si>
    <t>五一</t>
  </si>
  <si>
    <t>端午</t>
  </si>
  <si>
    <t>中秋</t>
  </si>
  <si>
    <t>国庆</t>
  </si>
  <si>
    <t>有些假期是周末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</si>
</sst>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aaa"/>
    <numFmt numFmtId="177" formatCode="d"/>
  </numFmts>
  <fonts count="30">
    <font>
      <sz val="11"/>
      <color theme="1"/>
      <name val="等线"/>
      <charset val="134"/>
      <scheme val="minor"/>
    </font>
    <font>
      <sz val="18"/>
      <color theme="1"/>
      <name val="华文行楷"/>
      <charset val="134"/>
    </font>
    <font>
      <b/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8"/>
      <color theme="1"/>
      <name val="Calibri"/>
      <charset val="134"/>
    </font>
    <font>
      <sz val="8"/>
      <color theme="1"/>
      <name val="Segoe UI Symbol"/>
      <charset val="134"/>
    </font>
    <font>
      <b/>
      <sz val="10"/>
      <color theme="1"/>
      <name val="黑体"/>
      <charset val="134"/>
    </font>
    <font>
      <sz val="11"/>
      <color theme="1"/>
      <name val="宋体"/>
      <charset val="134"/>
    </font>
    <font>
      <sz val="8"/>
      <color theme="1"/>
      <name val="仿宋"/>
      <charset val="134"/>
    </font>
    <font>
      <sz val="9"/>
      <color theme="1"/>
      <name val="仿宋"/>
      <charset val="134"/>
    </font>
    <font>
      <sz val="6"/>
      <color theme="1"/>
      <name val="仿宋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125">
        <fgColor theme="5" tint="0.599963377788629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15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16" borderId="18" applyNumberFormat="0" applyAlignment="0" applyProtection="0">
      <alignment vertical="center"/>
    </xf>
    <xf numFmtId="0" fontId="24" fillId="16" borderId="14" applyNumberFormat="0" applyAlignment="0" applyProtection="0">
      <alignment vertical="center"/>
    </xf>
    <xf numFmtId="0" fontId="25" fillId="17" borderId="19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4">
    <xf numFmtId="0" fontId="0" fillId="0" borderId="0" xfId="0"/>
    <xf numFmtId="14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0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/>
    <xf numFmtId="17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8" xfId="49" applyFont="1" applyBorder="1" applyAlignment="1">
      <alignment horizontal="center" vertical="center"/>
    </xf>
    <xf numFmtId="0" fontId="7" fillId="0" borderId="0" xfId="49" applyFont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7" fillId="0" borderId="8" xfId="49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7" fillId="0" borderId="9" xfId="49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49" fontId="7" fillId="0" borderId="9" xfId="49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0" fontId="0" fillId="0" borderId="1" xfId="0" applyNumberFormat="1" applyFill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9" fillId="0" borderId="13" xfId="0" applyFont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theme="9" tint="0.39985351115451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U301"/>
  <sheetViews>
    <sheetView showGridLines="0" tabSelected="1" zoomScale="130" zoomScaleNormal="130" zoomScaleSheetLayoutView="130" workbookViewId="0">
      <pane xSplit="1" ySplit="7" topLeftCell="B279" activePane="bottomRight" state="frozen"/>
      <selection/>
      <selection pane="topRight"/>
      <selection pane="bottomLeft"/>
      <selection pane="bottomRight" activeCell="B297" sqref="B297:AT301"/>
    </sheetView>
  </sheetViews>
  <sheetFormatPr defaultColWidth="9" defaultRowHeight="13.5"/>
  <cols>
    <col min="1" max="1" width="12.375" style="3" customWidth="1"/>
    <col min="2" max="32" width="3.625" customWidth="1"/>
    <col min="33" max="33" width="0.875" style="3" customWidth="1"/>
    <col min="34" max="46" width="3.125" style="3" customWidth="1"/>
    <col min="47" max="47" width="6.125" customWidth="1"/>
  </cols>
  <sheetData>
    <row r="2" spans="1:32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0:23">
      <c r="J4" s="14" t="s">
        <v>1</v>
      </c>
      <c r="K4" s="14" t="s">
        <v>2</v>
      </c>
      <c r="L4" s="14" t="s">
        <v>3</v>
      </c>
      <c r="M4" s="14" t="s">
        <v>2</v>
      </c>
      <c r="N4" s="14" t="s">
        <v>3</v>
      </c>
      <c r="O4" s="14" t="s">
        <v>4</v>
      </c>
      <c r="P4" s="14" t="s">
        <v>5</v>
      </c>
      <c r="Q4" s="14" t="s">
        <v>6</v>
      </c>
      <c r="R4" s="14" t="s">
        <v>7</v>
      </c>
      <c r="S4" s="14" t="s">
        <v>8</v>
      </c>
      <c r="T4" s="14" t="s">
        <v>9</v>
      </c>
      <c r="U4" s="14" t="s">
        <v>10</v>
      </c>
      <c r="V4" s="14" t="s">
        <v>11</v>
      </c>
      <c r="W4" s="14" t="s">
        <v>12</v>
      </c>
    </row>
    <row r="5" spans="4:30">
      <c r="D5" s="6">
        <v>2022</v>
      </c>
      <c r="E5" s="6"/>
      <c r="F5" t="s">
        <v>13</v>
      </c>
      <c r="G5" s="7">
        <v>8</v>
      </c>
      <c r="H5" t="s">
        <v>14</v>
      </c>
      <c r="K5" s="15" t="s">
        <v>15</v>
      </c>
      <c r="L5" s="15" t="s">
        <v>16</v>
      </c>
      <c r="M5" s="15">
        <v>1</v>
      </c>
      <c r="N5" s="15">
        <v>0</v>
      </c>
      <c r="O5" s="16" t="s">
        <v>17</v>
      </c>
      <c r="P5" s="16" t="s">
        <v>18</v>
      </c>
      <c r="Q5" s="16" t="s">
        <v>19</v>
      </c>
      <c r="R5" s="16" t="s">
        <v>20</v>
      </c>
      <c r="S5" s="16" t="s">
        <v>21</v>
      </c>
      <c r="T5" s="17" t="s">
        <v>22</v>
      </c>
      <c r="U5" s="16" t="s">
        <v>23</v>
      </c>
      <c r="V5" s="16" t="s">
        <v>24</v>
      </c>
      <c r="W5" s="16" t="s">
        <v>25</v>
      </c>
      <c r="X5" s="18" t="s">
        <v>26</v>
      </c>
      <c r="Y5" s="18"/>
      <c r="Z5" s="18"/>
      <c r="AA5" s="18"/>
      <c r="AB5" s="18"/>
      <c r="AC5" s="19">
        <v>23</v>
      </c>
      <c r="AD5" t="s">
        <v>27</v>
      </c>
    </row>
    <row r="6" spans="1:46">
      <c r="A6" s="8"/>
      <c r="B6" s="9">
        <f>DATE(D5,G5,1)</f>
        <v>44774</v>
      </c>
      <c r="C6" s="9">
        <f>B6+1</f>
        <v>44775</v>
      </c>
      <c r="D6" s="9">
        <f t="shared" ref="D6:AC7" si="0">C6+1</f>
        <v>44776</v>
      </c>
      <c r="E6" s="9">
        <f t="shared" si="0"/>
        <v>44777</v>
      </c>
      <c r="F6" s="9">
        <f t="shared" si="0"/>
        <v>44778</v>
      </c>
      <c r="G6" s="9">
        <f t="shared" si="0"/>
        <v>44779</v>
      </c>
      <c r="H6" s="9">
        <f t="shared" si="0"/>
        <v>44780</v>
      </c>
      <c r="I6" s="9">
        <f t="shared" si="0"/>
        <v>44781</v>
      </c>
      <c r="J6" s="9">
        <f t="shared" si="0"/>
        <v>44782</v>
      </c>
      <c r="K6" s="9">
        <f t="shared" si="0"/>
        <v>44783</v>
      </c>
      <c r="L6" s="9">
        <f t="shared" si="0"/>
        <v>44784</v>
      </c>
      <c r="M6" s="9">
        <f t="shared" si="0"/>
        <v>44785</v>
      </c>
      <c r="N6" s="9">
        <f t="shared" si="0"/>
        <v>44786</v>
      </c>
      <c r="O6" s="9">
        <f t="shared" si="0"/>
        <v>44787</v>
      </c>
      <c r="P6" s="9">
        <f t="shared" si="0"/>
        <v>44788</v>
      </c>
      <c r="Q6" s="9">
        <f t="shared" si="0"/>
        <v>44789</v>
      </c>
      <c r="R6" s="9">
        <f t="shared" si="0"/>
        <v>44790</v>
      </c>
      <c r="S6" s="9">
        <f t="shared" si="0"/>
        <v>44791</v>
      </c>
      <c r="T6" s="9">
        <f t="shared" si="0"/>
        <v>44792</v>
      </c>
      <c r="U6" s="9">
        <f t="shared" si="0"/>
        <v>44793</v>
      </c>
      <c r="V6" s="9">
        <f t="shared" si="0"/>
        <v>44794</v>
      </c>
      <c r="W6" s="9">
        <f t="shared" si="0"/>
        <v>44795</v>
      </c>
      <c r="X6" s="9">
        <f t="shared" si="0"/>
        <v>44796</v>
      </c>
      <c r="Y6" s="9">
        <f t="shared" si="0"/>
        <v>44797</v>
      </c>
      <c r="Z6" s="9">
        <f t="shared" si="0"/>
        <v>44798</v>
      </c>
      <c r="AA6" s="9">
        <f t="shared" si="0"/>
        <v>44799</v>
      </c>
      <c r="AB6" s="9">
        <f t="shared" si="0"/>
        <v>44800</v>
      </c>
      <c r="AC6" s="9">
        <f t="shared" si="0"/>
        <v>44801</v>
      </c>
      <c r="AD6" s="9">
        <f>IF(MONTH(AC6)=MONTH(AC6+1),AC6+1,"")</f>
        <v>44802</v>
      </c>
      <c r="AE6" s="9">
        <f>IFERROR(IF(MONTH(AD6)=MONTH(AD6+1),AD6+1,""),"")</f>
        <v>44803</v>
      </c>
      <c r="AF6" s="9">
        <f>IFERROR(IF(MONTH(AE6)=MONTH(AE6+1),AE6+1,""),"")</f>
        <v>44804</v>
      </c>
      <c r="AH6" s="22" t="s">
        <v>2</v>
      </c>
      <c r="AI6" s="22" t="s">
        <v>3</v>
      </c>
      <c r="AJ6" s="22" t="s">
        <v>2</v>
      </c>
      <c r="AK6" s="22" t="s">
        <v>3</v>
      </c>
      <c r="AL6" s="22" t="s">
        <v>4</v>
      </c>
      <c r="AM6" s="22" t="s">
        <v>5</v>
      </c>
      <c r="AN6" s="22" t="s">
        <v>6</v>
      </c>
      <c r="AO6" s="22" t="s">
        <v>7</v>
      </c>
      <c r="AP6" s="22" t="s">
        <v>8</v>
      </c>
      <c r="AQ6" s="22" t="s">
        <v>9</v>
      </c>
      <c r="AR6" s="22" t="s">
        <v>10</v>
      </c>
      <c r="AS6" s="22" t="s">
        <v>11</v>
      </c>
      <c r="AT6" s="22" t="s">
        <v>12</v>
      </c>
    </row>
    <row r="7" spans="1:47">
      <c r="A7" s="10" t="s">
        <v>28</v>
      </c>
      <c r="B7" s="11">
        <f>DATE(D5,G5,1)</f>
        <v>44774</v>
      </c>
      <c r="C7" s="11">
        <f>B7+1</f>
        <v>44775</v>
      </c>
      <c r="D7" s="11">
        <f t="shared" si="0"/>
        <v>44776</v>
      </c>
      <c r="E7" s="11">
        <f t="shared" si="0"/>
        <v>44777</v>
      </c>
      <c r="F7" s="11">
        <f t="shared" si="0"/>
        <v>44778</v>
      </c>
      <c r="G7" s="11">
        <f t="shared" si="0"/>
        <v>44779</v>
      </c>
      <c r="H7" s="11">
        <f t="shared" si="0"/>
        <v>44780</v>
      </c>
      <c r="I7" s="11">
        <f t="shared" si="0"/>
        <v>44781</v>
      </c>
      <c r="J7" s="11">
        <f t="shared" si="0"/>
        <v>44782</v>
      </c>
      <c r="K7" s="11">
        <f t="shared" si="0"/>
        <v>44783</v>
      </c>
      <c r="L7" s="11">
        <f t="shared" si="0"/>
        <v>44784</v>
      </c>
      <c r="M7" s="11">
        <f t="shared" si="0"/>
        <v>44785</v>
      </c>
      <c r="N7" s="11">
        <f t="shared" si="0"/>
        <v>44786</v>
      </c>
      <c r="O7" s="11">
        <f t="shared" si="0"/>
        <v>44787</v>
      </c>
      <c r="P7" s="11">
        <f t="shared" si="0"/>
        <v>44788</v>
      </c>
      <c r="Q7" s="11">
        <f t="shared" si="0"/>
        <v>44789</v>
      </c>
      <c r="R7" s="11">
        <f t="shared" si="0"/>
        <v>44790</v>
      </c>
      <c r="S7" s="11">
        <f t="shared" si="0"/>
        <v>44791</v>
      </c>
      <c r="T7" s="11">
        <f t="shared" si="0"/>
        <v>44792</v>
      </c>
      <c r="U7" s="11">
        <f t="shared" si="0"/>
        <v>44793</v>
      </c>
      <c r="V7" s="11">
        <f t="shared" si="0"/>
        <v>44794</v>
      </c>
      <c r="W7" s="11">
        <f t="shared" si="0"/>
        <v>44795</v>
      </c>
      <c r="X7" s="11">
        <f t="shared" si="0"/>
        <v>44796</v>
      </c>
      <c r="Y7" s="11">
        <f t="shared" si="0"/>
        <v>44797</v>
      </c>
      <c r="Z7" s="11">
        <f t="shared" si="0"/>
        <v>44798</v>
      </c>
      <c r="AA7" s="11">
        <f t="shared" si="0"/>
        <v>44799</v>
      </c>
      <c r="AB7" s="11">
        <f t="shared" si="0"/>
        <v>44800</v>
      </c>
      <c r="AC7" s="11">
        <f t="shared" si="0"/>
        <v>44801</v>
      </c>
      <c r="AD7" s="11">
        <f>IF(MONTH(AC7)=MONTH(AC7+1),AC7+1,"")</f>
        <v>44802</v>
      </c>
      <c r="AE7" s="11">
        <f>IFERROR(IF(MONTH(AD7)=MONTH(AD7+1),AD7+1,""),"")</f>
        <v>44803</v>
      </c>
      <c r="AF7" s="11">
        <f>IFERROR(IF(MONTH(AE7)=MONTH(AE7+1),AE7+1,""),"")</f>
        <v>44804</v>
      </c>
      <c r="AH7" s="23" t="s">
        <v>15</v>
      </c>
      <c r="AI7" s="23" t="s">
        <v>16</v>
      </c>
      <c r="AJ7" s="24">
        <v>1</v>
      </c>
      <c r="AK7" s="24">
        <v>0</v>
      </c>
      <c r="AL7" s="24" t="s">
        <v>17</v>
      </c>
      <c r="AM7" s="24" t="s">
        <v>18</v>
      </c>
      <c r="AN7" s="24" t="s">
        <v>19</v>
      </c>
      <c r="AO7" s="24" t="s">
        <v>20</v>
      </c>
      <c r="AP7" s="24" t="s">
        <v>21</v>
      </c>
      <c r="AQ7" s="24" t="s">
        <v>22</v>
      </c>
      <c r="AR7" s="24" t="s">
        <v>23</v>
      </c>
      <c r="AS7" s="24" t="s">
        <v>24</v>
      </c>
      <c r="AT7" s="24" t="s">
        <v>25</v>
      </c>
      <c r="AU7" s="30" t="s">
        <v>29</v>
      </c>
    </row>
    <row r="8" spans="1:47">
      <c r="A8" s="10" t="s">
        <v>30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U8" s="3"/>
    </row>
    <row r="9" spans="1:47">
      <c r="A9" s="9" t="s">
        <v>31</v>
      </c>
      <c r="B9" s="8"/>
      <c r="C9" s="8"/>
      <c r="D9" s="12"/>
      <c r="E9" s="8"/>
      <c r="F9" s="8"/>
      <c r="G9" s="8"/>
      <c r="H9" s="8"/>
      <c r="I9" s="8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 t="s">
        <v>15</v>
      </c>
      <c r="Y9" s="8"/>
      <c r="Z9" s="8"/>
      <c r="AA9" s="8"/>
      <c r="AB9" s="8"/>
      <c r="AC9" s="8"/>
      <c r="AD9" s="8"/>
      <c r="AE9" s="8" t="s">
        <v>16</v>
      </c>
      <c r="AF9" s="8"/>
      <c r="AG9" s="25"/>
      <c r="AH9" s="8">
        <f>IF(COUNTIF($B9:$AF9,AH$7)&gt;0,COUNTIF($B9:$AF9,AH$7),"")</f>
        <v>1</v>
      </c>
      <c r="AI9" s="8">
        <f>IF(COUNTIF($B9:$AF9,AI$7)&gt;0,COUNTIF($B9:$AF9,AI$7),"")</f>
        <v>1</v>
      </c>
      <c r="AJ9" s="8">
        <f>IF(COUNTIF($B9:$AF9,AJ$7)&gt;0,COUNTIF($B9:$AF9,AJ$7),"")</f>
        <v>1</v>
      </c>
      <c r="AK9" s="8" t="str">
        <f>IF(COUNTIF($B9:$AF9,AK$7)&gt;0,COUNTIF($B9:$AF9,AK$7),"")</f>
        <v/>
      </c>
      <c r="AL9" s="8" t="str">
        <f>IF(COUNTIF($B9:$AF9,AL$7)&gt;0,COUNTIF($B9:$AF9,AL$7),"")</f>
        <v/>
      </c>
      <c r="AM9" s="8" t="str">
        <f>IF(COUNTIF($B9:$AF9,AM$7)&gt;0,COUNTIF($B9:$AF9,AM$7),"")</f>
        <v/>
      </c>
      <c r="AN9" s="8" t="str">
        <f>IF(COUNTIF($B9:$AF9,AN$7)&gt;0,COUNTIF($B9:$AF9,AN$7),"")</f>
        <v/>
      </c>
      <c r="AO9" s="8" t="str">
        <f>IF(COUNTIF($B9:$AF9,AO$7)&gt;0,COUNTIF($B9:$AF9,AO$7),"")</f>
        <v/>
      </c>
      <c r="AP9" s="8" t="str">
        <f>IF(COUNTIF($B9:$AF9,AP$7)&gt;0,COUNTIF($B9:$AF9,AP$7),"")</f>
        <v/>
      </c>
      <c r="AQ9" s="8" t="str">
        <f>IF(COUNTIF($B9:$AF9,AQ$7)&gt;0,COUNTIF($B9:$AF9,AQ$7),"")</f>
        <v/>
      </c>
      <c r="AR9" s="8" t="str">
        <f>IF(COUNTIF($B9:$AF9,AR$7)&gt;0,COUNTIF($B9:$AF9,AR$7),"")</f>
        <v/>
      </c>
      <c r="AS9" s="8" t="str">
        <f>IF(COUNTIF($B9:$AF9,AS$7)&gt;0,COUNTIF($B9:$AF9,AS$7),"")</f>
        <v/>
      </c>
      <c r="AT9" s="8" t="str">
        <f>IF(COUNTIF($B9:$AF9,AT$7)&gt;0,COUNTIF($B9:$AF9,AT$7),"")</f>
        <v/>
      </c>
      <c r="AU9" s="8">
        <f>IF(AH9="",IF(AI9="",SUM(AJ9:AT9),SUM(AJ9:AT9)+0.5*AI9),IF(AI9="",SUM(AJ9:AT9)+0.5*AH9,SUM(AJ9:AT9)+0.5*AH9+0.5*AI9))</f>
        <v>2</v>
      </c>
    </row>
    <row r="10" spans="1:47">
      <c r="A10" s="9" t="s">
        <v>32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>
        <v>1</v>
      </c>
      <c r="AH10" s="8" t="str">
        <f>IF(COUNTIF($B10:$AF10,AH$7)&gt;0,COUNTIF($B10:$AF10,AH$7),"")</f>
        <v/>
      </c>
      <c r="AI10" s="8" t="str">
        <f>IF(COUNTIF($B10:$AF10,AI$7)&gt;0,COUNTIF($B10:$AF10,AI$7),"")</f>
        <v/>
      </c>
      <c r="AJ10" s="8">
        <f>IF(COUNTIF($B10:$AF10,AJ$7)&gt;0,COUNTIF($B10:$AF10,AJ$7),"")</f>
        <v>1</v>
      </c>
      <c r="AK10" s="8" t="str">
        <f>IF(COUNTIF($B10:$AF10,AK$7)&gt;0,COUNTIF($B10:$AF10,AK$7),"")</f>
        <v/>
      </c>
      <c r="AL10" s="8" t="str">
        <f>IF(COUNTIF($B10:$AF10,AL$7)&gt;0,COUNTIF($B10:$AF10,AL$7),"")</f>
        <v/>
      </c>
      <c r="AM10" s="8" t="str">
        <f>IF(COUNTIF($B10:$AF10,AM$7)&gt;0,COUNTIF($B10:$AF10,AM$7),"")</f>
        <v/>
      </c>
      <c r="AN10" s="8" t="str">
        <f>IF(COUNTIF($B10:$AF10,AN$7)&gt;0,COUNTIF($B10:$AF10,AN$7),"")</f>
        <v/>
      </c>
      <c r="AO10" s="8" t="str">
        <f>IF(COUNTIF($B10:$AF10,AO$7)&gt;0,COUNTIF($B10:$AF10,AO$7),"")</f>
        <v/>
      </c>
      <c r="AP10" s="8" t="str">
        <f>IF(COUNTIF($B10:$AF10,AP$7)&gt;0,COUNTIF($B10:$AF10,AP$7),"")</f>
        <v/>
      </c>
      <c r="AQ10" s="8" t="str">
        <f>IF(COUNTIF($B10:$AF10,AQ$7)&gt;0,COUNTIF($B10:$AF10,AQ$7),"")</f>
        <v/>
      </c>
      <c r="AR10" s="8" t="str">
        <f>IF(COUNTIF($B10:$AF10,AR$7)&gt;0,COUNTIF($B10:$AF10,AR$7),"")</f>
        <v/>
      </c>
      <c r="AS10" s="8" t="str">
        <f>IF(COUNTIF($B10:$AF10,AS$7)&gt;0,COUNTIF($B10:$AF10,AS$7),"")</f>
        <v/>
      </c>
      <c r="AT10" s="8" t="str">
        <f>IF(COUNTIF($B10:$AF10,AT$7)&gt;0,COUNTIF($B10:$AF10,AT$7),"")</f>
        <v/>
      </c>
      <c r="AU10" s="8">
        <f>IF(AH10="",IF(AI10="",SUM(AJ10:AT10),SUM(AJ10:AT10)+0.5*AI10),IF(AI10="",SUM(AJ10:AT10)+0.5*AH10,SUM(AJ10:AT10)+0.5*AH10+0.5*AI10))</f>
        <v>1</v>
      </c>
    </row>
    <row r="11" spans="1:47">
      <c r="A11" s="9" t="s">
        <v>33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H11" s="8" t="str">
        <f>IF(COUNTIF($B11:$AF11,AH$7)&gt;0,COUNTIF($B11:$AF11,AH$7),"")</f>
        <v/>
      </c>
      <c r="AI11" s="8" t="str">
        <f t="shared" ref="AI11:AT11" si="1">IF(COUNTIF($B11:$AF11,AI$7)&gt;0,COUNTIF($B11:$AF11,AI$7),"")</f>
        <v/>
      </c>
      <c r="AJ11" s="8" t="str">
        <f t="shared" si="1"/>
        <v/>
      </c>
      <c r="AK11" s="8" t="str">
        <f t="shared" si="1"/>
        <v/>
      </c>
      <c r="AL11" s="8" t="str">
        <f t="shared" si="1"/>
        <v/>
      </c>
      <c r="AM11" s="8" t="str">
        <f t="shared" si="1"/>
        <v/>
      </c>
      <c r="AN11" s="8" t="str">
        <f t="shared" si="1"/>
        <v/>
      </c>
      <c r="AO11" s="8" t="str">
        <f t="shared" si="1"/>
        <v/>
      </c>
      <c r="AP11" s="8" t="str">
        <f t="shared" si="1"/>
        <v/>
      </c>
      <c r="AQ11" s="8" t="str">
        <f t="shared" si="1"/>
        <v/>
      </c>
      <c r="AR11" s="8" t="str">
        <f t="shared" si="1"/>
        <v/>
      </c>
      <c r="AS11" s="8" t="str">
        <f t="shared" si="1"/>
        <v/>
      </c>
      <c r="AT11" s="8" t="str">
        <f t="shared" si="1"/>
        <v/>
      </c>
      <c r="AU11" s="8">
        <f>IF(AH11="",IF(AI11="",SUM(AJ11:AT11),SUM(AJ11:AT11)+0.5*AI11),IF(AI11="",SUM(AJ11:AT11)+0.5*AH11,SUM(AJ11:AT11)+0.5*AH11+0.5*AI11))</f>
        <v>0</v>
      </c>
    </row>
    <row r="12" spans="1:47">
      <c r="A12" s="9" t="s">
        <v>34</v>
      </c>
      <c r="B12" s="8"/>
      <c r="C12" s="8"/>
      <c r="D12" s="8"/>
      <c r="E12" s="8"/>
      <c r="F12" s="8">
        <v>1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H12" s="8" t="str">
        <f>IF(COUNTIF($B12:$AF12,AH$7)&gt;0,COUNTIF($B12:$AF12,AH$7),"")</f>
        <v/>
      </c>
      <c r="AI12" s="8" t="str">
        <f t="shared" ref="AI12:AI18" si="2">IF(COUNTIF($B12:$AF12,AI$7)&gt;0,COUNTIF($B12:$AF12,AI$7),"")</f>
        <v/>
      </c>
      <c r="AJ12" s="8">
        <f>IF(COUNTIF($B12:$AF12,AJ$7)&gt;0,COUNTIF($B12:$AF12,AJ$7),"")</f>
        <v>1</v>
      </c>
      <c r="AK12" s="8" t="str">
        <f>IF(COUNTIF($B12:$AF12,AK$7)&gt;0,COUNTIF($B12:$AF12,AK$7),"")</f>
        <v/>
      </c>
      <c r="AL12" s="8" t="str">
        <f>IF(COUNTIF($B12:$AF12,AL$7)&gt;0,COUNTIF($B12:$AF12,AL$7),"")</f>
        <v/>
      </c>
      <c r="AM12" s="8" t="str">
        <f>IF(COUNTIF($B12:$AF12,AM$7)&gt;0,COUNTIF($B12:$AF12,AM$7),"")</f>
        <v/>
      </c>
      <c r="AN12" s="8" t="str">
        <f>IF(COUNTIF($B12:$AF12,AN$7)&gt;0,COUNTIF($B12:$AF12,AN$7),"")</f>
        <v/>
      </c>
      <c r="AO12" s="8" t="str">
        <f>IF(COUNTIF($B12:$AF12,AO$7)&gt;0,COUNTIF($B12:$AF12,AO$7),"")</f>
        <v/>
      </c>
      <c r="AP12" s="8" t="str">
        <f>IF(COUNTIF($B12:$AF12,AP$7)&gt;0,COUNTIF($B12:$AF12,AP$7),"")</f>
        <v/>
      </c>
      <c r="AQ12" s="8" t="str">
        <f>IF(COUNTIF($B12:$AF12,AQ$7)&gt;0,COUNTIF($B12:$AF12,AQ$7),"")</f>
        <v/>
      </c>
      <c r="AR12" s="8" t="str">
        <f>IF(COUNTIF($B12:$AF12,AR$7)&gt;0,COUNTIF($B12:$AF12,AR$7),"")</f>
        <v/>
      </c>
      <c r="AS12" s="8" t="str">
        <f>IF(COUNTIF($B12:$AF12,AS$7)&gt;0,COUNTIF($B12:$AF12,AS$7),"")</f>
        <v/>
      </c>
      <c r="AT12" s="8" t="str">
        <f>IF(COUNTIF($B12:$AF12,AT$7)&gt;0,COUNTIF($B12:$AF12,AT$7),"")</f>
        <v/>
      </c>
      <c r="AU12" s="8">
        <f>IF(AH12="",IF(AI12="",SUM(AJ12:AT12),SUM(AJ12:AT12)+0.5*AI12),IF(AI12="",SUM(AJ12:AT12)+0.5*AH12,SUM(AJ12:AT12)+0.5*AH12+0.5*AI12))</f>
        <v>1</v>
      </c>
    </row>
    <row r="13" spans="1:47">
      <c r="A13" s="9" t="s">
        <v>35</v>
      </c>
      <c r="B13" s="8"/>
      <c r="C13" s="8"/>
      <c r="D13" s="8"/>
      <c r="E13" s="8"/>
      <c r="F13" s="8"/>
      <c r="G13" s="8"/>
      <c r="H13" s="8"/>
      <c r="I13" s="8"/>
      <c r="J13" s="8" t="s">
        <v>25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>
        <v>0</v>
      </c>
      <c r="AB13" s="8"/>
      <c r="AC13" s="8"/>
      <c r="AD13" s="8"/>
      <c r="AE13" s="8"/>
      <c r="AF13" s="8">
        <v>1</v>
      </c>
      <c r="AH13" s="8" t="str">
        <f t="shared" ref="AH13:AH20" si="3">IF(COUNTIF($B13:$AF13,AH$7)&gt;0,COUNTIF($B13:$AF13,AH$7),"")</f>
        <v/>
      </c>
      <c r="AI13" s="8" t="str">
        <f t="shared" si="2"/>
        <v/>
      </c>
      <c r="AJ13" s="8">
        <f>IF(COUNTIF($B13:$AF13,AJ$7)&gt;0,COUNTIF($B13:$AF13,AJ$7),"")</f>
        <v>1</v>
      </c>
      <c r="AK13" s="8">
        <f>IF(COUNTIF($B13:$AF13,AK$7)&gt;0,COUNTIF($B13:$AF13,AK$7),"")</f>
        <v>1</v>
      </c>
      <c r="AL13" s="8" t="str">
        <f>IF(COUNTIF($B13:$AF13,AL$7)&gt;0,COUNTIF($B13:$AF13,AL$7),"")</f>
        <v/>
      </c>
      <c r="AM13" s="8" t="str">
        <f>IF(COUNTIF($B13:$AF13,AM$7)&gt;0,COUNTIF($B13:$AF13,AM$7),"")</f>
        <v/>
      </c>
      <c r="AN13" s="8" t="str">
        <f>IF(COUNTIF($B13:$AF13,AN$7)&gt;0,COUNTIF($B13:$AF13,AN$7),"")</f>
        <v/>
      </c>
      <c r="AO13" s="8" t="str">
        <f>IF(COUNTIF($B13:$AF13,AO$7)&gt;0,COUNTIF($B13:$AF13,AO$7),"")</f>
        <v/>
      </c>
      <c r="AP13" s="8" t="str">
        <f>IF(COUNTIF($B13:$AF13,AP$7)&gt;0,COUNTIF($B13:$AF13,AP$7),"")</f>
        <v/>
      </c>
      <c r="AQ13" s="8" t="str">
        <f>IF(COUNTIF($B13:$AF13,AQ$7)&gt;0,COUNTIF($B13:$AF13,AQ$7),"")</f>
        <v/>
      </c>
      <c r="AR13" s="8" t="str">
        <f>IF(COUNTIF($B13:$AF13,AR$7)&gt;0,COUNTIF($B13:$AF13,AR$7),"")</f>
        <v/>
      </c>
      <c r="AS13" s="8" t="str">
        <f>IF(COUNTIF($B13:$AF13,AS$7)&gt;0,COUNTIF($B13:$AF13,AS$7),"")</f>
        <v/>
      </c>
      <c r="AT13" s="8">
        <f>IF(COUNTIF($B13:$AF13,AT$7)&gt;0,COUNTIF($B13:$AF13,AT$7),"")</f>
        <v>1</v>
      </c>
      <c r="AU13" s="8">
        <f t="shared" ref="AU13:AU22" si="4">IF(AH13="",IF(AI13="",SUM(AJ13:AT13),SUM(AJ13:AT13)+0.5*AI13),IF(AI13="",SUM(AJ13:AT13)+0.5*AH13,SUM(AJ13:AT13)+0.5*AH13+0.5*AI13))</f>
        <v>3</v>
      </c>
    </row>
    <row r="14" spans="1:47">
      <c r="A14" s="9" t="s">
        <v>36</v>
      </c>
      <c r="B14" s="8"/>
      <c r="C14" s="8"/>
      <c r="D14" s="8"/>
      <c r="E14" s="8">
        <v>1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H14" s="8" t="str">
        <f t="shared" si="3"/>
        <v/>
      </c>
      <c r="AI14" s="8" t="str">
        <f t="shared" si="2"/>
        <v/>
      </c>
      <c r="AJ14" s="8">
        <f>IF(COUNTIF($B14:$AF14,AJ$7)&gt;0,COUNTIF($B14:$AF14,AJ$7),"")</f>
        <v>1</v>
      </c>
      <c r="AK14" s="8" t="str">
        <f>IF(COUNTIF($B14:$AF14,AK$7)&gt;0,COUNTIF($B14:$AF14,AK$7),"")</f>
        <v/>
      </c>
      <c r="AL14" s="8" t="str">
        <f>IF(COUNTIF($B14:$AF14,AL$7)&gt;0,COUNTIF($B14:$AF14,AL$7),"")</f>
        <v/>
      </c>
      <c r="AM14" s="8" t="str">
        <f>IF(COUNTIF($B14:$AF14,AM$7)&gt;0,COUNTIF($B14:$AF14,AM$7),"")</f>
        <v/>
      </c>
      <c r="AN14" s="8" t="str">
        <f>IF(COUNTIF($B14:$AF14,AN$7)&gt;0,COUNTIF($B14:$AF14,AN$7),"")</f>
        <v/>
      </c>
      <c r="AO14" s="8" t="str">
        <f>IF(COUNTIF($B14:$AF14,AO$7)&gt;0,COUNTIF($B14:$AF14,AO$7),"")</f>
        <v/>
      </c>
      <c r="AP14" s="8" t="str">
        <f>IF(COUNTIF($B14:$AF14,AP$7)&gt;0,COUNTIF($B14:$AF14,AP$7),"")</f>
        <v/>
      </c>
      <c r="AQ14" s="8" t="str">
        <f>IF(COUNTIF($B14:$AF14,AQ$7)&gt;0,COUNTIF($B14:$AF14,AQ$7),"")</f>
        <v/>
      </c>
      <c r="AR14" s="8" t="str">
        <f>IF(COUNTIF($B14:$AF14,AR$7)&gt;0,COUNTIF($B14:$AF14,AR$7),"")</f>
        <v/>
      </c>
      <c r="AS14" s="8" t="str">
        <f>IF(COUNTIF($B14:$AF14,AS$7)&gt;0,COUNTIF($B14:$AF14,AS$7),"")</f>
        <v/>
      </c>
      <c r="AT14" s="8" t="str">
        <f>IF(COUNTIF($B14:$AF14,AT$7)&gt;0,COUNTIF($B14:$AF14,AT$7),"")</f>
        <v/>
      </c>
      <c r="AU14" s="8">
        <f t="shared" si="4"/>
        <v>1</v>
      </c>
    </row>
    <row r="15" spans="1:47">
      <c r="A15" s="9" t="s">
        <v>37</v>
      </c>
      <c r="B15" s="8" t="s">
        <v>16</v>
      </c>
      <c r="C15" s="8"/>
      <c r="D15" s="8"/>
      <c r="E15" s="8"/>
      <c r="F15" s="8" t="s">
        <v>15</v>
      </c>
      <c r="G15" s="13"/>
      <c r="H15" s="8"/>
      <c r="I15" s="8"/>
      <c r="J15" s="8" t="s">
        <v>16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 t="s">
        <v>16</v>
      </c>
      <c r="AB15" s="8"/>
      <c r="AC15" s="8"/>
      <c r="AD15" s="8" t="s">
        <v>16</v>
      </c>
      <c r="AE15" s="8"/>
      <c r="AF15" s="8">
        <v>1</v>
      </c>
      <c r="AH15" s="8">
        <f t="shared" si="3"/>
        <v>1</v>
      </c>
      <c r="AI15" s="8">
        <f t="shared" si="2"/>
        <v>4</v>
      </c>
      <c r="AJ15" s="8">
        <f>IF(COUNTIF($B15:$AF15,AJ$7)&gt;0,COUNTIF($B15:$AF15,AJ$7),"")</f>
        <v>1</v>
      </c>
      <c r="AK15" s="8" t="str">
        <f>IF(COUNTIF($B15:$AF15,AK$7)&gt;0,COUNTIF($B15:$AF15,AK$7),"")</f>
        <v/>
      </c>
      <c r="AL15" s="8" t="str">
        <f>IF(COUNTIF($B15:$AF15,AL$7)&gt;0,COUNTIF($B15:$AF15,AL$7),"")</f>
        <v/>
      </c>
      <c r="AM15" s="8" t="str">
        <f>IF(COUNTIF($B15:$AF15,AM$7)&gt;0,COUNTIF($B15:$AF15,AM$7),"")</f>
        <v/>
      </c>
      <c r="AN15" s="8" t="str">
        <f>IF(COUNTIF($B15:$AF15,AN$7)&gt;0,COUNTIF($B15:$AF15,AN$7),"")</f>
        <v/>
      </c>
      <c r="AO15" s="8" t="str">
        <f>IF(COUNTIF($B15:$AF15,AO$7)&gt;0,COUNTIF($B15:$AF15,AO$7),"")</f>
        <v/>
      </c>
      <c r="AP15" s="8" t="str">
        <f>IF(COUNTIF($B15:$AF15,AP$7)&gt;0,COUNTIF($B15:$AF15,AP$7),"")</f>
        <v/>
      </c>
      <c r="AQ15" s="8" t="str">
        <f>IF(COUNTIF($B15:$AF15,AQ$7)&gt;0,COUNTIF($B15:$AF15,AQ$7),"")</f>
        <v/>
      </c>
      <c r="AR15" s="8" t="str">
        <f>IF(COUNTIF($B15:$AF15,AR$7)&gt;0,COUNTIF($B15:$AF15,AR$7),"")</f>
        <v/>
      </c>
      <c r="AS15" s="8" t="str">
        <f>IF(COUNTIF($B15:$AF15,AS$7)&gt;0,COUNTIF($B15:$AF15,AS$7),"")</f>
        <v/>
      </c>
      <c r="AT15" s="8" t="str">
        <f>IF(COUNTIF($B15:$AF15,AT$7)&gt;0,COUNTIF($B15:$AF15,AT$7),"")</f>
        <v/>
      </c>
      <c r="AU15" s="8">
        <f t="shared" si="4"/>
        <v>3.5</v>
      </c>
    </row>
    <row r="16" spans="1:47">
      <c r="A16" s="9" t="s">
        <v>38</v>
      </c>
      <c r="B16" s="8"/>
      <c r="C16" s="8"/>
      <c r="D16" s="8">
        <v>1</v>
      </c>
      <c r="E16" s="8">
        <v>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 t="s">
        <v>16</v>
      </c>
      <c r="AF16" s="8"/>
      <c r="AH16" s="8" t="str">
        <f t="shared" si="3"/>
        <v/>
      </c>
      <c r="AI16" s="8">
        <f t="shared" si="2"/>
        <v>1</v>
      </c>
      <c r="AJ16" s="8">
        <f t="shared" ref="AJ16:AT20" si="5">IF(COUNTIF($B16:$AF16,AJ$7)&gt;0,COUNTIF($B16:$AF16,AJ$7),"")</f>
        <v>2</v>
      </c>
      <c r="AK16" s="8" t="str">
        <f t="shared" si="5"/>
        <v/>
      </c>
      <c r="AL16" s="8" t="str">
        <f t="shared" si="5"/>
        <v/>
      </c>
      <c r="AM16" s="8" t="str">
        <f t="shared" si="5"/>
        <v/>
      </c>
      <c r="AN16" s="8" t="str">
        <f t="shared" si="5"/>
        <v/>
      </c>
      <c r="AO16" s="8" t="str">
        <f t="shared" si="5"/>
        <v/>
      </c>
      <c r="AP16" s="8" t="str">
        <f t="shared" si="5"/>
        <v/>
      </c>
      <c r="AQ16" s="8" t="str">
        <f t="shared" si="5"/>
        <v/>
      </c>
      <c r="AR16" s="8" t="str">
        <f t="shared" si="5"/>
        <v/>
      </c>
      <c r="AS16" s="8" t="str">
        <f t="shared" si="5"/>
        <v/>
      </c>
      <c r="AT16" s="8" t="str">
        <f t="shared" si="5"/>
        <v/>
      </c>
      <c r="AU16" s="8">
        <f t="shared" si="4"/>
        <v>2.5</v>
      </c>
    </row>
    <row r="17" spans="1:47">
      <c r="A17" s="9" t="s">
        <v>39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H17" s="8" t="str">
        <f t="shared" si="3"/>
        <v/>
      </c>
      <c r="AI17" s="8" t="str">
        <f t="shared" si="2"/>
        <v/>
      </c>
      <c r="AJ17" s="8" t="str">
        <f t="shared" si="5"/>
        <v/>
      </c>
      <c r="AK17" s="8" t="str">
        <f t="shared" si="5"/>
        <v/>
      </c>
      <c r="AL17" s="8" t="str">
        <f t="shared" si="5"/>
        <v/>
      </c>
      <c r="AM17" s="8" t="str">
        <f t="shared" si="5"/>
        <v/>
      </c>
      <c r="AN17" s="8" t="str">
        <f t="shared" si="5"/>
        <v/>
      </c>
      <c r="AO17" s="8" t="str">
        <f t="shared" si="5"/>
        <v/>
      </c>
      <c r="AP17" s="8" t="str">
        <f t="shared" si="5"/>
        <v/>
      </c>
      <c r="AQ17" s="8" t="str">
        <f t="shared" si="5"/>
        <v/>
      </c>
      <c r="AR17" s="8" t="str">
        <f t="shared" si="5"/>
        <v/>
      </c>
      <c r="AS17" s="8" t="str">
        <f t="shared" si="5"/>
        <v/>
      </c>
      <c r="AT17" s="8" t="str">
        <f t="shared" si="5"/>
        <v/>
      </c>
      <c r="AU17" s="8">
        <f t="shared" si="4"/>
        <v>0</v>
      </c>
    </row>
    <row r="18" spans="1:47">
      <c r="A18" s="9" t="s">
        <v>40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 t="s">
        <v>25</v>
      </c>
      <c r="Q18" s="8">
        <v>1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 t="s">
        <v>16</v>
      </c>
      <c r="AF18" s="8"/>
      <c r="AH18" s="8" t="str">
        <f t="shared" si="3"/>
        <v/>
      </c>
      <c r="AI18" s="8">
        <f t="shared" si="2"/>
        <v>1</v>
      </c>
      <c r="AJ18" s="8">
        <f t="shared" si="5"/>
        <v>1</v>
      </c>
      <c r="AK18" s="8" t="str">
        <f t="shared" si="5"/>
        <v/>
      </c>
      <c r="AL18" s="8" t="str">
        <f t="shared" si="5"/>
        <v/>
      </c>
      <c r="AM18" s="8" t="str">
        <f t="shared" si="5"/>
        <v/>
      </c>
      <c r="AN18" s="8" t="str">
        <f t="shared" si="5"/>
        <v/>
      </c>
      <c r="AO18" s="8" t="str">
        <f t="shared" si="5"/>
        <v/>
      </c>
      <c r="AP18" s="8" t="str">
        <f t="shared" si="5"/>
        <v/>
      </c>
      <c r="AQ18" s="8" t="str">
        <f t="shared" si="5"/>
        <v/>
      </c>
      <c r="AR18" s="8" t="str">
        <f t="shared" si="5"/>
        <v/>
      </c>
      <c r="AS18" s="8" t="str">
        <f t="shared" si="5"/>
        <v/>
      </c>
      <c r="AT18" s="8">
        <f t="shared" si="5"/>
        <v>1</v>
      </c>
      <c r="AU18" s="8">
        <f t="shared" si="4"/>
        <v>2.5</v>
      </c>
    </row>
    <row r="19" spans="1:47">
      <c r="A19" s="9" t="s">
        <v>41</v>
      </c>
      <c r="B19" s="8"/>
      <c r="C19" s="8"/>
      <c r="D19" s="8"/>
      <c r="E19" s="8" t="s">
        <v>25</v>
      </c>
      <c r="F19" s="8"/>
      <c r="G19" s="8"/>
      <c r="H19" s="8"/>
      <c r="I19" s="8" t="s">
        <v>25</v>
      </c>
      <c r="J19" s="8"/>
      <c r="K19" s="8"/>
      <c r="L19" s="8"/>
      <c r="M19" s="8"/>
      <c r="N19" s="13"/>
      <c r="O19" s="8"/>
      <c r="P19" s="8"/>
      <c r="Q19" s="8" t="s">
        <v>25</v>
      </c>
      <c r="R19" s="8" t="s">
        <v>16</v>
      </c>
      <c r="S19" s="8"/>
      <c r="T19" s="8"/>
      <c r="U19" s="8"/>
      <c r="V19" s="8"/>
      <c r="W19" s="8"/>
      <c r="X19" s="8" t="s">
        <v>16</v>
      </c>
      <c r="Y19" s="8"/>
      <c r="Z19" s="8"/>
      <c r="AA19" s="8"/>
      <c r="AB19" s="8"/>
      <c r="AC19" s="13"/>
      <c r="AD19" s="8" t="s">
        <v>16</v>
      </c>
      <c r="AE19" s="8" t="s">
        <v>16</v>
      </c>
      <c r="AF19" s="8"/>
      <c r="AH19" s="8" t="str">
        <f t="shared" si="3"/>
        <v/>
      </c>
      <c r="AI19" s="8">
        <f t="shared" ref="AI19:AI27" si="6">IF(COUNTIF($B19:$AF19,AI$7)&gt;0,COUNTIF($B19:$AF19,AI$7),"")</f>
        <v>4</v>
      </c>
      <c r="AJ19" s="8" t="str">
        <f t="shared" si="5"/>
        <v/>
      </c>
      <c r="AK19" s="8" t="str">
        <f t="shared" si="5"/>
        <v/>
      </c>
      <c r="AL19" s="8" t="str">
        <f t="shared" si="5"/>
        <v/>
      </c>
      <c r="AM19" s="8" t="str">
        <f t="shared" si="5"/>
        <v/>
      </c>
      <c r="AN19" s="8" t="str">
        <f t="shared" si="5"/>
        <v/>
      </c>
      <c r="AO19" s="8" t="str">
        <f t="shared" si="5"/>
        <v/>
      </c>
      <c r="AP19" s="8" t="str">
        <f t="shared" si="5"/>
        <v/>
      </c>
      <c r="AQ19" s="8" t="str">
        <f t="shared" si="5"/>
        <v/>
      </c>
      <c r="AR19" s="8" t="str">
        <f t="shared" si="5"/>
        <v/>
      </c>
      <c r="AS19" s="8" t="str">
        <f t="shared" si="5"/>
        <v/>
      </c>
      <c r="AT19" s="8">
        <f t="shared" si="5"/>
        <v>3</v>
      </c>
      <c r="AU19" s="8">
        <f t="shared" si="4"/>
        <v>5</v>
      </c>
    </row>
    <row r="20" spans="1:47">
      <c r="A20" s="9" t="s">
        <v>42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 t="s">
        <v>16</v>
      </c>
      <c r="AF20" s="8"/>
      <c r="AH20" s="8" t="str">
        <f t="shared" si="3"/>
        <v/>
      </c>
      <c r="AI20" s="8">
        <f t="shared" si="6"/>
        <v>1</v>
      </c>
      <c r="AJ20" s="8" t="str">
        <f t="shared" si="5"/>
        <v/>
      </c>
      <c r="AK20" s="8" t="str">
        <f t="shared" si="5"/>
        <v/>
      </c>
      <c r="AL20" s="8" t="str">
        <f t="shared" si="5"/>
        <v/>
      </c>
      <c r="AM20" s="8" t="str">
        <f t="shared" si="5"/>
        <v/>
      </c>
      <c r="AN20" s="8" t="str">
        <f t="shared" si="5"/>
        <v/>
      </c>
      <c r="AO20" s="8" t="str">
        <f t="shared" si="5"/>
        <v/>
      </c>
      <c r="AP20" s="8" t="str">
        <f t="shared" si="5"/>
        <v/>
      </c>
      <c r="AQ20" s="8" t="str">
        <f t="shared" si="5"/>
        <v/>
      </c>
      <c r="AR20" s="8" t="str">
        <f t="shared" si="5"/>
        <v/>
      </c>
      <c r="AS20" s="8" t="str">
        <f t="shared" si="5"/>
        <v/>
      </c>
      <c r="AT20" s="8" t="str">
        <f t="shared" si="5"/>
        <v/>
      </c>
      <c r="AU20" s="8">
        <f t="shared" si="4"/>
        <v>0.5</v>
      </c>
    </row>
    <row r="21" spans="1:47">
      <c r="A21" s="9" t="s">
        <v>43</v>
      </c>
      <c r="B21" s="8"/>
      <c r="C21" s="8"/>
      <c r="D21" s="8"/>
      <c r="E21" s="8" t="s">
        <v>15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 t="s">
        <v>16</v>
      </c>
      <c r="AF21" s="8"/>
      <c r="AH21" s="8">
        <f t="shared" ref="AH21:AH26" si="7">IF(COUNTIF($B21:$AF21,AH$7)&gt;0,COUNTIF($B21:$AF21,AH$7),"")</f>
        <v>1</v>
      </c>
      <c r="AI21" s="8">
        <f t="shared" si="6"/>
        <v>1</v>
      </c>
      <c r="AJ21" s="8" t="str">
        <f t="shared" ref="AJ21:AJ26" si="8">IF(COUNTIF($B21:$AF21,AJ$7)&gt;0,COUNTIF($B21:$AF21,AJ$7),"")</f>
        <v/>
      </c>
      <c r="AK21" s="8" t="str">
        <f t="shared" ref="AK21:AK26" si="9">IF(COUNTIF($B21:$AF21,AK$7)&gt;0,COUNTIF($B21:$AF21,AK$7),"")</f>
        <v/>
      </c>
      <c r="AL21" s="8" t="str">
        <f t="shared" ref="AL21:AL26" si="10">IF(COUNTIF($B21:$AF21,AL$7)&gt;0,COUNTIF($B21:$AF21,AL$7),"")</f>
        <v/>
      </c>
      <c r="AM21" s="8" t="str">
        <f t="shared" ref="AM21:AM26" si="11">IF(COUNTIF($B21:$AF21,AM$7)&gt;0,COUNTIF($B21:$AF21,AM$7),"")</f>
        <v/>
      </c>
      <c r="AN21" s="8" t="str">
        <f t="shared" ref="AN21:AN26" si="12">IF(COUNTIF($B21:$AF21,AN$7)&gt;0,COUNTIF($B21:$AF21,AN$7),"")</f>
        <v/>
      </c>
      <c r="AO21" s="8" t="str">
        <f t="shared" ref="AO21:AO26" si="13">IF(COUNTIF($B21:$AF21,AO$7)&gt;0,COUNTIF($B21:$AF21,AO$7),"")</f>
        <v/>
      </c>
      <c r="AP21" s="8" t="str">
        <f t="shared" ref="AP21:AP26" si="14">IF(COUNTIF($B21:$AF21,AP$7)&gt;0,COUNTIF($B21:$AF21,AP$7),"")</f>
        <v/>
      </c>
      <c r="AQ21" s="8" t="str">
        <f t="shared" ref="AQ21:AQ26" si="15">IF(COUNTIF($B21:$AF21,AQ$7)&gt;0,COUNTIF($B21:$AF21,AQ$7),"")</f>
        <v/>
      </c>
      <c r="AR21" s="8" t="str">
        <f t="shared" ref="AR21:AR26" si="16">IF(COUNTIF($B21:$AF21,AR$7)&gt;0,COUNTIF($B21:$AF21,AR$7),"")</f>
        <v/>
      </c>
      <c r="AS21" s="8" t="str">
        <f t="shared" ref="AS21:AS26" si="17">IF(COUNTIF($B21:$AF21,AS$7)&gt;0,COUNTIF($B21:$AF21,AS$7),"")</f>
        <v/>
      </c>
      <c r="AT21" s="8" t="str">
        <f t="shared" ref="AT21:AT26" si="18">IF(COUNTIF($B21:$AF21,AT$7)&gt;0,COUNTIF($B21:$AF21,AT$7),"")</f>
        <v/>
      </c>
      <c r="AU21" s="8">
        <f t="shared" si="4"/>
        <v>1</v>
      </c>
    </row>
    <row r="22" spans="1:47">
      <c r="A22" s="9"/>
      <c r="AC22" s="20"/>
      <c r="AD22" s="8" t="s">
        <v>44</v>
      </c>
      <c r="AE22" s="8"/>
      <c r="AF22" s="8">
        <f>COUNT(AU9:AU21)</f>
        <v>13</v>
      </c>
      <c r="AG22" s="8"/>
      <c r="AH22" s="8"/>
      <c r="AI22" s="8" t="str">
        <f t="shared" si="6"/>
        <v/>
      </c>
      <c r="AJ22" s="8"/>
      <c r="AK22" s="26" t="s">
        <v>45</v>
      </c>
      <c r="AL22" s="26"/>
      <c r="AM22" s="26"/>
      <c r="AN22" s="27">
        <f>(AF22*$AC$5-AU22)/(AF22*$AC$5)</f>
        <v>0.923076923076923</v>
      </c>
      <c r="AO22" s="27"/>
      <c r="AP22" s="27"/>
      <c r="AQ22" s="27"/>
      <c r="AR22" s="8" t="s">
        <v>29</v>
      </c>
      <c r="AS22" s="8"/>
      <c r="AT22" s="8"/>
      <c r="AU22" s="8">
        <f>SUM(AU9:AU21)</f>
        <v>23</v>
      </c>
    </row>
    <row r="23" spans="1:47">
      <c r="A23" s="10" t="s">
        <v>46</v>
      </c>
      <c r="AG23"/>
      <c r="AH23"/>
      <c r="AI23" s="8" t="str">
        <f t="shared" si="6"/>
        <v/>
      </c>
      <c r="AJ23"/>
      <c r="AK23"/>
      <c r="AL23"/>
      <c r="AM23"/>
      <c r="AN23"/>
      <c r="AO23"/>
      <c r="AP23"/>
      <c r="AQ23"/>
      <c r="AR23"/>
      <c r="AS23"/>
      <c r="AT23"/>
      <c r="AU23" s="8"/>
    </row>
    <row r="24" spans="1:47">
      <c r="A24" s="9" t="s">
        <v>47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 t="s">
        <v>25</v>
      </c>
      <c r="X24" s="8"/>
      <c r="Y24" s="8"/>
      <c r="Z24" s="8"/>
      <c r="AA24" s="8"/>
      <c r="AB24" s="8"/>
      <c r="AC24" s="8"/>
      <c r="AD24" s="8"/>
      <c r="AE24" s="8"/>
      <c r="AF24" s="8"/>
      <c r="AH24" s="8" t="str">
        <f t="shared" si="7"/>
        <v/>
      </c>
      <c r="AI24" s="8" t="str">
        <f t="shared" si="6"/>
        <v/>
      </c>
      <c r="AJ24" s="8" t="str">
        <f t="shared" si="8"/>
        <v/>
      </c>
      <c r="AK24" s="8" t="str">
        <f t="shared" si="9"/>
        <v/>
      </c>
      <c r="AL24" s="8" t="str">
        <f t="shared" si="10"/>
        <v/>
      </c>
      <c r="AM24" s="8" t="str">
        <f t="shared" si="11"/>
        <v/>
      </c>
      <c r="AN24" s="8" t="str">
        <f t="shared" si="12"/>
        <v/>
      </c>
      <c r="AO24" s="8" t="str">
        <f t="shared" si="13"/>
        <v/>
      </c>
      <c r="AP24" s="8" t="str">
        <f t="shared" si="14"/>
        <v/>
      </c>
      <c r="AQ24" s="8" t="str">
        <f t="shared" si="15"/>
        <v/>
      </c>
      <c r="AR24" s="8" t="str">
        <f t="shared" si="16"/>
        <v/>
      </c>
      <c r="AS24" s="8" t="str">
        <f t="shared" si="17"/>
        <v/>
      </c>
      <c r="AT24" s="8">
        <f t="shared" si="18"/>
        <v>1</v>
      </c>
      <c r="AU24" s="8">
        <f t="shared" ref="AU24:AU26" si="19">IF(AH24="",IF(AI24="",SUM(AJ24:AT24),SUM(AJ24:AT24)+0.5*AI24),IF(AI24="",SUM(AJ24:AT24)+0.5*AH24,SUM(AJ24:AT24)+0.5*AH24+0.5*AI24))</f>
        <v>1</v>
      </c>
    </row>
    <row r="25" spans="1:47">
      <c r="A25" s="9" t="s">
        <v>48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>
        <v>1</v>
      </c>
      <c r="Z25" s="8"/>
      <c r="AA25" s="8"/>
      <c r="AB25" s="8"/>
      <c r="AC25" s="8"/>
      <c r="AD25" s="8">
        <v>1</v>
      </c>
      <c r="AE25" s="8"/>
      <c r="AF25" s="8"/>
      <c r="AH25" s="8" t="str">
        <f t="shared" si="7"/>
        <v/>
      </c>
      <c r="AI25" s="8" t="str">
        <f t="shared" si="6"/>
        <v/>
      </c>
      <c r="AJ25" s="8">
        <f t="shared" si="8"/>
        <v>2</v>
      </c>
      <c r="AK25" s="8" t="str">
        <f t="shared" si="9"/>
        <v/>
      </c>
      <c r="AL25" s="8" t="str">
        <f t="shared" si="10"/>
        <v/>
      </c>
      <c r="AM25" s="8" t="str">
        <f t="shared" si="11"/>
        <v/>
      </c>
      <c r="AN25" s="8" t="str">
        <f t="shared" si="12"/>
        <v/>
      </c>
      <c r="AO25" s="8" t="str">
        <f t="shared" si="13"/>
        <v/>
      </c>
      <c r="AP25" s="8" t="str">
        <f t="shared" si="14"/>
        <v/>
      </c>
      <c r="AQ25" s="8" t="str">
        <f t="shared" si="15"/>
        <v/>
      </c>
      <c r="AR25" s="8" t="str">
        <f t="shared" si="16"/>
        <v/>
      </c>
      <c r="AS25" s="8" t="str">
        <f t="shared" si="17"/>
        <v/>
      </c>
      <c r="AT25" s="8" t="str">
        <f t="shared" si="18"/>
        <v/>
      </c>
      <c r="AU25" s="8">
        <f t="shared" si="19"/>
        <v>2</v>
      </c>
    </row>
    <row r="26" spans="1:47">
      <c r="A26" s="9" t="s">
        <v>49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H26" s="21" t="str">
        <f t="shared" si="7"/>
        <v/>
      </c>
      <c r="AI26" s="8" t="str">
        <f t="shared" si="6"/>
        <v/>
      </c>
      <c r="AJ26" s="21" t="str">
        <f t="shared" si="8"/>
        <v/>
      </c>
      <c r="AK26" s="21" t="str">
        <f t="shared" si="9"/>
        <v/>
      </c>
      <c r="AL26" s="21" t="str">
        <f t="shared" si="10"/>
        <v/>
      </c>
      <c r="AM26" s="21" t="str">
        <f t="shared" si="11"/>
        <v/>
      </c>
      <c r="AN26" s="21" t="str">
        <f t="shared" si="12"/>
        <v/>
      </c>
      <c r="AO26" s="21" t="str">
        <f t="shared" si="13"/>
        <v/>
      </c>
      <c r="AP26" s="21" t="str">
        <f t="shared" si="14"/>
        <v/>
      </c>
      <c r="AQ26" s="21" t="str">
        <f t="shared" si="15"/>
        <v/>
      </c>
      <c r="AR26" s="21" t="str">
        <f t="shared" si="16"/>
        <v/>
      </c>
      <c r="AS26" s="21" t="str">
        <f t="shared" si="17"/>
        <v/>
      </c>
      <c r="AT26" s="21" t="str">
        <f t="shared" si="18"/>
        <v/>
      </c>
      <c r="AU26" s="8">
        <f t="shared" si="19"/>
        <v>0</v>
      </c>
    </row>
    <row r="27" spans="1:47">
      <c r="A27" s="9"/>
      <c r="AD27" s="8" t="s">
        <v>44</v>
      </c>
      <c r="AE27" s="8"/>
      <c r="AF27" s="8">
        <f>COUNT(AU24:AU26)</f>
        <v>3</v>
      </c>
      <c r="AG27" s="8"/>
      <c r="AH27" s="8"/>
      <c r="AI27" s="8" t="str">
        <f t="shared" si="6"/>
        <v/>
      </c>
      <c r="AJ27" s="8"/>
      <c r="AK27" s="26" t="s">
        <v>45</v>
      </c>
      <c r="AL27" s="26"/>
      <c r="AM27" s="26"/>
      <c r="AN27" s="27">
        <f>(AF27*$AC$5-AU27)/(AF27*$AC$5)</f>
        <v>0.956521739130435</v>
      </c>
      <c r="AO27" s="27"/>
      <c r="AP27" s="27"/>
      <c r="AQ27" s="27"/>
      <c r="AR27" s="8" t="s">
        <v>29</v>
      </c>
      <c r="AS27" s="8"/>
      <c r="AT27" s="8"/>
      <c r="AU27" s="8">
        <f>SUM(AU24:AU26)</f>
        <v>3</v>
      </c>
    </row>
    <row r="28" spans="1:47">
      <c r="A28" s="10" t="s">
        <v>50</v>
      </c>
      <c r="AG28"/>
      <c r="AH28"/>
      <c r="AI28" s="8" t="str">
        <f t="shared" ref="AI28:AI31" si="20">IF(COUNTIF($B28:$AF28,AI$7)&gt;0,COUNTIF($B28:$AF28,AI$7),"")</f>
        <v/>
      </c>
      <c r="AJ28"/>
      <c r="AK28"/>
      <c r="AL28"/>
      <c r="AM28"/>
      <c r="AN28"/>
      <c r="AO28"/>
      <c r="AP28"/>
      <c r="AQ28"/>
      <c r="AR28"/>
      <c r="AS28"/>
      <c r="AT28"/>
      <c r="AU28" s="8"/>
    </row>
    <row r="29" spans="1:47">
      <c r="A29" s="9" t="s">
        <v>51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 t="s">
        <v>25</v>
      </c>
      <c r="S29" s="8">
        <v>0</v>
      </c>
      <c r="T29" s="8" t="s">
        <v>25</v>
      </c>
      <c r="U29" s="8"/>
      <c r="V29" s="8"/>
      <c r="W29" s="8"/>
      <c r="X29" s="8"/>
      <c r="Y29" s="8"/>
      <c r="Z29" s="8"/>
      <c r="AA29" s="8" t="s">
        <v>25</v>
      </c>
      <c r="AB29" s="8"/>
      <c r="AC29" s="8"/>
      <c r="AD29" s="8"/>
      <c r="AE29" s="8"/>
      <c r="AF29" s="8"/>
      <c r="AH29" s="8" t="str">
        <f>IF(COUNTIF($B29:$AF29,AH$7)&gt;0,COUNTIF($B29:$AF29,AH$7),"")</f>
        <v/>
      </c>
      <c r="AI29" s="8" t="str">
        <f t="shared" si="20"/>
        <v/>
      </c>
      <c r="AJ29" s="8" t="str">
        <f>IF(COUNTIF($B29:$AF29,AJ$7)&gt;0,COUNTIF($B29:$AF29,AJ$7),"")</f>
        <v/>
      </c>
      <c r="AK29" s="8">
        <f>IF(COUNTIF($B29:$AF29,AK$7)&gt;0,COUNTIF($B29:$AF29,AK$7),"")</f>
        <v>1</v>
      </c>
      <c r="AL29" s="8" t="str">
        <f>IF(COUNTIF($B29:$AF29,AL$7)&gt;0,COUNTIF($B29:$AF29,AL$7),"")</f>
        <v/>
      </c>
      <c r="AM29" s="8" t="str">
        <f>IF(COUNTIF($B29:$AF29,AM$7)&gt;0,COUNTIF($B29:$AF29,AM$7),"")</f>
        <v/>
      </c>
      <c r="AN29" s="8" t="str">
        <f>IF(COUNTIF($B29:$AF29,AN$7)&gt;0,COUNTIF($B29:$AF29,AN$7),"")</f>
        <v/>
      </c>
      <c r="AO29" s="8" t="str">
        <f>IF(COUNTIF($B29:$AF29,AO$7)&gt;0,COUNTIF($B29:$AF29,AO$7),"")</f>
        <v/>
      </c>
      <c r="AP29" s="8" t="str">
        <f>IF(COUNTIF($B29:$AF29,AP$7)&gt;0,COUNTIF($B29:$AF29,AP$7),"")</f>
        <v/>
      </c>
      <c r="AQ29" s="8" t="str">
        <f>IF(COUNTIF($B29:$AF29,AQ$7)&gt;0,COUNTIF($B29:$AF29,AQ$7),"")</f>
        <v/>
      </c>
      <c r="AR29" s="8" t="str">
        <f>IF(COUNTIF($B29:$AF29,AR$7)&gt;0,COUNTIF($B29:$AF29,AR$7),"")</f>
        <v/>
      </c>
      <c r="AS29" s="8" t="str">
        <f>IF(COUNTIF($B29:$AF29,AS$7)&gt;0,COUNTIF($B29:$AF29,AS$7),"")</f>
        <v/>
      </c>
      <c r="AT29" s="8">
        <f>IF(COUNTIF($B29:$AF29,AT$7)&gt;0,COUNTIF($B29:$AF29,AT$7),"")</f>
        <v>3</v>
      </c>
      <c r="AU29" s="8">
        <f>IF(AH29="",IF(AI29="",SUM(AJ29:AT29),SUM(AJ29:AT29)+0.5*AI29),IF(AI29="",SUM(AJ29:AT29)+0.5*AH29,SUM(AJ29:AT29)+0.5*AH29+0.5*AI29))</f>
        <v>4</v>
      </c>
    </row>
    <row r="30" spans="1:47">
      <c r="A30" s="9" t="s">
        <v>52</v>
      </c>
      <c r="B30" s="8"/>
      <c r="C30" s="8"/>
      <c r="D30" s="8" t="s">
        <v>16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 t="s">
        <v>25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21"/>
      <c r="AE30" s="21"/>
      <c r="AF30" s="21"/>
      <c r="AH30" s="21" t="str">
        <f>IF(COUNTIF($B30:$AF30,AH$7)&gt;0,COUNTIF($B30:$AF30,AH$7),"")</f>
        <v/>
      </c>
      <c r="AI30" s="8">
        <f t="shared" si="20"/>
        <v>1</v>
      </c>
      <c r="AJ30" s="21" t="str">
        <f>IF(COUNTIF($B30:$AF30,AJ$7)&gt;0,COUNTIF($B30:$AF30,AJ$7),"")</f>
        <v/>
      </c>
      <c r="AK30" s="21" t="str">
        <f>IF(COUNTIF($B30:$AF30,AK$7)&gt;0,COUNTIF($B30:$AF30,AK$7),"")</f>
        <v/>
      </c>
      <c r="AL30" s="21" t="str">
        <f>IF(COUNTIF($B30:$AF30,AL$7)&gt;0,COUNTIF($B30:$AF30,AL$7),"")</f>
        <v/>
      </c>
      <c r="AM30" s="21" t="str">
        <f>IF(COUNTIF($B30:$AF30,AM$7)&gt;0,COUNTIF($B30:$AF30,AM$7),"")</f>
        <v/>
      </c>
      <c r="AN30" s="21" t="str">
        <f>IF(COUNTIF($B30:$AF30,AN$7)&gt;0,COUNTIF($B30:$AF30,AN$7),"")</f>
        <v/>
      </c>
      <c r="AO30" s="21" t="str">
        <f>IF(COUNTIF($B30:$AF30,AO$7)&gt;0,COUNTIF($B30:$AF30,AO$7),"")</f>
        <v/>
      </c>
      <c r="AP30" s="21" t="str">
        <f>IF(COUNTIF($B30:$AF30,AP$7)&gt;0,COUNTIF($B30:$AF30,AP$7),"")</f>
        <v/>
      </c>
      <c r="AQ30" s="21" t="str">
        <f>IF(COUNTIF($B30:$AF30,AQ$7)&gt;0,COUNTIF($B30:$AF30,AQ$7),"")</f>
        <v/>
      </c>
      <c r="AR30" s="21" t="str">
        <f>IF(COUNTIF($B30:$AF30,AR$7)&gt;0,COUNTIF($B30:$AF30,AR$7),"")</f>
        <v/>
      </c>
      <c r="AS30" s="21" t="str">
        <f>IF(COUNTIF($B30:$AF30,AS$7)&gt;0,COUNTIF($B30:$AF30,AS$7),"")</f>
        <v/>
      </c>
      <c r="AT30" s="21">
        <f>IF(COUNTIF($B30:$AF30,AT$7)&gt;0,COUNTIF($B30:$AF30,AT$7),"")</f>
        <v>1</v>
      </c>
      <c r="AU30" s="8">
        <f>IF(AH30="",IF(AI30="",SUM(AJ30:AT30),SUM(AJ30:AT30)+0.5*AI30),IF(AI30="",SUM(AJ30:AT30)+0.5*AH30,SUM(AJ30:AT30)+0.5*AH30+0.5*AI30))</f>
        <v>1.5</v>
      </c>
    </row>
    <row r="31" spans="1:47">
      <c r="A31" s="9"/>
      <c r="AD31" s="8" t="s">
        <v>44</v>
      </c>
      <c r="AE31" s="8"/>
      <c r="AF31" s="8">
        <f>COUNT(AU29:AU30)</f>
        <v>2</v>
      </c>
      <c r="AG31" s="8"/>
      <c r="AH31" s="8"/>
      <c r="AI31" s="8" t="str">
        <f t="shared" si="20"/>
        <v/>
      </c>
      <c r="AJ31" s="8"/>
      <c r="AK31" s="26" t="s">
        <v>45</v>
      </c>
      <c r="AL31" s="26"/>
      <c r="AM31" s="26"/>
      <c r="AN31" s="27">
        <f>(AF31*$AC$5-AU31)/(AF31*$AC$5)</f>
        <v>0.880434782608696</v>
      </c>
      <c r="AO31" s="27"/>
      <c r="AP31" s="27"/>
      <c r="AQ31" s="27"/>
      <c r="AR31" s="8" t="s">
        <v>29</v>
      </c>
      <c r="AS31" s="8"/>
      <c r="AT31" s="8"/>
      <c r="AU31" s="8">
        <f>SUM(AU29:AU30)</f>
        <v>5.5</v>
      </c>
    </row>
    <row r="32" spans="1:47">
      <c r="A32" s="10" t="s">
        <v>53</v>
      </c>
      <c r="AG32"/>
      <c r="AH32"/>
      <c r="AI32" s="8" t="str">
        <f t="shared" ref="AI32:AI42" si="21">IF(COUNTIF($B32:$AF32,AI$7)&gt;0,COUNTIF($B32:$AF32,AI$7),"")</f>
        <v/>
      </c>
      <c r="AJ32"/>
      <c r="AK32"/>
      <c r="AL32"/>
      <c r="AM32"/>
      <c r="AN32"/>
      <c r="AO32"/>
      <c r="AP32"/>
      <c r="AQ32"/>
      <c r="AR32"/>
      <c r="AS32"/>
      <c r="AT32"/>
      <c r="AU32" s="8"/>
    </row>
    <row r="33" spans="1:47">
      <c r="A33" s="9" t="s">
        <v>54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>
        <v>1</v>
      </c>
      <c r="AA33" s="8">
        <v>1</v>
      </c>
      <c r="AB33" s="8"/>
      <c r="AC33" s="8"/>
      <c r="AD33" s="8"/>
      <c r="AE33" s="8"/>
      <c r="AF33" s="8"/>
      <c r="AH33" s="8" t="str">
        <f t="shared" ref="AH30:AH34" si="22">IF(COUNTIF($B33:$AF33,AH$7)&gt;0,COUNTIF($B33:$AF33,AH$7),"")</f>
        <v/>
      </c>
      <c r="AI33" s="8" t="str">
        <f t="shared" si="21"/>
        <v/>
      </c>
      <c r="AJ33" s="8">
        <f t="shared" ref="AJ30:AJ34" si="23">IF(COUNTIF($B33:$AF33,AJ$7)&gt;0,COUNTIF($B33:$AF33,AJ$7),"")</f>
        <v>2</v>
      </c>
      <c r="AK33" s="8" t="str">
        <f t="shared" ref="AK30:AK34" si="24">IF(COUNTIF($B33:$AF33,AK$7)&gt;0,COUNTIF($B33:$AF33,AK$7),"")</f>
        <v/>
      </c>
      <c r="AL33" s="8" t="str">
        <f t="shared" ref="AL30:AL34" si="25">IF(COUNTIF($B33:$AF33,AL$7)&gt;0,COUNTIF($B33:$AF33,AL$7),"")</f>
        <v/>
      </c>
      <c r="AM33" s="8" t="str">
        <f t="shared" ref="AM30:AM34" si="26">IF(COUNTIF($B33:$AF33,AM$7)&gt;0,COUNTIF($B33:$AF33,AM$7),"")</f>
        <v/>
      </c>
      <c r="AN33" s="8" t="str">
        <f t="shared" ref="AN30:AN34" si="27">IF(COUNTIF($B33:$AF33,AN$7)&gt;0,COUNTIF($B33:$AF33,AN$7),"")</f>
        <v/>
      </c>
      <c r="AO33" s="8" t="str">
        <f t="shared" ref="AO30:AO34" si="28">IF(COUNTIF($B33:$AF33,AO$7)&gt;0,COUNTIF($B33:$AF33,AO$7),"")</f>
        <v/>
      </c>
      <c r="AP33" s="8" t="str">
        <f t="shared" ref="AP30:AP34" si="29">IF(COUNTIF($B33:$AF33,AP$7)&gt;0,COUNTIF($B33:$AF33,AP$7),"")</f>
        <v/>
      </c>
      <c r="AQ33" s="8" t="str">
        <f t="shared" ref="AQ30:AQ34" si="30">IF(COUNTIF($B33:$AF33,AQ$7)&gt;0,COUNTIF($B33:$AF33,AQ$7),"")</f>
        <v/>
      </c>
      <c r="AR33" s="8" t="str">
        <f t="shared" ref="AR30:AR34" si="31">IF(COUNTIF($B33:$AF33,AR$7)&gt;0,COUNTIF($B33:$AF33,AR$7),"")</f>
        <v/>
      </c>
      <c r="AS33" s="8" t="str">
        <f t="shared" ref="AS30:AS34" si="32">IF(COUNTIF($B33:$AF33,AS$7)&gt;0,COUNTIF($B33:$AF33,AS$7),"")</f>
        <v/>
      </c>
      <c r="AT33" s="8" t="str">
        <f t="shared" ref="AT30:AT34" si="33">IF(COUNTIF($B33:$AF33,AT$7)&gt;0,COUNTIF($B33:$AF33,AT$7),"")</f>
        <v/>
      </c>
      <c r="AU33" s="8">
        <f t="shared" ref="AU33:AU37" si="34">IF(AH33="",IF(AI33="",SUM(AJ33:AT33),SUM(AJ33:AT33)+0.5*AI33),IF(AI33="",SUM(AJ33:AT33)+0.5*AH33,SUM(AJ33:AT33)+0.5*AH33+0.5*AI33))</f>
        <v>2</v>
      </c>
    </row>
    <row r="34" spans="1:47">
      <c r="A34" s="9" t="s">
        <v>55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21"/>
      <c r="AE34" s="21"/>
      <c r="AF34" s="21"/>
      <c r="AH34" s="21" t="str">
        <f t="shared" si="22"/>
        <v/>
      </c>
      <c r="AI34" s="8" t="str">
        <f t="shared" si="21"/>
        <v/>
      </c>
      <c r="AJ34" s="21" t="str">
        <f t="shared" si="23"/>
        <v/>
      </c>
      <c r="AK34" s="21" t="str">
        <f t="shared" si="24"/>
        <v/>
      </c>
      <c r="AL34" s="21" t="str">
        <f t="shared" si="25"/>
        <v/>
      </c>
      <c r="AM34" s="21" t="str">
        <f t="shared" si="26"/>
        <v/>
      </c>
      <c r="AN34" s="21" t="str">
        <f t="shared" si="27"/>
        <v/>
      </c>
      <c r="AO34" s="21" t="str">
        <f t="shared" si="28"/>
        <v/>
      </c>
      <c r="AP34" s="21" t="str">
        <f t="shared" si="29"/>
        <v/>
      </c>
      <c r="AQ34" s="21" t="str">
        <f t="shared" si="30"/>
        <v/>
      </c>
      <c r="AR34" s="21" t="str">
        <f t="shared" si="31"/>
        <v/>
      </c>
      <c r="AS34" s="21" t="str">
        <f t="shared" si="32"/>
        <v/>
      </c>
      <c r="AT34" s="21" t="str">
        <f t="shared" si="33"/>
        <v/>
      </c>
      <c r="AU34" s="8">
        <f t="shared" si="34"/>
        <v>0</v>
      </c>
    </row>
    <row r="35" spans="1:47">
      <c r="A35" s="9"/>
      <c r="AD35" s="8" t="s">
        <v>44</v>
      </c>
      <c r="AE35" s="8"/>
      <c r="AF35" s="8">
        <f>COUNT(AU33:AU34)</f>
        <v>2</v>
      </c>
      <c r="AG35" s="8"/>
      <c r="AH35" s="8"/>
      <c r="AI35" s="8" t="str">
        <f t="shared" si="21"/>
        <v/>
      </c>
      <c r="AJ35" s="8"/>
      <c r="AK35" s="26" t="s">
        <v>45</v>
      </c>
      <c r="AL35" s="26"/>
      <c r="AM35" s="26"/>
      <c r="AN35" s="27">
        <f>(AF35*$AC$5-AU35)/(AF35*$AC$5)</f>
        <v>0.956521739130435</v>
      </c>
      <c r="AO35" s="27"/>
      <c r="AP35" s="27"/>
      <c r="AQ35" s="27"/>
      <c r="AR35" s="8" t="s">
        <v>29</v>
      </c>
      <c r="AS35" s="8"/>
      <c r="AT35" s="8"/>
      <c r="AU35" s="8">
        <f>SUM(AU33:AU34)</f>
        <v>2</v>
      </c>
    </row>
    <row r="36" spans="1:47">
      <c r="A36" s="10" t="s">
        <v>56</v>
      </c>
      <c r="AG36"/>
      <c r="AH36"/>
      <c r="AI36" s="8" t="str">
        <f t="shared" si="21"/>
        <v/>
      </c>
      <c r="AJ36"/>
      <c r="AK36"/>
      <c r="AL36"/>
      <c r="AM36"/>
      <c r="AN36"/>
      <c r="AO36"/>
      <c r="AP36"/>
      <c r="AQ36"/>
      <c r="AR36"/>
      <c r="AS36"/>
      <c r="AT36"/>
      <c r="AU36" s="8"/>
    </row>
    <row r="37" spans="1:47">
      <c r="A37" s="9" t="s">
        <v>57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H37" s="8" t="str">
        <f t="shared" ref="AH37:AH39" si="35">IF(COUNTIF($B37:$AF37,AH$7)&gt;0,COUNTIF($B37:$AF37,AH$7),"")</f>
        <v/>
      </c>
      <c r="AI37" s="8" t="str">
        <f t="shared" si="21"/>
        <v/>
      </c>
      <c r="AJ37" s="8" t="str">
        <f t="shared" ref="AJ37:AJ39" si="36">IF(COUNTIF($B37:$AF37,AJ$7)&gt;0,COUNTIF($B37:$AF37,AJ$7),"")</f>
        <v/>
      </c>
      <c r="AK37" s="8" t="str">
        <f t="shared" ref="AK37:AK39" si="37">IF(COUNTIF($B37:$AF37,AK$7)&gt;0,COUNTIF($B37:$AF37,AK$7),"")</f>
        <v/>
      </c>
      <c r="AL37" s="8" t="str">
        <f t="shared" ref="AL37:AL39" si="38">IF(COUNTIF($B37:$AF37,AL$7)&gt;0,COUNTIF($B37:$AF37,AL$7),"")</f>
        <v/>
      </c>
      <c r="AM37" s="8" t="str">
        <f t="shared" ref="AM37:AM39" si="39">IF(COUNTIF($B37:$AF37,AM$7)&gt;0,COUNTIF($B37:$AF37,AM$7),"")</f>
        <v/>
      </c>
      <c r="AN37" s="8" t="str">
        <f t="shared" ref="AN37:AN39" si="40">IF(COUNTIF($B37:$AF37,AN$7)&gt;0,COUNTIF($B37:$AF37,AN$7),"")</f>
        <v/>
      </c>
      <c r="AO37" s="8" t="str">
        <f t="shared" ref="AO37:AO39" si="41">IF(COUNTIF($B37:$AF37,AO$7)&gt;0,COUNTIF($B37:$AF37,AO$7),"")</f>
        <v/>
      </c>
      <c r="AP37" s="8" t="str">
        <f t="shared" ref="AP37:AP39" si="42">IF(COUNTIF($B37:$AF37,AP$7)&gt;0,COUNTIF($B37:$AF37,AP$7),"")</f>
        <v/>
      </c>
      <c r="AQ37" s="8" t="str">
        <f t="shared" ref="AQ37:AQ39" si="43">IF(COUNTIF($B37:$AF37,AQ$7)&gt;0,COUNTIF($B37:$AF37,AQ$7),"")</f>
        <v/>
      </c>
      <c r="AR37" s="8" t="str">
        <f t="shared" ref="AR37:AR39" si="44">IF(COUNTIF($B37:$AF37,AR$7)&gt;0,COUNTIF($B37:$AF37,AR$7),"")</f>
        <v/>
      </c>
      <c r="AS37" s="8" t="str">
        <f t="shared" ref="AS37:AS39" si="45">IF(COUNTIF($B37:$AF37,AS$7)&gt;0,COUNTIF($B37:$AF37,AS$7),"")</f>
        <v/>
      </c>
      <c r="AT37" s="8" t="str">
        <f t="shared" ref="AT37:AT39" si="46">IF(COUNTIF($B37:$AF37,AT$7)&gt;0,COUNTIF($B37:$AF37,AT$7),"")</f>
        <v/>
      </c>
      <c r="AU37" s="8">
        <f t="shared" ref="AU37:AU39" si="47">IF(AH37="",IF(AI37="",SUM(AJ37:AT37),SUM(AJ37:AT37)+0.5*AI37),IF(AI37="",SUM(AJ37:AT37)+0.5*AH37,SUM(AJ37:AT37)+0.5*AH37+0.5*AI37))</f>
        <v>0</v>
      </c>
    </row>
    <row r="38" spans="1:47">
      <c r="A38" s="9" t="s">
        <v>58</v>
      </c>
      <c r="B38" s="8">
        <v>1</v>
      </c>
      <c r="C38" s="8"/>
      <c r="D38" s="8">
        <v>1</v>
      </c>
      <c r="E38" s="8"/>
      <c r="F38" s="8"/>
      <c r="G38" s="8"/>
      <c r="H38" s="8"/>
      <c r="I38" s="8" t="s">
        <v>25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/>
      <c r="Y38" s="8" t="s">
        <v>16</v>
      </c>
      <c r="Z38" s="8"/>
      <c r="AA38" s="8"/>
      <c r="AB38" s="8"/>
      <c r="AC38" s="8"/>
      <c r="AD38" s="8" t="s">
        <v>25</v>
      </c>
      <c r="AE38" s="8"/>
      <c r="AF38" s="8"/>
      <c r="AH38" s="8" t="str">
        <f t="shared" si="35"/>
        <v/>
      </c>
      <c r="AI38" s="8">
        <f t="shared" si="21"/>
        <v>1</v>
      </c>
      <c r="AJ38" s="8">
        <f t="shared" si="36"/>
        <v>2</v>
      </c>
      <c r="AK38" s="8">
        <f t="shared" si="37"/>
        <v>1</v>
      </c>
      <c r="AL38" s="8" t="str">
        <f t="shared" si="38"/>
        <v/>
      </c>
      <c r="AM38" s="8" t="str">
        <f t="shared" si="39"/>
        <v/>
      </c>
      <c r="AN38" s="8" t="str">
        <f t="shared" si="40"/>
        <v/>
      </c>
      <c r="AO38" s="8" t="str">
        <f t="shared" si="41"/>
        <v/>
      </c>
      <c r="AP38" s="8" t="str">
        <f t="shared" si="42"/>
        <v/>
      </c>
      <c r="AQ38" s="8" t="str">
        <f t="shared" si="43"/>
        <v/>
      </c>
      <c r="AR38" s="8" t="str">
        <f t="shared" si="44"/>
        <v/>
      </c>
      <c r="AS38" s="8" t="str">
        <f t="shared" si="45"/>
        <v/>
      </c>
      <c r="AT38" s="8">
        <f t="shared" si="46"/>
        <v>2</v>
      </c>
      <c r="AU38" s="8">
        <f t="shared" si="47"/>
        <v>5.5</v>
      </c>
    </row>
    <row r="39" spans="1:47">
      <c r="A39" s="9" t="s">
        <v>59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H39" s="21" t="str">
        <f t="shared" si="35"/>
        <v/>
      </c>
      <c r="AI39" s="8" t="str">
        <f t="shared" si="21"/>
        <v/>
      </c>
      <c r="AJ39" s="21" t="str">
        <f t="shared" si="36"/>
        <v/>
      </c>
      <c r="AK39" s="21" t="str">
        <f t="shared" si="37"/>
        <v/>
      </c>
      <c r="AL39" s="21" t="str">
        <f t="shared" si="38"/>
        <v/>
      </c>
      <c r="AM39" s="21" t="str">
        <f t="shared" si="39"/>
        <v/>
      </c>
      <c r="AN39" s="21" t="str">
        <f t="shared" si="40"/>
        <v/>
      </c>
      <c r="AO39" s="21" t="str">
        <f t="shared" si="41"/>
        <v/>
      </c>
      <c r="AP39" s="21" t="str">
        <f t="shared" si="42"/>
        <v/>
      </c>
      <c r="AQ39" s="21" t="str">
        <f t="shared" si="43"/>
        <v/>
      </c>
      <c r="AR39" s="21" t="str">
        <f t="shared" si="44"/>
        <v/>
      </c>
      <c r="AS39" s="21" t="str">
        <f t="shared" si="45"/>
        <v/>
      </c>
      <c r="AT39" s="21" t="str">
        <f t="shared" si="46"/>
        <v/>
      </c>
      <c r="AU39" s="8">
        <f t="shared" si="47"/>
        <v>0</v>
      </c>
    </row>
    <row r="40" spans="1:47">
      <c r="A40" s="9"/>
      <c r="AD40" s="8" t="s">
        <v>44</v>
      </c>
      <c r="AE40" s="8"/>
      <c r="AF40" s="8">
        <f>COUNT(AU37:AU39)</f>
        <v>3</v>
      </c>
      <c r="AG40" s="8"/>
      <c r="AH40" s="8"/>
      <c r="AI40" s="8" t="str">
        <f t="shared" si="21"/>
        <v/>
      </c>
      <c r="AJ40" s="8"/>
      <c r="AK40" s="26" t="s">
        <v>45</v>
      </c>
      <c r="AL40" s="26"/>
      <c r="AM40" s="26"/>
      <c r="AN40" s="27">
        <f>(AF40*$AC$5-AU40)/(AF40*$AC$5)</f>
        <v>0.920289855072464</v>
      </c>
      <c r="AO40" s="27"/>
      <c r="AP40" s="27"/>
      <c r="AQ40" s="27"/>
      <c r="AR40" s="8" t="s">
        <v>29</v>
      </c>
      <c r="AS40" s="8"/>
      <c r="AT40" s="8"/>
      <c r="AU40" s="8">
        <f>SUM(AU37:AU39)</f>
        <v>5.5</v>
      </c>
    </row>
    <row r="41" spans="1:47">
      <c r="A41" s="10" t="s">
        <v>60</v>
      </c>
      <c r="AG41"/>
      <c r="AH41"/>
      <c r="AI41" s="8" t="str">
        <f t="shared" si="21"/>
        <v/>
      </c>
      <c r="AJ41"/>
      <c r="AK41"/>
      <c r="AL41"/>
      <c r="AM41"/>
      <c r="AN41"/>
      <c r="AO41"/>
      <c r="AP41"/>
      <c r="AQ41"/>
      <c r="AR41"/>
      <c r="AS41"/>
      <c r="AT41"/>
      <c r="AU41" s="8"/>
    </row>
    <row r="42" spans="1:47">
      <c r="A42" s="9" t="s">
        <v>61</v>
      </c>
      <c r="B42" s="8">
        <v>0</v>
      </c>
      <c r="C42" s="8">
        <v>0</v>
      </c>
      <c r="D42" s="8" t="s">
        <v>21</v>
      </c>
      <c r="E42" s="8"/>
      <c r="F42" s="8"/>
      <c r="G42" s="8"/>
      <c r="H42" s="8"/>
      <c r="I42" s="8"/>
      <c r="J42" s="8"/>
      <c r="K42" s="8" t="s">
        <v>16</v>
      </c>
      <c r="L42" s="8"/>
      <c r="M42" s="8"/>
      <c r="N42" s="8"/>
      <c r="O42" s="8"/>
      <c r="P42" s="8"/>
      <c r="Q42" s="8"/>
      <c r="R42" s="8">
        <v>0</v>
      </c>
      <c r="S42" s="8">
        <v>0</v>
      </c>
      <c r="T42" s="8"/>
      <c r="U42" s="8"/>
      <c r="V42" s="8"/>
      <c r="W42" s="8"/>
      <c r="X42" s="8"/>
      <c r="Y42" s="8"/>
      <c r="Z42" s="8"/>
      <c r="AA42" s="8" t="s">
        <v>21</v>
      </c>
      <c r="AB42" s="8"/>
      <c r="AC42" s="8"/>
      <c r="AD42" s="8"/>
      <c r="AE42" s="8"/>
      <c r="AF42" s="8"/>
      <c r="AH42" s="8" t="str">
        <f>IF(COUNTIF($B42:$AF42,AH$7)&gt;0,COUNTIF($B42:$AF42,AH$7),"")</f>
        <v/>
      </c>
      <c r="AI42" s="8">
        <f t="shared" si="21"/>
        <v>1</v>
      </c>
      <c r="AJ42" s="8" t="str">
        <f t="shared" ref="AJ42:AT42" si="48">IF(COUNTIF($B42:$AF42,AJ$7)&gt;0,COUNTIF($B42:$AF42,AJ$7),"")</f>
        <v/>
      </c>
      <c r="AK42" s="8">
        <f t="shared" si="48"/>
        <v>4</v>
      </c>
      <c r="AL42" s="8" t="str">
        <f t="shared" si="48"/>
        <v/>
      </c>
      <c r="AM42" s="8" t="str">
        <f t="shared" si="48"/>
        <v/>
      </c>
      <c r="AN42" s="8" t="str">
        <f t="shared" si="48"/>
        <v/>
      </c>
      <c r="AO42" s="8" t="str">
        <f t="shared" si="48"/>
        <v/>
      </c>
      <c r="AP42" s="8">
        <f t="shared" si="48"/>
        <v>2</v>
      </c>
      <c r="AQ42" s="8" t="str">
        <f t="shared" si="48"/>
        <v/>
      </c>
      <c r="AR42" s="8" t="str">
        <f t="shared" si="48"/>
        <v/>
      </c>
      <c r="AS42" s="8" t="str">
        <f t="shared" si="48"/>
        <v/>
      </c>
      <c r="AT42" s="8" t="str">
        <f t="shared" si="48"/>
        <v/>
      </c>
      <c r="AU42" s="8">
        <f>IF(AH42="",IF(AI42="",SUM(AJ42:AT42),SUM(AJ42:AT42)+0.5*AI42),IF(AI42="",SUM(AJ42:AT42)+0.5*AH42,SUM(AJ42:AT42)+0.5*AH42+0.5*AI42))</f>
        <v>6.5</v>
      </c>
    </row>
    <row r="43" spans="1:47">
      <c r="A43" s="9" t="s">
        <v>62</v>
      </c>
      <c r="B43" s="8"/>
      <c r="C43" s="8"/>
      <c r="D43" s="8"/>
      <c r="E43" s="8"/>
      <c r="F43" s="8"/>
      <c r="G43" s="8"/>
      <c r="H43" s="8"/>
      <c r="I43" s="8" t="s">
        <v>25</v>
      </c>
      <c r="J43" s="8" t="s">
        <v>25</v>
      </c>
      <c r="K43" s="8"/>
      <c r="L43" s="8"/>
      <c r="M43" s="8"/>
      <c r="N43" s="8"/>
      <c r="O43" s="8"/>
      <c r="P43" s="8"/>
      <c r="Q43" s="8" t="s">
        <v>25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H43" s="8" t="str">
        <f>IF(COUNTIF($B43:$AF43,AH$7)&gt;0,COUNTIF($B43:$AF43,AH$7),"")</f>
        <v/>
      </c>
      <c r="AI43" s="8" t="str">
        <f t="shared" ref="AI43:AT43" si="49">IF(COUNTIF($B43:$AF43,AI$7)&gt;0,COUNTIF($B43:$AF43,AI$7),"")</f>
        <v/>
      </c>
      <c r="AJ43" s="8" t="str">
        <f t="shared" si="49"/>
        <v/>
      </c>
      <c r="AK43" s="8" t="str">
        <f t="shared" si="49"/>
        <v/>
      </c>
      <c r="AL43" s="8" t="str">
        <f t="shared" si="49"/>
        <v/>
      </c>
      <c r="AM43" s="8" t="str">
        <f t="shared" si="49"/>
        <v/>
      </c>
      <c r="AN43" s="8" t="str">
        <f t="shared" si="49"/>
        <v/>
      </c>
      <c r="AO43" s="8" t="str">
        <f t="shared" si="49"/>
        <v/>
      </c>
      <c r="AP43" s="8" t="str">
        <f t="shared" si="49"/>
        <v/>
      </c>
      <c r="AQ43" s="8" t="str">
        <f t="shared" si="49"/>
        <v/>
      </c>
      <c r="AR43" s="8" t="str">
        <f t="shared" si="49"/>
        <v/>
      </c>
      <c r="AS43" s="8" t="str">
        <f t="shared" si="49"/>
        <v/>
      </c>
      <c r="AT43" s="8">
        <f t="shared" si="49"/>
        <v>3</v>
      </c>
      <c r="AU43" s="8">
        <f>IF(AH43="",IF(AI43="",SUM(AJ43:AT43),SUM(AJ43:AT43)+0.5*AI43),IF(AI43="",SUM(AJ43:AT43)+0.5*AH43,SUM(AJ43:AT43)+0.5*AH43+0.5*AI43))</f>
        <v>3</v>
      </c>
    </row>
    <row r="44" spans="1:47">
      <c r="A44" s="9" t="s">
        <v>63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 t="s">
        <v>16</v>
      </c>
      <c r="Q44" s="8"/>
      <c r="R44" s="8"/>
      <c r="S44" s="8"/>
      <c r="T44" s="8"/>
      <c r="U44" s="8"/>
      <c r="V44" s="8"/>
      <c r="W44" s="8"/>
      <c r="X44" s="8" t="s">
        <v>25</v>
      </c>
      <c r="Y44" s="8"/>
      <c r="Z44" s="8" t="s">
        <v>25</v>
      </c>
      <c r="AA44" s="8"/>
      <c r="AB44" s="8"/>
      <c r="AC44" s="8"/>
      <c r="AD44" s="8">
        <v>1</v>
      </c>
      <c r="AE44" s="8"/>
      <c r="AF44" s="8" t="s">
        <v>17</v>
      </c>
      <c r="AH44" s="21" t="str">
        <f>IF(COUNTIF($B44:$AF44,AH$7)&gt;0,COUNTIF($B44:$AF44,AH$7),"")</f>
        <v/>
      </c>
      <c r="AI44" s="8">
        <f t="shared" ref="AI44:AI53" si="50">IF(COUNTIF($B44:$AF44,AI$7)&gt;0,COUNTIF($B44:$AF44,AI$7),"")</f>
        <v>1</v>
      </c>
      <c r="AJ44" s="21">
        <f t="shared" ref="AJ44:AT44" si="51">IF(COUNTIF($B44:$AF44,AJ$7)&gt;0,COUNTIF($B44:$AF44,AJ$7),"")</f>
        <v>1</v>
      </c>
      <c r="AK44" s="21" t="str">
        <f t="shared" si="51"/>
        <v/>
      </c>
      <c r="AL44" s="21">
        <f t="shared" si="51"/>
        <v>1</v>
      </c>
      <c r="AM44" s="21" t="str">
        <f t="shared" si="51"/>
        <v/>
      </c>
      <c r="AN44" s="21" t="str">
        <f t="shared" si="51"/>
        <v/>
      </c>
      <c r="AO44" s="21" t="str">
        <f t="shared" si="51"/>
        <v/>
      </c>
      <c r="AP44" s="21" t="str">
        <f t="shared" si="51"/>
        <v/>
      </c>
      <c r="AQ44" s="21" t="str">
        <f t="shared" si="51"/>
        <v/>
      </c>
      <c r="AR44" s="21" t="str">
        <f t="shared" si="51"/>
        <v/>
      </c>
      <c r="AS44" s="21" t="str">
        <f t="shared" si="51"/>
        <v/>
      </c>
      <c r="AT44" s="21">
        <f t="shared" si="51"/>
        <v>2</v>
      </c>
      <c r="AU44" s="8">
        <f>IF(AH44="",IF(AI44="",SUM(AJ44:AT44),SUM(AJ44:AT44)+0.5*AI44),IF(AI44="",SUM(AJ44:AT44)+0.5*AH44,SUM(AJ44:AT44)+0.5*AH44+0.5*AI44))</f>
        <v>4.5</v>
      </c>
    </row>
    <row r="45" spans="1:47">
      <c r="A45" s="9"/>
      <c r="AD45" s="8" t="s">
        <v>44</v>
      </c>
      <c r="AE45" s="8"/>
      <c r="AF45" s="8">
        <f>COUNT(AU42:AU44)</f>
        <v>3</v>
      </c>
      <c r="AG45" s="8"/>
      <c r="AH45" s="8"/>
      <c r="AI45" s="8" t="str">
        <f t="shared" si="50"/>
        <v/>
      </c>
      <c r="AJ45" s="8"/>
      <c r="AK45" s="26" t="s">
        <v>45</v>
      </c>
      <c r="AL45" s="26"/>
      <c r="AM45" s="26"/>
      <c r="AN45" s="27">
        <f>(AF45*$AC$5-AU45)/(AF45*$AC$5)</f>
        <v>0.797101449275362</v>
      </c>
      <c r="AO45" s="27"/>
      <c r="AP45" s="27"/>
      <c r="AQ45" s="27"/>
      <c r="AR45" s="8" t="s">
        <v>29</v>
      </c>
      <c r="AS45" s="8"/>
      <c r="AT45" s="8"/>
      <c r="AU45" s="8">
        <f>SUM(AU42:AU44)</f>
        <v>14</v>
      </c>
    </row>
    <row r="46" spans="1:47">
      <c r="A46" s="10" t="s">
        <v>64</v>
      </c>
      <c r="AG46"/>
      <c r="AH46"/>
      <c r="AI46" s="8" t="str">
        <f t="shared" si="50"/>
        <v/>
      </c>
      <c r="AJ46"/>
      <c r="AK46"/>
      <c r="AL46"/>
      <c r="AM46"/>
      <c r="AN46"/>
      <c r="AO46"/>
      <c r="AP46"/>
      <c r="AQ46"/>
      <c r="AR46"/>
      <c r="AS46"/>
      <c r="AT46"/>
      <c r="AU46" s="8"/>
    </row>
    <row r="47" spans="1:47">
      <c r="A47" s="9" t="s">
        <v>65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H47" s="8" t="str">
        <f t="shared" ref="AH47:AH49" si="52">IF(COUNTIF($B47:$AF47,AH$7)&gt;0,COUNTIF($B47:$AF47,AH$7),"")</f>
        <v/>
      </c>
      <c r="AI47" s="8" t="str">
        <f t="shared" si="50"/>
        <v/>
      </c>
      <c r="AJ47" s="8" t="str">
        <f t="shared" ref="AJ47:AJ49" si="53">IF(COUNTIF($B47:$AF47,AJ$7)&gt;0,COUNTIF($B47:$AF47,AJ$7),"")</f>
        <v/>
      </c>
      <c r="AK47" s="8" t="str">
        <f t="shared" ref="AK47:AK49" si="54">IF(COUNTIF($B47:$AF47,AK$7)&gt;0,COUNTIF($B47:$AF47,AK$7),"")</f>
        <v/>
      </c>
      <c r="AL47" s="8" t="str">
        <f t="shared" ref="AL47:AL49" si="55">IF(COUNTIF($B47:$AF47,AL$7)&gt;0,COUNTIF($B47:$AF47,AL$7),"")</f>
        <v/>
      </c>
      <c r="AM47" s="8" t="str">
        <f t="shared" ref="AM47:AM49" si="56">IF(COUNTIF($B47:$AF47,AM$7)&gt;0,COUNTIF($B47:$AF47,AM$7),"")</f>
        <v/>
      </c>
      <c r="AN47" s="8" t="str">
        <f t="shared" ref="AN47:AN49" si="57">IF(COUNTIF($B47:$AF47,AN$7)&gt;0,COUNTIF($B47:$AF47,AN$7),"")</f>
        <v/>
      </c>
      <c r="AO47" s="8" t="str">
        <f t="shared" ref="AO47:AO49" si="58">IF(COUNTIF($B47:$AF47,AO$7)&gt;0,COUNTIF($B47:$AF47,AO$7),"")</f>
        <v/>
      </c>
      <c r="AP47" s="8" t="str">
        <f t="shared" ref="AP47:AP49" si="59">IF(COUNTIF($B47:$AF47,AP$7)&gt;0,COUNTIF($B47:$AF47,AP$7),"")</f>
        <v/>
      </c>
      <c r="AQ47" s="8" t="str">
        <f t="shared" ref="AQ47:AQ49" si="60">IF(COUNTIF($B47:$AF47,AQ$7)&gt;0,COUNTIF($B47:$AF47,AQ$7),"")</f>
        <v/>
      </c>
      <c r="AR47" s="8" t="str">
        <f t="shared" ref="AR47:AR49" si="61">IF(COUNTIF($B47:$AF47,AR$7)&gt;0,COUNTIF($B47:$AF47,AR$7),"")</f>
        <v/>
      </c>
      <c r="AS47" s="8" t="str">
        <f t="shared" ref="AS47:AS49" si="62">IF(COUNTIF($B47:$AF47,AS$7)&gt;0,COUNTIF($B47:$AF47,AS$7),"")</f>
        <v/>
      </c>
      <c r="AT47" s="8" t="str">
        <f t="shared" ref="AT47:AT49" si="63">IF(COUNTIF($B47:$AF47,AT$7)&gt;0,COUNTIF($B47:$AF47,AT$7),"")</f>
        <v/>
      </c>
      <c r="AU47" s="8">
        <f t="shared" ref="AU47:AU49" si="64">IF(AH47="",IF(AI47="",SUM(AJ47:AT47),SUM(AJ47:AT47)+0.5*AI47),IF(AI47="",SUM(AJ47:AT47)+0.5*AH47,SUM(AJ47:AT47)+0.5*AH47+0.5*AI47))</f>
        <v>0</v>
      </c>
    </row>
    <row r="48" spans="1:47">
      <c r="A48" s="9" t="s">
        <v>66</v>
      </c>
      <c r="B48" s="8"/>
      <c r="C48" s="8"/>
      <c r="D48" s="8"/>
      <c r="E48" s="8"/>
      <c r="F48" s="8"/>
      <c r="G48" s="8"/>
      <c r="H48" s="8"/>
      <c r="I48" s="8"/>
      <c r="J48" s="8" t="s">
        <v>25</v>
      </c>
      <c r="K48" s="8" t="s">
        <v>25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H48" s="8" t="str">
        <f t="shared" si="52"/>
        <v/>
      </c>
      <c r="AI48" s="8" t="str">
        <f t="shared" si="50"/>
        <v/>
      </c>
      <c r="AJ48" s="8" t="str">
        <f t="shared" si="53"/>
        <v/>
      </c>
      <c r="AK48" s="8" t="str">
        <f t="shared" si="54"/>
        <v/>
      </c>
      <c r="AL48" s="8" t="str">
        <f t="shared" si="55"/>
        <v/>
      </c>
      <c r="AM48" s="8" t="str">
        <f t="shared" si="56"/>
        <v/>
      </c>
      <c r="AN48" s="8" t="str">
        <f t="shared" si="57"/>
        <v/>
      </c>
      <c r="AO48" s="8" t="str">
        <f t="shared" si="58"/>
        <v/>
      </c>
      <c r="AP48" s="8" t="str">
        <f t="shared" si="59"/>
        <v/>
      </c>
      <c r="AQ48" s="8" t="str">
        <f t="shared" si="60"/>
        <v/>
      </c>
      <c r="AR48" s="8" t="str">
        <f t="shared" si="61"/>
        <v/>
      </c>
      <c r="AS48" s="8" t="str">
        <f t="shared" si="62"/>
        <v/>
      </c>
      <c r="AT48" s="8">
        <f t="shared" si="63"/>
        <v>2</v>
      </c>
      <c r="AU48" s="8">
        <f t="shared" si="64"/>
        <v>2</v>
      </c>
    </row>
    <row r="49" spans="1:47">
      <c r="A49" s="9" t="s">
        <v>67</v>
      </c>
      <c r="B49" s="8"/>
      <c r="C49" s="8"/>
      <c r="D49" s="8"/>
      <c r="E49" s="8"/>
      <c r="F49" s="8"/>
      <c r="G49" s="8"/>
      <c r="H49" s="8"/>
      <c r="I49" s="8"/>
      <c r="J49" s="8" t="s">
        <v>25</v>
      </c>
      <c r="K49" s="8" t="s">
        <v>25</v>
      </c>
      <c r="L49" s="8" t="s">
        <v>25</v>
      </c>
      <c r="M49" s="8" t="s">
        <v>25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H49" s="21" t="str">
        <f t="shared" si="52"/>
        <v/>
      </c>
      <c r="AI49" s="8" t="str">
        <f t="shared" si="50"/>
        <v/>
      </c>
      <c r="AJ49" s="21" t="str">
        <f t="shared" si="53"/>
        <v/>
      </c>
      <c r="AK49" s="21" t="str">
        <f t="shared" si="54"/>
        <v/>
      </c>
      <c r="AL49" s="21" t="str">
        <f t="shared" si="55"/>
        <v/>
      </c>
      <c r="AM49" s="21" t="str">
        <f t="shared" si="56"/>
        <v/>
      </c>
      <c r="AN49" s="21" t="str">
        <f t="shared" si="57"/>
        <v/>
      </c>
      <c r="AO49" s="21" t="str">
        <f t="shared" si="58"/>
        <v/>
      </c>
      <c r="AP49" s="21" t="str">
        <f t="shared" si="59"/>
        <v/>
      </c>
      <c r="AQ49" s="21" t="str">
        <f t="shared" si="60"/>
        <v/>
      </c>
      <c r="AR49" s="21" t="str">
        <f t="shared" si="61"/>
        <v/>
      </c>
      <c r="AS49" s="21" t="str">
        <f t="shared" si="62"/>
        <v/>
      </c>
      <c r="AT49" s="21">
        <f t="shared" si="63"/>
        <v>4</v>
      </c>
      <c r="AU49" s="8">
        <f t="shared" si="64"/>
        <v>4</v>
      </c>
    </row>
    <row r="50" spans="1:47">
      <c r="A50" s="9"/>
      <c r="AD50" s="8" t="s">
        <v>44</v>
      </c>
      <c r="AE50" s="8"/>
      <c r="AF50" s="8">
        <f>COUNT(AU47:AU49)</f>
        <v>3</v>
      </c>
      <c r="AG50" s="8"/>
      <c r="AH50" s="8"/>
      <c r="AI50" s="8" t="str">
        <f t="shared" si="50"/>
        <v/>
      </c>
      <c r="AJ50" s="8"/>
      <c r="AK50" s="26" t="s">
        <v>45</v>
      </c>
      <c r="AL50" s="26"/>
      <c r="AM50" s="26"/>
      <c r="AN50" s="27">
        <f>(AF50*$AC$5-AU50)/(AF50*$AC$5)</f>
        <v>0.91304347826087</v>
      </c>
      <c r="AO50" s="27"/>
      <c r="AP50" s="27"/>
      <c r="AQ50" s="27"/>
      <c r="AR50" s="8" t="s">
        <v>29</v>
      </c>
      <c r="AS50" s="8"/>
      <c r="AT50" s="8"/>
      <c r="AU50" s="8">
        <f>SUM(AU47:AU49)</f>
        <v>6</v>
      </c>
    </row>
    <row r="51" spans="1:47">
      <c r="A51" s="10" t="s">
        <v>68</v>
      </c>
      <c r="AG51"/>
      <c r="AH51"/>
      <c r="AI51" s="8" t="str">
        <f t="shared" si="50"/>
        <v/>
      </c>
      <c r="AJ51"/>
      <c r="AK51"/>
      <c r="AL51"/>
      <c r="AM51"/>
      <c r="AN51"/>
      <c r="AO51"/>
      <c r="AP51"/>
      <c r="AQ51"/>
      <c r="AR51"/>
      <c r="AS51"/>
      <c r="AT51"/>
      <c r="AU51" s="8"/>
    </row>
    <row r="52" spans="1:47">
      <c r="A52" s="9" t="s">
        <v>69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H52" s="8" t="str">
        <f>IF(COUNTIF($B52:$AF52,AH$7)&gt;0,COUNTIF($B52:$AF52,AH$7),"")</f>
        <v/>
      </c>
      <c r="AI52" s="8" t="str">
        <f t="shared" si="50"/>
        <v/>
      </c>
      <c r="AJ52" s="8" t="str">
        <f t="shared" ref="AJ52:AT53" si="65">IF(COUNTIF($B52:$AF52,AJ$7)&gt;0,COUNTIF($B52:$AF52,AJ$7),"")</f>
        <v/>
      </c>
      <c r="AK52" s="8" t="str">
        <f t="shared" si="65"/>
        <v/>
      </c>
      <c r="AL52" s="8" t="str">
        <f t="shared" si="65"/>
        <v/>
      </c>
      <c r="AM52" s="8" t="str">
        <f t="shared" si="65"/>
        <v/>
      </c>
      <c r="AN52" s="8" t="str">
        <f t="shared" si="65"/>
        <v/>
      </c>
      <c r="AO52" s="8" t="str">
        <f t="shared" si="65"/>
        <v/>
      </c>
      <c r="AP52" s="8" t="str">
        <f t="shared" si="65"/>
        <v/>
      </c>
      <c r="AQ52" s="8" t="str">
        <f t="shared" si="65"/>
        <v/>
      </c>
      <c r="AR52" s="8" t="str">
        <f t="shared" si="65"/>
        <v/>
      </c>
      <c r="AS52" s="8" t="str">
        <f t="shared" si="65"/>
        <v/>
      </c>
      <c r="AT52" s="8" t="str">
        <f t="shared" si="65"/>
        <v/>
      </c>
      <c r="AU52" s="8">
        <f>IF(AH52="",IF(AI52="",SUM(AJ52:AT52),SUM(AJ52:AT52)+0.5*AI52),IF(AI52="",SUM(AJ52:AT52)+0.5*AH52,SUM(AJ52:AT52)+0.5*AH52+0.5*AI52))</f>
        <v>0</v>
      </c>
    </row>
    <row r="53" spans="1:47">
      <c r="A53" s="9" t="s">
        <v>70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H53" s="8" t="str">
        <f>IF(COUNTIF($B53:$AF53,AH$7)&gt;0,COUNTIF($B53:$AF53,AH$7),"")</f>
        <v/>
      </c>
      <c r="AI53" s="8" t="str">
        <f t="shared" si="50"/>
        <v/>
      </c>
      <c r="AJ53" s="8" t="str">
        <f t="shared" si="65"/>
        <v/>
      </c>
      <c r="AK53" s="8" t="str">
        <f t="shared" si="65"/>
        <v/>
      </c>
      <c r="AL53" s="8" t="str">
        <f t="shared" si="65"/>
        <v/>
      </c>
      <c r="AM53" s="8" t="str">
        <f t="shared" si="65"/>
        <v/>
      </c>
      <c r="AN53" s="8" t="str">
        <f t="shared" si="65"/>
        <v/>
      </c>
      <c r="AO53" s="8" t="str">
        <f t="shared" si="65"/>
        <v/>
      </c>
      <c r="AP53" s="8" t="str">
        <f t="shared" si="65"/>
        <v/>
      </c>
      <c r="AQ53" s="8" t="str">
        <f t="shared" si="65"/>
        <v/>
      </c>
      <c r="AR53" s="8" t="str">
        <f t="shared" si="65"/>
        <v/>
      </c>
      <c r="AS53" s="8" t="str">
        <f t="shared" si="65"/>
        <v/>
      </c>
      <c r="AT53" s="8" t="str">
        <f t="shared" si="65"/>
        <v/>
      </c>
      <c r="AU53" s="8">
        <f>IF(AH53="",IF(AI53="",SUM(AJ53:AT53),SUM(AJ53:AT53)+0.5*AI53),IF(AI53="",SUM(AJ53:AT53)+0.5*AH53,SUM(AJ53:AT53)+0.5*AH53+0.5*AI53))</f>
        <v>0</v>
      </c>
    </row>
    <row r="54" spans="1:47">
      <c r="A54" s="9" t="s">
        <v>71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>
        <v>1</v>
      </c>
      <c r="AE54" s="8"/>
      <c r="AF54" s="8"/>
      <c r="AH54" s="8" t="str">
        <f>IF(COUNTIF($B54:$AF54,AH$7)&gt;0,COUNTIF($B54:$AF54,AH$7),"")</f>
        <v/>
      </c>
      <c r="AI54" s="8" t="str">
        <f t="shared" ref="AI54:AT54" si="66">IF(COUNTIF($B54:$AF54,AI$7)&gt;0,COUNTIF($B54:$AF54,AI$7),"")</f>
        <v/>
      </c>
      <c r="AJ54" s="8">
        <f t="shared" si="66"/>
        <v>1</v>
      </c>
      <c r="AK54" s="8" t="str">
        <f t="shared" si="66"/>
        <v/>
      </c>
      <c r="AL54" s="8" t="str">
        <f t="shared" si="66"/>
        <v/>
      </c>
      <c r="AM54" s="8" t="str">
        <f t="shared" si="66"/>
        <v/>
      </c>
      <c r="AN54" s="8" t="str">
        <f t="shared" si="66"/>
        <v/>
      </c>
      <c r="AO54" s="8" t="str">
        <f t="shared" si="66"/>
        <v/>
      </c>
      <c r="AP54" s="8" t="str">
        <f t="shared" si="66"/>
        <v/>
      </c>
      <c r="AQ54" s="8" t="str">
        <f t="shared" si="66"/>
        <v/>
      </c>
      <c r="AR54" s="8" t="str">
        <f t="shared" si="66"/>
        <v/>
      </c>
      <c r="AS54" s="8" t="str">
        <f t="shared" si="66"/>
        <v/>
      </c>
      <c r="AT54" s="8" t="str">
        <f t="shared" si="66"/>
        <v/>
      </c>
      <c r="AU54" s="8">
        <f>IF(AH54="",IF(AI54="",SUM(AJ54:AT54),SUM(AJ54:AT54)+0.5*AI54),IF(AI54="",SUM(AJ54:AT54)+0.5*AH54,SUM(AJ54:AT54)+0.5*AH54+0.5*AI54))</f>
        <v>1</v>
      </c>
    </row>
    <row r="55" spans="1:47">
      <c r="A55" s="9" t="s">
        <v>72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 t="s">
        <v>16</v>
      </c>
      <c r="S55" s="8"/>
      <c r="T55" s="8"/>
      <c r="U55" s="8"/>
      <c r="V55" s="8"/>
      <c r="W55" s="8"/>
      <c r="X55" s="8" t="s">
        <v>16</v>
      </c>
      <c r="Y55" s="8"/>
      <c r="Z55" s="8"/>
      <c r="AA55" s="8"/>
      <c r="AB55" s="8"/>
      <c r="AC55" s="8"/>
      <c r="AD55" s="8" t="s">
        <v>16</v>
      </c>
      <c r="AE55" s="8"/>
      <c r="AF55" s="8"/>
      <c r="AH55" s="8" t="str">
        <f>IF(COUNTIF($B55:$AF55,AH$7)&gt;0,COUNTIF($B55:$AF55,AH$7),"")</f>
        <v/>
      </c>
      <c r="AI55" s="8">
        <f>IF(COUNTIF($B55:$AF55,AI$7)&gt;0,COUNTIF($B55:$AF55,AI$7),"")</f>
        <v>3</v>
      </c>
      <c r="AJ55" s="8" t="str">
        <f t="shared" ref="AJ55:AT56" si="67">IF(COUNTIF($B55:$AF55,AJ$7)&gt;0,COUNTIF($B55:$AF55,AJ$7),"")</f>
        <v/>
      </c>
      <c r="AK55" s="8" t="str">
        <f t="shared" si="67"/>
        <v/>
      </c>
      <c r="AL55" s="8" t="str">
        <f t="shared" si="67"/>
        <v/>
      </c>
      <c r="AM55" s="8" t="str">
        <f t="shared" si="67"/>
        <v/>
      </c>
      <c r="AN55" s="8" t="str">
        <f t="shared" si="67"/>
        <v/>
      </c>
      <c r="AO55" s="8" t="str">
        <f t="shared" si="67"/>
        <v/>
      </c>
      <c r="AP55" s="8" t="str">
        <f t="shared" si="67"/>
        <v/>
      </c>
      <c r="AQ55" s="8" t="str">
        <f t="shared" si="67"/>
        <v/>
      </c>
      <c r="AR55" s="8" t="str">
        <f t="shared" si="67"/>
        <v/>
      </c>
      <c r="AS55" s="8" t="str">
        <f t="shared" si="67"/>
        <v/>
      </c>
      <c r="AT55" s="8" t="str">
        <f t="shared" si="67"/>
        <v/>
      </c>
      <c r="AU55" s="8">
        <f>IF(AH55="",IF(AI55="",SUM(AJ55:AT55),SUM(AJ55:AT55)+0.5*AI55),IF(AI55="",SUM(AJ55:AT55)+0.5*AH55,SUM(AJ55:AT55)+0.5*AH55+0.5*AI55))</f>
        <v>1.5</v>
      </c>
    </row>
    <row r="56" spans="1:47">
      <c r="A56" s="9" t="s">
        <v>73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21"/>
      <c r="AE56" s="21"/>
      <c r="AF56" s="21"/>
      <c r="AH56" s="21" t="str">
        <f>IF(COUNTIF($B56:$AF56,AH$7)&gt;0,COUNTIF($B56:$AF56,AH$7),"")</f>
        <v/>
      </c>
      <c r="AI56" s="8" t="str">
        <f>IF(COUNTIF($B56:$AF56,AI$7)&gt;0,COUNTIF($B56:$AF56,AI$7),"")</f>
        <v/>
      </c>
      <c r="AJ56" s="21" t="str">
        <f t="shared" si="67"/>
        <v/>
      </c>
      <c r="AK56" s="21" t="str">
        <f t="shared" si="67"/>
        <v/>
      </c>
      <c r="AL56" s="21" t="str">
        <f t="shared" si="67"/>
        <v/>
      </c>
      <c r="AM56" s="21" t="str">
        <f t="shared" si="67"/>
        <v/>
      </c>
      <c r="AN56" s="21" t="str">
        <f t="shared" si="67"/>
        <v/>
      </c>
      <c r="AO56" s="21" t="str">
        <f t="shared" si="67"/>
        <v/>
      </c>
      <c r="AP56" s="21" t="str">
        <f t="shared" si="67"/>
        <v/>
      </c>
      <c r="AQ56" s="21" t="str">
        <f t="shared" si="67"/>
        <v/>
      </c>
      <c r="AR56" s="21" t="str">
        <f t="shared" si="67"/>
        <v/>
      </c>
      <c r="AS56" s="21" t="str">
        <f t="shared" si="67"/>
        <v/>
      </c>
      <c r="AT56" s="21" t="str">
        <f t="shared" si="67"/>
        <v/>
      </c>
      <c r="AU56" s="8">
        <f>IF(AH56="",IF(AI56="",SUM(AJ56:AT56),SUM(AJ56:AT56)+0.5*AI56),IF(AI56="",SUM(AJ56:AT56)+0.5*AH56,SUM(AJ56:AT56)+0.5*AH56+0.5*AI56))</f>
        <v>0</v>
      </c>
    </row>
    <row r="57" spans="1:47">
      <c r="A57" s="9"/>
      <c r="AD57" s="8" t="s">
        <v>44</v>
      </c>
      <c r="AE57" s="8"/>
      <c r="AF57" s="8">
        <f>COUNT(AU52:AU56)</f>
        <v>5</v>
      </c>
      <c r="AG57" s="8"/>
      <c r="AH57" s="8"/>
      <c r="AI57" s="8" t="str">
        <f>IF(COUNTIF($B57:$AF57,AI$7)&gt;0,COUNTIF($B57:$AF57,AI$7),"")</f>
        <v/>
      </c>
      <c r="AJ57" s="8"/>
      <c r="AK57" s="26" t="s">
        <v>45</v>
      </c>
      <c r="AL57" s="26"/>
      <c r="AM57" s="26"/>
      <c r="AN57" s="27">
        <f>(AF57*$AC$5-AU57)/(AF57*$AC$5)</f>
        <v>0.978260869565217</v>
      </c>
      <c r="AO57" s="27"/>
      <c r="AP57" s="27"/>
      <c r="AQ57" s="27"/>
      <c r="AR57" s="8" t="s">
        <v>29</v>
      </c>
      <c r="AS57" s="8"/>
      <c r="AT57" s="8"/>
      <c r="AU57" s="8">
        <f>SUM(AU52:AU56)</f>
        <v>2.5</v>
      </c>
    </row>
    <row r="58" spans="1:47">
      <c r="A58" s="10" t="s">
        <v>74</v>
      </c>
      <c r="AD58" s="3"/>
      <c r="AE58" s="3"/>
      <c r="AF58" s="3"/>
      <c r="AI58" s="8" t="str">
        <f>IF(COUNTIF($B58:$AF58,AI$7)&gt;0,COUNTIF($B58:$AF58,AI$7),"")</f>
        <v/>
      </c>
      <c r="AK58" s="28"/>
      <c r="AL58" s="28"/>
      <c r="AM58" s="28"/>
      <c r="AN58" s="29"/>
      <c r="AO58" s="29"/>
      <c r="AP58" s="29"/>
      <c r="AQ58" s="29"/>
      <c r="AU58" s="8"/>
    </row>
    <row r="59" spans="1:47">
      <c r="A59" s="9" t="s">
        <v>75</v>
      </c>
      <c r="B59" s="8">
        <v>1</v>
      </c>
      <c r="C59" s="8">
        <v>0</v>
      </c>
      <c r="D59" s="8" t="s">
        <v>15</v>
      </c>
      <c r="E59" s="8">
        <v>0</v>
      </c>
      <c r="F59" s="8">
        <v>0</v>
      </c>
      <c r="G59" s="8"/>
      <c r="H59" s="8"/>
      <c r="I59" s="8"/>
      <c r="J59" s="8">
        <v>0</v>
      </c>
      <c r="K59" s="8"/>
      <c r="L59" s="8"/>
      <c r="M59" s="8"/>
      <c r="N59" s="8"/>
      <c r="O59" s="8"/>
      <c r="P59" s="8" t="s">
        <v>16</v>
      </c>
      <c r="Q59" s="8"/>
      <c r="R59" s="8" t="s">
        <v>16</v>
      </c>
      <c r="S59" s="8" t="s">
        <v>16</v>
      </c>
      <c r="T59" s="8"/>
      <c r="U59" s="8"/>
      <c r="V59" s="8"/>
      <c r="W59" s="8" t="s">
        <v>16</v>
      </c>
      <c r="X59" s="8" t="s">
        <v>16</v>
      </c>
      <c r="Y59" s="8"/>
      <c r="Z59" s="8" t="s">
        <v>15</v>
      </c>
      <c r="AA59" s="8" t="s">
        <v>16</v>
      </c>
      <c r="AB59" s="8"/>
      <c r="AC59" s="8"/>
      <c r="AD59" s="8" t="s">
        <v>15</v>
      </c>
      <c r="AE59" s="8" t="s">
        <v>16</v>
      </c>
      <c r="AF59" s="8"/>
      <c r="AH59" s="8">
        <f>IF(COUNTIF($B59:$AF59,AH$7)&gt;0,COUNTIF($B59:$AF59,AH$7),"")</f>
        <v>3</v>
      </c>
      <c r="AI59" s="8">
        <f>IF(COUNTIF($B59:$AF59,AI$7)&gt;0,COUNTIF($B59:$AF59,AI$7),"")</f>
        <v>7</v>
      </c>
      <c r="AJ59" s="8">
        <f>IF(COUNTIF($B59:$AF59,AJ$7)&gt;0,COUNTIF($B59:$AF59,AJ$7),"")</f>
        <v>1</v>
      </c>
      <c r="AK59" s="8">
        <f>IF(COUNTIF($B59:$AF59,AK$7)&gt;0,COUNTIF($B59:$AF59,AK$7),"")</f>
        <v>4</v>
      </c>
      <c r="AL59" s="8" t="str">
        <f>IF(COUNTIF($B59:$AF59,AL$7)&gt;0,COUNTIF($B59:$AF59,AL$7),"")</f>
        <v/>
      </c>
      <c r="AM59" s="8" t="str">
        <f>IF(COUNTIF($B59:$AF59,AM$7)&gt;0,COUNTIF($B59:$AF59,AM$7),"")</f>
        <v/>
      </c>
      <c r="AN59" s="8" t="str">
        <f>IF(COUNTIF($B59:$AF59,AN$7)&gt;0,COUNTIF($B59:$AF59,AN$7),"")</f>
        <v/>
      </c>
      <c r="AO59" s="8" t="str">
        <f>IF(COUNTIF($B59:$AF59,AO$7)&gt;0,COUNTIF($B59:$AF59,AO$7),"")</f>
        <v/>
      </c>
      <c r="AP59" s="8" t="str">
        <f>IF(COUNTIF($B59:$AF59,AP$7)&gt;0,COUNTIF($B59:$AF59,AP$7),"")</f>
        <v/>
      </c>
      <c r="AQ59" s="8" t="str">
        <f>IF(COUNTIF($B59:$AF59,AQ$7)&gt;0,COUNTIF($B59:$AF59,AQ$7),"")</f>
        <v/>
      </c>
      <c r="AR59" s="8" t="str">
        <f>IF(COUNTIF($B59:$AF59,AR$7)&gt;0,COUNTIF($B59:$AF59,AR$7),"")</f>
        <v/>
      </c>
      <c r="AS59" s="8" t="str">
        <f>IF(COUNTIF($B59:$AF59,AS$7)&gt;0,COUNTIF($B59:$AF59,AS$7),"")</f>
        <v/>
      </c>
      <c r="AT59" s="8" t="str">
        <f>IF(COUNTIF($B59:$AF59,AT$7)&gt;0,COUNTIF($B59:$AF59,AT$7),"")</f>
        <v/>
      </c>
      <c r="AU59" s="8">
        <f>IF(AH59="",IF(AI59="",SUM(AJ59:AT59),SUM(AJ59:AT59)+0.5*AI59),IF(AI59="",SUM(AJ59:AT59)+0.5*AH59,SUM(AJ59:AT59)+0.5*AH59+0.5*AI59))</f>
        <v>10</v>
      </c>
    </row>
    <row r="60" spans="1:47">
      <c r="A60" s="9" t="s">
        <v>76</v>
      </c>
      <c r="B60" s="8">
        <v>1</v>
      </c>
      <c r="C60" s="8"/>
      <c r="D60" s="8" t="s">
        <v>15</v>
      </c>
      <c r="E60" s="8"/>
      <c r="F60" s="8">
        <v>0</v>
      </c>
      <c r="G60" s="8"/>
      <c r="H60" s="8"/>
      <c r="I60" s="8"/>
      <c r="J60" s="8"/>
      <c r="K60" s="8"/>
      <c r="L60" s="8" t="s">
        <v>16</v>
      </c>
      <c r="M60" s="8" t="s">
        <v>16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/>
      <c r="Y60" s="8"/>
      <c r="Z60" s="8"/>
      <c r="AA60" s="8" t="s">
        <v>15</v>
      </c>
      <c r="AB60" s="8"/>
      <c r="AC60" s="8"/>
      <c r="AD60" s="8"/>
      <c r="AE60" s="8">
        <v>0</v>
      </c>
      <c r="AF60" s="8" t="s">
        <v>16</v>
      </c>
      <c r="AH60" s="8">
        <f>IF(COUNTIF($B60:$AF60,AH$7)&gt;0,COUNTIF($B60:$AF60,AH$7),"")</f>
        <v>2</v>
      </c>
      <c r="AI60" s="8">
        <f t="shared" ref="AI60:AI67" si="68">IF(COUNTIF($B60:$AF60,AI$7)&gt;0,COUNTIF($B60:$AF60,AI$7),"")</f>
        <v>3</v>
      </c>
      <c r="AJ60" s="8">
        <f>IF(COUNTIF($B60:$AF60,AJ$7)&gt;0,COUNTIF($B60:$AF60,AJ$7),"")</f>
        <v>1</v>
      </c>
      <c r="AK60" s="8">
        <f>IF(COUNTIF($B60:$AF60,AK$7)&gt;0,COUNTIF($B60:$AF60,AK$7),"")</f>
        <v>3</v>
      </c>
      <c r="AL60" s="8" t="str">
        <f>IF(COUNTIF($B60:$AF60,AL$7)&gt;0,COUNTIF($B60:$AF60,AL$7),"")</f>
        <v/>
      </c>
      <c r="AM60" s="8" t="str">
        <f>IF(COUNTIF($B60:$AF60,AM$7)&gt;0,COUNTIF($B60:$AF60,AM$7),"")</f>
        <v/>
      </c>
      <c r="AN60" s="8" t="str">
        <f>IF(COUNTIF($B60:$AF60,AN$7)&gt;0,COUNTIF($B60:$AF60,AN$7),"")</f>
        <v/>
      </c>
      <c r="AO60" s="8" t="str">
        <f>IF(COUNTIF($B60:$AF60,AO$7)&gt;0,COUNTIF($B60:$AF60,AO$7),"")</f>
        <v/>
      </c>
      <c r="AP60" s="8" t="str">
        <f>IF(COUNTIF($B60:$AF60,AP$7)&gt;0,COUNTIF($B60:$AF60,AP$7),"")</f>
        <v/>
      </c>
      <c r="AQ60" s="8" t="str">
        <f>IF(COUNTIF($B60:$AF60,AQ$7)&gt;0,COUNTIF($B60:$AF60,AQ$7),"")</f>
        <v/>
      </c>
      <c r="AR60" s="8" t="str">
        <f>IF(COUNTIF($B60:$AF60,AR$7)&gt;0,COUNTIF($B60:$AF60,AR$7),"")</f>
        <v/>
      </c>
      <c r="AS60" s="8" t="str">
        <f>IF(COUNTIF($B60:$AF60,AS$7)&gt;0,COUNTIF($B60:$AF60,AS$7),"")</f>
        <v/>
      </c>
      <c r="AT60" s="8" t="str">
        <f>IF(COUNTIF($B60:$AF60,AT$7)&gt;0,COUNTIF($B60:$AF60,AT$7),"")</f>
        <v/>
      </c>
      <c r="AU60" s="8">
        <f t="shared" ref="AU60:AU66" si="69">IF(AH60="",IF(AI60="",SUM(AJ60:AT60),SUM(AJ60:AT60)+0.5*AI60),IF(AI60="",SUM(AJ60:AT60)+0.5*AH60,SUM(AJ60:AT60)+0.5*AH60+0.5*AI60))</f>
        <v>6.5</v>
      </c>
    </row>
    <row r="61" spans="1:47">
      <c r="A61" s="9" t="s">
        <v>77</v>
      </c>
      <c r="B61" s="8"/>
      <c r="C61" s="8" t="s">
        <v>25</v>
      </c>
      <c r="D61" s="8"/>
      <c r="E61" s="8"/>
      <c r="F61" s="8"/>
      <c r="G61" s="8"/>
      <c r="H61" s="8"/>
      <c r="I61" s="8"/>
      <c r="J61" s="8"/>
      <c r="K61" s="8"/>
      <c r="L61" s="8"/>
      <c r="M61" s="8" t="s">
        <v>15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8">
        <v>1</v>
      </c>
      <c r="Y61" s="8"/>
      <c r="Z61" s="8"/>
      <c r="AA61" s="8"/>
      <c r="AB61" s="8"/>
      <c r="AC61" s="8"/>
      <c r="AD61" s="21"/>
      <c r="AE61" s="8"/>
      <c r="AF61" s="21" t="s">
        <v>15</v>
      </c>
      <c r="AH61" s="21">
        <f>IF(COUNTIF($B61:$AF61,AH$7)&gt;0,COUNTIF($B61:$AF61,AH$7),"")</f>
        <v>2</v>
      </c>
      <c r="AI61" s="8" t="str">
        <f t="shared" si="68"/>
        <v/>
      </c>
      <c r="AJ61" s="21">
        <f>IF(COUNTIF($B61:$AF61,AJ$7)&gt;0,COUNTIF($B61:$AF61,AJ$7),"")</f>
        <v>1</v>
      </c>
      <c r="AK61" s="21" t="str">
        <f>IF(COUNTIF($B61:$AF61,AK$7)&gt;0,COUNTIF($B61:$AF61,AK$7),"")</f>
        <v/>
      </c>
      <c r="AL61" s="21" t="str">
        <f>IF(COUNTIF($B61:$AF61,AL$7)&gt;0,COUNTIF($B61:$AF61,AL$7),"")</f>
        <v/>
      </c>
      <c r="AM61" s="21" t="str">
        <f>IF(COUNTIF($B61:$AF61,AM$7)&gt;0,COUNTIF($B61:$AF61,AM$7),"")</f>
        <v/>
      </c>
      <c r="AN61" s="21" t="str">
        <f>IF(COUNTIF($B61:$AF61,AN$7)&gt;0,COUNTIF($B61:$AF61,AN$7),"")</f>
        <v/>
      </c>
      <c r="AO61" s="21" t="str">
        <f>IF(COUNTIF($B61:$AF61,AO$7)&gt;0,COUNTIF($B61:$AF61,AO$7),"")</f>
        <v/>
      </c>
      <c r="AP61" s="21" t="str">
        <f>IF(COUNTIF($B61:$AF61,AP$7)&gt;0,COUNTIF($B61:$AF61,AP$7),"")</f>
        <v/>
      </c>
      <c r="AQ61" s="21" t="str">
        <f>IF(COUNTIF($B61:$AF61,AQ$7)&gt;0,COUNTIF($B61:$AF61,AQ$7),"")</f>
        <v/>
      </c>
      <c r="AR61" s="21" t="str">
        <f>IF(COUNTIF($B61:$AF61,AR$7)&gt;0,COUNTIF($B61:$AF61,AR$7),"")</f>
        <v/>
      </c>
      <c r="AS61" s="21" t="str">
        <f>IF(COUNTIF($B61:$AF61,AS$7)&gt;0,COUNTIF($B61:$AF61,AS$7),"")</f>
        <v/>
      </c>
      <c r="AT61" s="21">
        <f>IF(COUNTIF($B61:$AF61,AT$7)&gt;0,COUNTIF($B61:$AF61,AT$7),"")</f>
        <v>1</v>
      </c>
      <c r="AU61" s="8">
        <f t="shared" si="69"/>
        <v>3</v>
      </c>
    </row>
    <row r="62" spans="1:47">
      <c r="A62" s="9"/>
      <c r="AD62" s="8" t="s">
        <v>44</v>
      </c>
      <c r="AE62" s="8"/>
      <c r="AF62" s="8">
        <f>COUNT(AU59:AU61)</f>
        <v>3</v>
      </c>
      <c r="AG62" s="8"/>
      <c r="AH62" s="8"/>
      <c r="AI62" s="8" t="str">
        <f t="shared" si="68"/>
        <v/>
      </c>
      <c r="AJ62" s="8"/>
      <c r="AK62" s="26" t="s">
        <v>45</v>
      </c>
      <c r="AL62" s="26"/>
      <c r="AM62" s="26"/>
      <c r="AN62" s="27">
        <f>(AF62*$AC$5-AU62)/(AF62*$AC$5)</f>
        <v>0.717391304347826</v>
      </c>
      <c r="AO62" s="27"/>
      <c r="AP62" s="27"/>
      <c r="AQ62" s="27"/>
      <c r="AR62" s="8" t="s">
        <v>29</v>
      </c>
      <c r="AS62" s="8"/>
      <c r="AT62" s="8"/>
      <c r="AU62" s="8">
        <f>SUM(AU59:AU61)</f>
        <v>19.5</v>
      </c>
    </row>
    <row r="63" spans="1:47">
      <c r="A63" s="10" t="s">
        <v>78</v>
      </c>
      <c r="AI63" s="8" t="str">
        <f t="shared" si="68"/>
        <v/>
      </c>
      <c r="AU63" s="8"/>
    </row>
    <row r="64" spans="1:47">
      <c r="A64" s="9" t="s">
        <v>79</v>
      </c>
      <c r="B64" s="8" t="s">
        <v>25</v>
      </c>
      <c r="C64" s="8"/>
      <c r="D64" s="8" t="s">
        <v>15</v>
      </c>
      <c r="E64" s="8"/>
      <c r="F64" s="8" t="s">
        <v>25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 t="s">
        <v>25</v>
      </c>
      <c r="AE64" s="8" t="s">
        <v>16</v>
      </c>
      <c r="AF64" s="8" t="s">
        <v>16</v>
      </c>
      <c r="AH64" s="8">
        <f t="shared" ref="AH64:AH66" si="70">IF(COUNTIF($B64:$AF64,AH$7)&gt;0,COUNTIF($B64:$AF64,AH$7),"")</f>
        <v>1</v>
      </c>
      <c r="AI64" s="8">
        <f t="shared" si="68"/>
        <v>2</v>
      </c>
      <c r="AJ64" s="8" t="str">
        <f t="shared" ref="AJ64:AJ66" si="71">IF(COUNTIF($B64:$AF64,AJ$7)&gt;0,COUNTIF($B64:$AF64,AJ$7),"")</f>
        <v/>
      </c>
      <c r="AK64" s="8" t="str">
        <f t="shared" ref="AK64:AK66" si="72">IF(COUNTIF($B64:$AF64,AK$7)&gt;0,COUNTIF($B64:$AF64,AK$7),"")</f>
        <v/>
      </c>
      <c r="AL64" s="8" t="str">
        <f t="shared" ref="AL64:AL66" si="73">IF(COUNTIF($B64:$AF64,AL$7)&gt;0,COUNTIF($B64:$AF64,AL$7),"")</f>
        <v/>
      </c>
      <c r="AM64" s="8" t="str">
        <f t="shared" ref="AM64:AM66" si="74">IF(COUNTIF($B64:$AF64,AM$7)&gt;0,COUNTIF($B64:$AF64,AM$7),"")</f>
        <v/>
      </c>
      <c r="AN64" s="8" t="str">
        <f t="shared" ref="AN64:AN66" si="75">IF(COUNTIF($B64:$AF64,AN$7)&gt;0,COUNTIF($B64:$AF64,AN$7),"")</f>
        <v/>
      </c>
      <c r="AO64" s="8" t="str">
        <f t="shared" ref="AO64:AO66" si="76">IF(COUNTIF($B64:$AF64,AO$7)&gt;0,COUNTIF($B64:$AF64,AO$7),"")</f>
        <v/>
      </c>
      <c r="AP64" s="8" t="str">
        <f t="shared" ref="AP64:AP66" si="77">IF(COUNTIF($B64:$AF64,AP$7)&gt;0,COUNTIF($B64:$AF64,AP$7),"")</f>
        <v/>
      </c>
      <c r="AQ64" s="8" t="str">
        <f t="shared" ref="AQ64:AQ66" si="78">IF(COUNTIF($B64:$AF64,AQ$7)&gt;0,COUNTIF($B64:$AF64,AQ$7),"")</f>
        <v/>
      </c>
      <c r="AR64" s="8" t="str">
        <f t="shared" ref="AR64:AR66" si="79">IF(COUNTIF($B64:$AF64,AR$7)&gt;0,COUNTIF($B64:$AF64,AR$7),"")</f>
        <v/>
      </c>
      <c r="AS64" s="8" t="str">
        <f t="shared" ref="AS64:AS66" si="80">IF(COUNTIF($B64:$AF64,AS$7)&gt;0,COUNTIF($B64:$AF64,AS$7),"")</f>
        <v/>
      </c>
      <c r="AT64" s="8">
        <f t="shared" ref="AT64:AT66" si="81">IF(COUNTIF($B64:$AF64,AT$7)&gt;0,COUNTIF($B64:$AF64,AT$7),"")</f>
        <v>3</v>
      </c>
      <c r="AU64" s="8">
        <f t="shared" si="69"/>
        <v>4.5</v>
      </c>
    </row>
    <row r="65" spans="1:47">
      <c r="A65" s="9" t="s">
        <v>80</v>
      </c>
      <c r="B65" s="8"/>
      <c r="C65" s="8"/>
      <c r="D65" s="8"/>
      <c r="E65" s="8"/>
      <c r="F65" s="8"/>
      <c r="G65" s="8"/>
      <c r="H65" s="8"/>
      <c r="I65" s="8" t="s">
        <v>16</v>
      </c>
      <c r="J65" s="8"/>
      <c r="K65" s="8"/>
      <c r="L65" s="8"/>
      <c r="M65" s="8"/>
      <c r="N65" s="8"/>
      <c r="O65" s="8"/>
      <c r="P65" s="8"/>
      <c r="Q65" s="8" t="s">
        <v>15</v>
      </c>
      <c r="R65" s="8"/>
      <c r="S65" s="8"/>
      <c r="T65" s="8"/>
      <c r="U65" s="8"/>
      <c r="V65" s="8"/>
      <c r="W65" s="8"/>
      <c r="X65" s="8"/>
      <c r="Y65" s="8"/>
      <c r="Z65" s="8" t="s">
        <v>16</v>
      </c>
      <c r="AA65" s="8"/>
      <c r="AB65" s="8"/>
      <c r="AC65" s="8"/>
      <c r="AD65" s="8"/>
      <c r="AE65" s="8"/>
      <c r="AF65" s="8"/>
      <c r="AH65" s="8">
        <f t="shared" si="70"/>
        <v>1</v>
      </c>
      <c r="AI65" s="8">
        <f t="shared" si="68"/>
        <v>2</v>
      </c>
      <c r="AJ65" s="8" t="str">
        <f t="shared" si="71"/>
        <v/>
      </c>
      <c r="AK65" s="8" t="str">
        <f t="shared" si="72"/>
        <v/>
      </c>
      <c r="AL65" s="8" t="str">
        <f t="shared" si="73"/>
        <v/>
      </c>
      <c r="AM65" s="8" t="str">
        <f t="shared" si="74"/>
        <v/>
      </c>
      <c r="AN65" s="8" t="str">
        <f t="shared" si="75"/>
        <v/>
      </c>
      <c r="AO65" s="8" t="str">
        <f t="shared" si="76"/>
        <v/>
      </c>
      <c r="AP65" s="8" t="str">
        <f t="shared" si="77"/>
        <v/>
      </c>
      <c r="AQ65" s="8" t="str">
        <f t="shared" si="78"/>
        <v/>
      </c>
      <c r="AR65" s="8" t="str">
        <f t="shared" si="79"/>
        <v/>
      </c>
      <c r="AS65" s="8" t="str">
        <f t="shared" si="80"/>
        <v/>
      </c>
      <c r="AT65" s="8" t="str">
        <f t="shared" si="81"/>
        <v/>
      </c>
      <c r="AU65" s="8">
        <f t="shared" si="69"/>
        <v>1.5</v>
      </c>
    </row>
    <row r="66" spans="1:47">
      <c r="A66" s="9" t="s">
        <v>81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 t="s">
        <v>15</v>
      </c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 t="s">
        <v>16</v>
      </c>
      <c r="AF66" s="8"/>
      <c r="AH66" s="21">
        <f t="shared" si="70"/>
        <v>1</v>
      </c>
      <c r="AI66" s="8">
        <f t="shared" si="68"/>
        <v>1</v>
      </c>
      <c r="AJ66" s="21" t="str">
        <f t="shared" si="71"/>
        <v/>
      </c>
      <c r="AK66" s="21" t="str">
        <f t="shared" si="72"/>
        <v/>
      </c>
      <c r="AL66" s="21" t="str">
        <f t="shared" si="73"/>
        <v/>
      </c>
      <c r="AM66" s="21" t="str">
        <f t="shared" si="74"/>
        <v/>
      </c>
      <c r="AN66" s="21" t="str">
        <f t="shared" si="75"/>
        <v/>
      </c>
      <c r="AO66" s="21" t="str">
        <f t="shared" si="76"/>
        <v/>
      </c>
      <c r="AP66" s="21" t="str">
        <f t="shared" si="77"/>
        <v/>
      </c>
      <c r="AQ66" s="21" t="str">
        <f t="shared" si="78"/>
        <v/>
      </c>
      <c r="AR66" s="21" t="str">
        <f t="shared" si="79"/>
        <v/>
      </c>
      <c r="AS66" s="21" t="str">
        <f t="shared" si="80"/>
        <v/>
      </c>
      <c r="AT66" s="21" t="str">
        <f t="shared" si="81"/>
        <v/>
      </c>
      <c r="AU66" s="8">
        <f t="shared" si="69"/>
        <v>1</v>
      </c>
    </row>
    <row r="67" spans="1:47">
      <c r="A67" s="9"/>
      <c r="AD67" s="8" t="s">
        <v>44</v>
      </c>
      <c r="AE67" s="8"/>
      <c r="AF67" s="8">
        <f>COUNT(AU64:AU66)</f>
        <v>3</v>
      </c>
      <c r="AG67" s="8"/>
      <c r="AH67" s="8"/>
      <c r="AI67" s="8" t="str">
        <f t="shared" si="68"/>
        <v/>
      </c>
      <c r="AJ67" s="8"/>
      <c r="AK67" s="26" t="s">
        <v>45</v>
      </c>
      <c r="AL67" s="26"/>
      <c r="AM67" s="26"/>
      <c r="AN67" s="27">
        <f>(AF67*$AC$5-AU67)/(AF67*$AC$5)</f>
        <v>0.898550724637681</v>
      </c>
      <c r="AO67" s="27"/>
      <c r="AP67" s="27"/>
      <c r="AQ67" s="27"/>
      <c r="AR67" s="8" t="s">
        <v>29</v>
      </c>
      <c r="AS67" s="8"/>
      <c r="AT67" s="8"/>
      <c r="AU67" s="8">
        <f>SUM(AU64:AU66)</f>
        <v>7</v>
      </c>
    </row>
    <row r="68" spans="1:47">
      <c r="A68" s="10" t="s">
        <v>82</v>
      </c>
      <c r="AI68" s="8" t="str">
        <f>IF(COUNTIF($B68:$AF68,AI$7)&gt;0,COUNTIF($B68:$AF68,AI$7),"")</f>
        <v/>
      </c>
      <c r="AU68" s="8"/>
    </row>
    <row r="69" spans="1:47">
      <c r="A69" s="9" t="s">
        <v>83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 t="s">
        <v>25</v>
      </c>
      <c r="Z69" s="8"/>
      <c r="AA69" s="8"/>
      <c r="AB69" s="8"/>
      <c r="AC69" s="8"/>
      <c r="AD69" s="8"/>
      <c r="AE69" s="8"/>
      <c r="AF69" s="8" t="s">
        <v>25</v>
      </c>
      <c r="AG69" s="25"/>
      <c r="AH69" s="8" t="str">
        <f>IF(COUNTIF($B69:$AF69,AH$7)&gt;0,COUNTIF($B69:$AF69,AH$7),"")</f>
        <v/>
      </c>
      <c r="AI69" s="8" t="str">
        <f>IF(COUNTIF($B69:$AF69,AI$7)&gt;0,COUNTIF($B69:$AF69,AI$7),"")</f>
        <v/>
      </c>
      <c r="AJ69" s="8" t="str">
        <f>IF(COUNTIF($B69:$AF69,AJ$7)&gt;0,COUNTIF($B69:$AF69,AJ$7),"")</f>
        <v/>
      </c>
      <c r="AK69" s="8" t="str">
        <f>IF(COUNTIF($B69:$AF69,AK$7)&gt;0,COUNTIF($B69:$AF69,AK$7),"")</f>
        <v/>
      </c>
      <c r="AL69" s="8" t="str">
        <f>IF(COUNTIF($B69:$AF69,AL$7)&gt;0,COUNTIF($B69:$AF69,AL$7),"")</f>
        <v/>
      </c>
      <c r="AM69" s="8" t="str">
        <f>IF(COUNTIF($B69:$AF69,AM$7)&gt;0,COUNTIF($B69:$AF69,AM$7),"")</f>
        <v/>
      </c>
      <c r="AN69" s="8" t="str">
        <f>IF(COUNTIF($B69:$AF69,AN$7)&gt;0,COUNTIF($B69:$AF69,AN$7),"")</f>
        <v/>
      </c>
      <c r="AO69" s="8" t="str">
        <f>IF(COUNTIF($B69:$AF69,AO$7)&gt;0,COUNTIF($B69:$AF69,AO$7),"")</f>
        <v/>
      </c>
      <c r="AP69" s="8" t="str">
        <f>IF(COUNTIF($B69:$AF69,AP$7)&gt;0,COUNTIF($B69:$AF69,AP$7),"")</f>
        <v/>
      </c>
      <c r="AQ69" s="8" t="str">
        <f>IF(COUNTIF($B69:$AF69,AQ$7)&gt;0,COUNTIF($B69:$AF69,AQ$7),"")</f>
        <v/>
      </c>
      <c r="AR69" s="8" t="str">
        <f>IF(COUNTIF($B69:$AF69,AR$7)&gt;0,COUNTIF($B69:$AF69,AR$7),"")</f>
        <v/>
      </c>
      <c r="AS69" s="8" t="str">
        <f>IF(COUNTIF($B69:$AF69,AS$7)&gt;0,COUNTIF($B69:$AF69,AS$7),"")</f>
        <v/>
      </c>
      <c r="AT69" s="8">
        <f>IF(COUNTIF($B69:$AF69,AT$7)&gt;0,COUNTIF($B69:$AF69,AT$7),"")</f>
        <v>2</v>
      </c>
      <c r="AU69" s="8">
        <f>IF(AH69="",IF(AI69="",SUM(AJ69:AT69),SUM(AJ69:AT69)+0.5*AI69),IF(AI69="",SUM(AJ69:AT69)+0.5*AH69,SUM(AJ69:AT69)+0.5*AH69+0.5*AI69))</f>
        <v>2</v>
      </c>
    </row>
    <row r="70" spans="1:47">
      <c r="A70" s="9" t="s">
        <v>84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H70" s="13" t="str">
        <f>IF(COUNTIF($B70:$AF70,AH$7)&gt;0,COUNTIF($B70:$AF70,AH$7),"")</f>
        <v/>
      </c>
      <c r="AI70" s="8" t="str">
        <f>IF(COUNTIF($B70:$AF70,AI$7)&gt;0,COUNTIF($B70:$AF70,AI$7),"")</f>
        <v/>
      </c>
      <c r="AJ70" s="13" t="str">
        <f>IF(COUNTIF($B70:$AF70,AJ$7)&gt;0,COUNTIF($B70:$AF70,AJ$7),"")</f>
        <v/>
      </c>
      <c r="AK70" s="13" t="str">
        <f>IF(COUNTIF($B70:$AF70,AK$7)&gt;0,COUNTIF($B70:$AF70,AK$7),"")</f>
        <v/>
      </c>
      <c r="AL70" s="13" t="str">
        <f>IF(COUNTIF($B70:$AF70,AL$7)&gt;0,COUNTIF($B70:$AF70,AL$7),"")</f>
        <v/>
      </c>
      <c r="AM70" s="13" t="str">
        <f>IF(COUNTIF($B70:$AF70,AM$7)&gt;0,COUNTIF($B70:$AF70,AM$7),"")</f>
        <v/>
      </c>
      <c r="AN70" s="13" t="str">
        <f>IF(COUNTIF($B70:$AF70,AN$7)&gt;0,COUNTIF($B70:$AF70,AN$7),"")</f>
        <v/>
      </c>
      <c r="AO70" s="13" t="str">
        <f>IF(COUNTIF($B70:$AF70,AO$7)&gt;0,COUNTIF($B70:$AF70,AO$7),"")</f>
        <v/>
      </c>
      <c r="AP70" s="13" t="str">
        <f>IF(COUNTIF($B70:$AF70,AP$7)&gt;0,COUNTIF($B70:$AF70,AP$7),"")</f>
        <v/>
      </c>
      <c r="AQ70" s="13" t="str">
        <f>IF(COUNTIF($B70:$AF70,AQ$7)&gt;0,COUNTIF($B70:$AF70,AQ$7),"")</f>
        <v/>
      </c>
      <c r="AR70" s="13" t="str">
        <f>IF(COUNTIF($B70:$AF70,AR$7)&gt;0,COUNTIF($B70:$AF70,AR$7),"")</f>
        <v/>
      </c>
      <c r="AS70" s="13" t="str">
        <f>IF(COUNTIF($B70:$AF70,AS$7)&gt;0,COUNTIF($B70:$AF70,AS$7),"")</f>
        <v/>
      </c>
      <c r="AT70" s="13" t="str">
        <f>IF(COUNTIF($B70:$AF70,AT$7)&gt;0,COUNTIF($B70:$AF70,AT$7),"")</f>
        <v/>
      </c>
      <c r="AU70" s="8">
        <f>IF(AH70="",IF(AI70="",SUM(AJ70:AT70),SUM(AJ70:AT70)+0.5*AI70),IF(AI70="",SUM(AJ70:AT70)+0.5*AH70,SUM(AJ70:AT70)+0.5*AH70+0.5*AI70))</f>
        <v>0</v>
      </c>
    </row>
    <row r="71" spans="1:47">
      <c r="A71" s="9" t="s">
        <v>85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>
        <v>0</v>
      </c>
      <c r="S71" s="8">
        <v>0</v>
      </c>
      <c r="T71" s="8">
        <v>0</v>
      </c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H71" s="8" t="str">
        <f>IF(COUNTIF($B71:$AF71,AH$7)&gt;0,COUNTIF($B71:$AF71,AH$7),"")</f>
        <v/>
      </c>
      <c r="AI71" s="8" t="str">
        <f>IF(COUNTIF($B71:$AF71,AI$7)&gt;0,COUNTIF($B71:$AF71,AI$7),"")</f>
        <v/>
      </c>
      <c r="AJ71" s="8" t="str">
        <f>IF(COUNTIF($B71:$AF71,AJ$7)&gt;0,COUNTIF($B71:$AF71,AJ$7),"")</f>
        <v/>
      </c>
      <c r="AK71" s="8">
        <f>IF(COUNTIF($B71:$AF71,AK$7)&gt;0,COUNTIF($B71:$AF71,AK$7),"")</f>
        <v>3</v>
      </c>
      <c r="AL71" s="8" t="str">
        <f>IF(COUNTIF($B71:$AF71,AL$7)&gt;0,COUNTIF($B71:$AF71,AL$7),"")</f>
        <v/>
      </c>
      <c r="AM71" s="8" t="str">
        <f>IF(COUNTIF($B71:$AF71,AM$7)&gt;0,COUNTIF($B71:$AF71,AM$7),"")</f>
        <v/>
      </c>
      <c r="AN71" s="8" t="str">
        <f>IF(COUNTIF($B71:$AF71,AN$7)&gt;0,COUNTIF($B71:$AF71,AN$7),"")</f>
        <v/>
      </c>
      <c r="AO71" s="8" t="str">
        <f>IF(COUNTIF($B71:$AF71,AO$7)&gt;0,COUNTIF($B71:$AF71,AO$7),"")</f>
        <v/>
      </c>
      <c r="AP71" s="8" t="str">
        <f>IF(COUNTIF($B71:$AF71,AP$7)&gt;0,COUNTIF($B71:$AF71,AP$7),"")</f>
        <v/>
      </c>
      <c r="AQ71" s="8" t="str">
        <f>IF(COUNTIF($B71:$AF71,AQ$7)&gt;0,COUNTIF($B71:$AF71,AQ$7),"")</f>
        <v/>
      </c>
      <c r="AR71" s="8" t="str">
        <f>IF(COUNTIF($B71:$AF71,AR$7)&gt;0,COUNTIF($B71:$AF71,AR$7),"")</f>
        <v/>
      </c>
      <c r="AS71" s="8" t="str">
        <f>IF(COUNTIF($B71:$AF71,AS$7)&gt;0,COUNTIF($B71:$AF71,AS$7),"")</f>
        <v/>
      </c>
      <c r="AT71" s="8" t="str">
        <f>IF(COUNTIF($B71:$AF71,AT$7)&gt;0,COUNTIF($B71:$AF71,AT$7),"")</f>
        <v/>
      </c>
      <c r="AU71" s="8">
        <f>IF(AH71="",IF(AI71="",SUM(AJ71:AT71),SUM(AJ71:AT71)+0.5*AI71),IF(AI71="",SUM(AJ71:AT71)+0.5*AH71,SUM(AJ71:AT71)+0.5*AH71+0.5*AI71))</f>
        <v>3</v>
      </c>
    </row>
    <row r="72" spans="1:47">
      <c r="A72" s="9" t="s">
        <v>86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 t="s">
        <v>15</v>
      </c>
      <c r="AA72" s="8"/>
      <c r="AB72" s="8"/>
      <c r="AC72" s="8"/>
      <c r="AD72" s="8"/>
      <c r="AE72" s="8"/>
      <c r="AF72" s="8"/>
      <c r="AH72" s="8">
        <f>IF(COUNTIF($B72:$AF72,AH$7)&gt;0,COUNTIF($B72:$AF72,AH$7),"")</f>
        <v>1</v>
      </c>
      <c r="AI72" s="8" t="str">
        <f>IF(COUNTIF($B72:$AF72,AI$7)&gt;0,COUNTIF($B72:$AF72,AI$7),"")</f>
        <v/>
      </c>
      <c r="AJ72" s="8" t="str">
        <f>IF(COUNTIF($B72:$AF72,AJ$7)&gt;0,COUNTIF($B72:$AF72,AJ$7),"")</f>
        <v/>
      </c>
      <c r="AK72" s="8" t="str">
        <f>IF(COUNTIF($B72:$AF72,AK$7)&gt;0,COUNTIF($B72:$AF72,AK$7),"")</f>
        <v/>
      </c>
      <c r="AL72" s="8" t="str">
        <f>IF(COUNTIF($B72:$AF72,AL$7)&gt;0,COUNTIF($B72:$AF72,AL$7),"")</f>
        <v/>
      </c>
      <c r="AM72" s="8" t="str">
        <f>IF(COUNTIF($B72:$AF72,AM$7)&gt;0,COUNTIF($B72:$AF72,AM$7),"")</f>
        <v/>
      </c>
      <c r="AN72" s="8" t="str">
        <f>IF(COUNTIF($B72:$AF72,AN$7)&gt;0,COUNTIF($B72:$AF72,AN$7),"")</f>
        <v/>
      </c>
      <c r="AO72" s="8" t="str">
        <f>IF(COUNTIF($B72:$AF72,AO$7)&gt;0,COUNTIF($B72:$AF72,AO$7),"")</f>
        <v/>
      </c>
      <c r="AP72" s="8" t="str">
        <f>IF(COUNTIF($B72:$AF72,AP$7)&gt;0,COUNTIF($B72:$AF72,AP$7),"")</f>
        <v/>
      </c>
      <c r="AQ72" s="8" t="str">
        <f>IF(COUNTIF($B72:$AF72,AQ$7)&gt;0,COUNTIF($B72:$AF72,AQ$7),"")</f>
        <v/>
      </c>
      <c r="AR72" s="8" t="str">
        <f>IF(COUNTIF($B72:$AF72,AR$7)&gt;0,COUNTIF($B72:$AF72,AR$7),"")</f>
        <v/>
      </c>
      <c r="AS72" s="8" t="str">
        <f>IF(COUNTIF($B72:$AF72,AS$7)&gt;0,COUNTIF($B72:$AF72,AS$7),"")</f>
        <v/>
      </c>
      <c r="AT72" s="8" t="str">
        <f>IF(COUNTIF($B72:$AF72,AT$7)&gt;0,COUNTIF($B72:$AF72,AT$7),"")</f>
        <v/>
      </c>
      <c r="AU72" s="8">
        <f>IF(AH72="",IF(AI72="",SUM(AJ72:AT72),SUM(AJ72:AT72)+0.5*AI72),IF(AI72="",SUM(AJ72:AT72)+0.5*AH72,SUM(AJ72:AT72)+0.5*AH72+0.5*AI72))</f>
        <v>0.5</v>
      </c>
    </row>
    <row r="73" spans="1:47">
      <c r="A73" s="9" t="s">
        <v>87</v>
      </c>
      <c r="B73" s="8" t="s">
        <v>16</v>
      </c>
      <c r="C73" s="8" t="s">
        <v>16</v>
      </c>
      <c r="D73" s="8" t="s">
        <v>16</v>
      </c>
      <c r="E73" s="8" t="s">
        <v>16</v>
      </c>
      <c r="F73" s="8" t="s">
        <v>16</v>
      </c>
      <c r="G73" s="8"/>
      <c r="H73" s="8"/>
      <c r="I73" s="8" t="s">
        <v>16</v>
      </c>
      <c r="J73" s="8" t="s">
        <v>16</v>
      </c>
      <c r="K73" s="8" t="s">
        <v>16</v>
      </c>
      <c r="L73" s="8" t="s">
        <v>16</v>
      </c>
      <c r="M73" s="8" t="s">
        <v>16</v>
      </c>
      <c r="N73" s="8"/>
      <c r="O73" s="8"/>
      <c r="P73" s="8" t="s">
        <v>16</v>
      </c>
      <c r="Q73" s="8" t="s">
        <v>16</v>
      </c>
      <c r="R73" s="8" t="s">
        <v>16</v>
      </c>
      <c r="S73" s="8" t="s">
        <v>16</v>
      </c>
      <c r="T73" s="8" t="s">
        <v>16</v>
      </c>
      <c r="U73" s="8"/>
      <c r="V73" s="8"/>
      <c r="W73" s="8" t="s">
        <v>16</v>
      </c>
      <c r="X73" s="8" t="s">
        <v>16</v>
      </c>
      <c r="Y73" s="8" t="s">
        <v>16</v>
      </c>
      <c r="Z73" s="8" t="s">
        <v>16</v>
      </c>
      <c r="AA73" s="8" t="s">
        <v>16</v>
      </c>
      <c r="AB73" s="8"/>
      <c r="AC73" s="8"/>
      <c r="AD73" s="8" t="s">
        <v>16</v>
      </c>
      <c r="AE73" s="8" t="s">
        <v>16</v>
      </c>
      <c r="AF73" s="8" t="s">
        <v>16</v>
      </c>
      <c r="AH73" s="8" t="str">
        <f t="shared" ref="AH73:AH82" si="82">IF(COUNTIF($B73:$AF73,AH$7)&gt;0,COUNTIF($B73:$AF73,AH$7),"")</f>
        <v/>
      </c>
      <c r="AI73" s="8">
        <f t="shared" ref="AI73:AI86" si="83">IF(COUNTIF($B73:$AF73,AI$7)&gt;0,COUNTIF($B73:$AF73,AI$7),"")</f>
        <v>23</v>
      </c>
      <c r="AJ73" s="8" t="str">
        <f t="shared" ref="AJ73:AJ82" si="84">IF(COUNTIF($B73:$AF73,AJ$7)&gt;0,COUNTIF($B73:$AF73,AJ$7),"")</f>
        <v/>
      </c>
      <c r="AK73" s="8" t="str">
        <f t="shared" ref="AK73:AK82" si="85">IF(COUNTIF($B73:$AF73,AK$7)&gt;0,COUNTIF($B73:$AF73,AK$7),"")</f>
        <v/>
      </c>
      <c r="AL73" s="8" t="str">
        <f t="shared" ref="AL73:AL82" si="86">IF(COUNTIF($B73:$AF73,AL$7)&gt;0,COUNTIF($B73:$AF73,AL$7),"")</f>
        <v/>
      </c>
      <c r="AM73" s="8" t="str">
        <f t="shared" ref="AM73:AM82" si="87">IF(COUNTIF($B73:$AF73,AM$7)&gt;0,COUNTIF($B73:$AF73,AM$7),"")</f>
        <v/>
      </c>
      <c r="AN73" s="8" t="str">
        <f t="shared" ref="AN73:AN82" si="88">IF(COUNTIF($B73:$AF73,AN$7)&gt;0,COUNTIF($B73:$AF73,AN$7),"")</f>
        <v/>
      </c>
      <c r="AO73" s="8" t="str">
        <f t="shared" ref="AO73:AO82" si="89">IF(COUNTIF($B73:$AF73,AO$7)&gt;0,COUNTIF($B73:$AF73,AO$7),"")</f>
        <v/>
      </c>
      <c r="AP73" s="8" t="str">
        <f t="shared" ref="AP73:AP82" si="90">IF(COUNTIF($B73:$AF73,AP$7)&gt;0,COUNTIF($B73:$AF73,AP$7),"")</f>
        <v/>
      </c>
      <c r="AQ73" s="8" t="str">
        <f t="shared" ref="AQ73:AQ82" si="91">IF(COUNTIF($B73:$AF73,AQ$7)&gt;0,COUNTIF($B73:$AF73,AQ$7),"")</f>
        <v/>
      </c>
      <c r="AR73" s="8" t="str">
        <f t="shared" ref="AR73:AR82" si="92">IF(COUNTIF($B73:$AF73,AR$7)&gt;0,COUNTIF($B73:$AF73,AR$7),"")</f>
        <v/>
      </c>
      <c r="AS73" s="8" t="str">
        <f t="shared" ref="AS73:AS82" si="93">IF(COUNTIF($B73:$AF73,AS$7)&gt;0,COUNTIF($B73:$AF73,AS$7),"")</f>
        <v/>
      </c>
      <c r="AT73" s="8" t="str">
        <f t="shared" ref="AT73:AT82" si="94">IF(COUNTIF($B73:$AF73,AT$7)&gt;0,COUNTIF($B73:$AF73,AT$7),"")</f>
        <v/>
      </c>
      <c r="AU73" s="8">
        <f t="shared" ref="AU73:AU96" si="95">IF(AH73="",IF(AI73="",SUM(AJ73:AT73),SUM(AJ73:AT73)+0.5*AI73),IF(AI73="",SUM(AJ73:AT73)+0.5*AH73,SUM(AJ73:AT73)+0.5*AH73+0.5*AI73))</f>
        <v>11.5</v>
      </c>
    </row>
    <row r="74" spans="1:47">
      <c r="A74" s="9" t="s">
        <v>88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H74" s="8" t="str">
        <f t="shared" si="82"/>
        <v/>
      </c>
      <c r="AI74" s="8" t="str">
        <f t="shared" si="83"/>
        <v/>
      </c>
      <c r="AJ74" s="8" t="str">
        <f t="shared" si="84"/>
        <v/>
      </c>
      <c r="AK74" s="8" t="str">
        <f t="shared" si="85"/>
        <v/>
      </c>
      <c r="AL74" s="8" t="str">
        <f t="shared" si="86"/>
        <v/>
      </c>
      <c r="AM74" s="8" t="str">
        <f t="shared" si="87"/>
        <v/>
      </c>
      <c r="AN74" s="8" t="str">
        <f t="shared" si="88"/>
        <v/>
      </c>
      <c r="AO74" s="8" t="str">
        <f t="shared" si="89"/>
        <v/>
      </c>
      <c r="AP74" s="8" t="str">
        <f t="shared" si="90"/>
        <v/>
      </c>
      <c r="AQ74" s="8" t="str">
        <f t="shared" si="91"/>
        <v/>
      </c>
      <c r="AR74" s="8" t="str">
        <f t="shared" si="92"/>
        <v/>
      </c>
      <c r="AS74" s="8" t="str">
        <f t="shared" si="93"/>
        <v/>
      </c>
      <c r="AT74" s="8" t="str">
        <f t="shared" si="94"/>
        <v/>
      </c>
      <c r="AU74" s="8">
        <f t="shared" si="95"/>
        <v>0</v>
      </c>
    </row>
    <row r="75" spans="1:47">
      <c r="A75" s="9" t="s">
        <v>89</v>
      </c>
      <c r="B75" s="8">
        <v>1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>
        <v>0</v>
      </c>
      <c r="AF75" s="8">
        <v>0</v>
      </c>
      <c r="AH75" s="8" t="str">
        <f t="shared" si="82"/>
        <v/>
      </c>
      <c r="AI75" s="8" t="str">
        <f t="shared" si="83"/>
        <v/>
      </c>
      <c r="AJ75" s="8">
        <f t="shared" si="84"/>
        <v>1</v>
      </c>
      <c r="AK75" s="8">
        <f t="shared" si="85"/>
        <v>2</v>
      </c>
      <c r="AL75" s="8" t="str">
        <f t="shared" si="86"/>
        <v/>
      </c>
      <c r="AM75" s="8" t="str">
        <f t="shared" si="87"/>
        <v/>
      </c>
      <c r="AN75" s="8" t="str">
        <f t="shared" si="88"/>
        <v/>
      </c>
      <c r="AO75" s="8" t="str">
        <f t="shared" si="89"/>
        <v/>
      </c>
      <c r="AP75" s="8" t="str">
        <f t="shared" si="90"/>
        <v/>
      </c>
      <c r="AQ75" s="8" t="str">
        <f t="shared" si="91"/>
        <v/>
      </c>
      <c r="AR75" s="8" t="str">
        <f t="shared" si="92"/>
        <v/>
      </c>
      <c r="AS75" s="8" t="str">
        <f t="shared" si="93"/>
        <v/>
      </c>
      <c r="AT75" s="8" t="str">
        <f t="shared" si="94"/>
        <v/>
      </c>
      <c r="AU75" s="8">
        <f t="shared" si="95"/>
        <v>3</v>
      </c>
    </row>
    <row r="76" spans="1:47">
      <c r="A76" s="9" t="s">
        <v>90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H76" s="8" t="str">
        <f t="shared" si="82"/>
        <v/>
      </c>
      <c r="AI76" s="8" t="str">
        <f t="shared" si="83"/>
        <v/>
      </c>
      <c r="AJ76" s="8" t="str">
        <f t="shared" si="84"/>
        <v/>
      </c>
      <c r="AK76" s="8" t="str">
        <f t="shared" si="85"/>
        <v/>
      </c>
      <c r="AL76" s="8" t="str">
        <f t="shared" si="86"/>
        <v/>
      </c>
      <c r="AM76" s="8" t="str">
        <f t="shared" si="87"/>
        <v/>
      </c>
      <c r="AN76" s="8" t="str">
        <f t="shared" si="88"/>
        <v/>
      </c>
      <c r="AO76" s="8" t="str">
        <f t="shared" si="89"/>
        <v/>
      </c>
      <c r="AP76" s="8" t="str">
        <f t="shared" si="90"/>
        <v/>
      </c>
      <c r="AQ76" s="8" t="str">
        <f t="shared" si="91"/>
        <v/>
      </c>
      <c r="AR76" s="8" t="str">
        <f t="shared" si="92"/>
        <v/>
      </c>
      <c r="AS76" s="8" t="str">
        <f t="shared" si="93"/>
        <v/>
      </c>
      <c r="AT76" s="8" t="str">
        <f t="shared" si="94"/>
        <v/>
      </c>
      <c r="AU76" s="8">
        <f t="shared" si="95"/>
        <v>0</v>
      </c>
    </row>
    <row r="77" spans="1:47">
      <c r="A77" s="9" t="s">
        <v>91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H77" s="8" t="str">
        <f t="shared" si="82"/>
        <v/>
      </c>
      <c r="AI77" s="8" t="str">
        <f t="shared" si="83"/>
        <v/>
      </c>
      <c r="AJ77" s="8" t="str">
        <f t="shared" si="84"/>
        <v/>
      </c>
      <c r="AK77" s="8" t="str">
        <f t="shared" si="85"/>
        <v/>
      </c>
      <c r="AL77" s="8" t="str">
        <f t="shared" si="86"/>
        <v/>
      </c>
      <c r="AM77" s="8" t="str">
        <f t="shared" si="87"/>
        <v/>
      </c>
      <c r="AN77" s="8" t="str">
        <f t="shared" si="88"/>
        <v/>
      </c>
      <c r="AO77" s="8" t="str">
        <f t="shared" si="89"/>
        <v/>
      </c>
      <c r="AP77" s="8" t="str">
        <f t="shared" si="90"/>
        <v/>
      </c>
      <c r="AQ77" s="8" t="str">
        <f t="shared" si="91"/>
        <v/>
      </c>
      <c r="AR77" s="8" t="str">
        <f t="shared" si="92"/>
        <v/>
      </c>
      <c r="AS77" s="8" t="str">
        <f t="shared" si="93"/>
        <v/>
      </c>
      <c r="AT77" s="8" t="str">
        <f t="shared" si="94"/>
        <v/>
      </c>
      <c r="AU77" s="8">
        <f t="shared" si="95"/>
        <v>0</v>
      </c>
    </row>
    <row r="78" spans="1:47">
      <c r="A78" s="9" t="s">
        <v>92</v>
      </c>
      <c r="B78" s="8"/>
      <c r="C78" s="8"/>
      <c r="D78" s="8"/>
      <c r="E78" s="8"/>
      <c r="F78" s="8"/>
      <c r="G78" s="8"/>
      <c r="H78" s="8"/>
      <c r="I78" s="8" t="s">
        <v>25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H78" s="8" t="str">
        <f t="shared" si="82"/>
        <v/>
      </c>
      <c r="AI78" s="8" t="str">
        <f t="shared" si="83"/>
        <v/>
      </c>
      <c r="AJ78" s="8" t="str">
        <f t="shared" si="84"/>
        <v/>
      </c>
      <c r="AK78" s="8" t="str">
        <f t="shared" si="85"/>
        <v/>
      </c>
      <c r="AL78" s="8" t="str">
        <f t="shared" si="86"/>
        <v/>
      </c>
      <c r="AM78" s="8" t="str">
        <f t="shared" si="87"/>
        <v/>
      </c>
      <c r="AN78" s="8" t="str">
        <f t="shared" si="88"/>
        <v/>
      </c>
      <c r="AO78" s="8" t="str">
        <f t="shared" si="89"/>
        <v/>
      </c>
      <c r="AP78" s="8" t="str">
        <f t="shared" si="90"/>
        <v/>
      </c>
      <c r="AQ78" s="8" t="str">
        <f t="shared" si="91"/>
        <v/>
      </c>
      <c r="AR78" s="8" t="str">
        <f t="shared" si="92"/>
        <v/>
      </c>
      <c r="AS78" s="8" t="str">
        <f t="shared" si="93"/>
        <v/>
      </c>
      <c r="AT78" s="8">
        <f t="shared" si="94"/>
        <v>1</v>
      </c>
      <c r="AU78" s="8">
        <f t="shared" si="95"/>
        <v>1</v>
      </c>
    </row>
    <row r="79" spans="1:47">
      <c r="A79" s="9" t="s">
        <v>93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 t="s">
        <v>17</v>
      </c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H79" s="8" t="str">
        <f t="shared" si="82"/>
        <v/>
      </c>
      <c r="AI79" s="8" t="str">
        <f t="shared" si="83"/>
        <v/>
      </c>
      <c r="AJ79" s="8" t="str">
        <f t="shared" si="84"/>
        <v/>
      </c>
      <c r="AK79" s="8" t="str">
        <f t="shared" si="85"/>
        <v/>
      </c>
      <c r="AL79" s="8">
        <f t="shared" si="86"/>
        <v>1</v>
      </c>
      <c r="AM79" s="8" t="str">
        <f t="shared" si="87"/>
        <v/>
      </c>
      <c r="AN79" s="8" t="str">
        <f t="shared" si="88"/>
        <v/>
      </c>
      <c r="AO79" s="8" t="str">
        <f t="shared" si="89"/>
        <v/>
      </c>
      <c r="AP79" s="8" t="str">
        <f t="shared" si="90"/>
        <v/>
      </c>
      <c r="AQ79" s="8" t="str">
        <f t="shared" si="91"/>
        <v/>
      </c>
      <c r="AR79" s="8" t="str">
        <f t="shared" si="92"/>
        <v/>
      </c>
      <c r="AS79" s="8" t="str">
        <f t="shared" si="93"/>
        <v/>
      </c>
      <c r="AT79" s="8" t="str">
        <f t="shared" si="94"/>
        <v/>
      </c>
      <c r="AU79" s="8">
        <f t="shared" si="95"/>
        <v>1</v>
      </c>
    </row>
    <row r="80" spans="1:47">
      <c r="A80" s="9" t="s">
        <v>94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 t="s">
        <v>25</v>
      </c>
      <c r="AA80" s="8"/>
      <c r="AB80" s="8"/>
      <c r="AC80" s="8"/>
      <c r="AD80" s="8" t="s">
        <v>25</v>
      </c>
      <c r="AE80" s="8"/>
      <c r="AF80" s="8"/>
      <c r="AH80" s="8" t="str">
        <f t="shared" si="82"/>
        <v/>
      </c>
      <c r="AI80" s="8" t="str">
        <f t="shared" si="83"/>
        <v/>
      </c>
      <c r="AJ80" s="8" t="str">
        <f t="shared" si="84"/>
        <v/>
      </c>
      <c r="AK80" s="8" t="str">
        <f t="shared" si="85"/>
        <v/>
      </c>
      <c r="AL80" s="8" t="str">
        <f t="shared" si="86"/>
        <v/>
      </c>
      <c r="AM80" s="8" t="str">
        <f t="shared" si="87"/>
        <v/>
      </c>
      <c r="AN80" s="8" t="str">
        <f t="shared" si="88"/>
        <v/>
      </c>
      <c r="AO80" s="8" t="str">
        <f t="shared" si="89"/>
        <v/>
      </c>
      <c r="AP80" s="8" t="str">
        <f t="shared" si="90"/>
        <v/>
      </c>
      <c r="AQ80" s="8" t="str">
        <f t="shared" si="91"/>
        <v/>
      </c>
      <c r="AR80" s="8" t="str">
        <f t="shared" si="92"/>
        <v/>
      </c>
      <c r="AS80" s="8" t="str">
        <f t="shared" si="93"/>
        <v/>
      </c>
      <c r="AT80" s="8">
        <f t="shared" si="94"/>
        <v>2</v>
      </c>
      <c r="AU80" s="8">
        <f t="shared" si="95"/>
        <v>2</v>
      </c>
    </row>
    <row r="81" spans="1:47">
      <c r="A81" s="9" t="s">
        <v>95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>
        <v>1</v>
      </c>
      <c r="AH81" s="8" t="str">
        <f t="shared" si="82"/>
        <v/>
      </c>
      <c r="AI81" s="8" t="str">
        <f t="shared" si="83"/>
        <v/>
      </c>
      <c r="AJ81" s="8">
        <f t="shared" si="84"/>
        <v>1</v>
      </c>
      <c r="AK81" s="8" t="str">
        <f t="shared" si="85"/>
        <v/>
      </c>
      <c r="AL81" s="8" t="str">
        <f t="shared" si="86"/>
        <v/>
      </c>
      <c r="AM81" s="8" t="str">
        <f t="shared" si="87"/>
        <v/>
      </c>
      <c r="AN81" s="8" t="str">
        <f t="shared" si="88"/>
        <v/>
      </c>
      <c r="AO81" s="8" t="str">
        <f t="shared" si="89"/>
        <v/>
      </c>
      <c r="AP81" s="8" t="str">
        <f t="shared" si="90"/>
        <v/>
      </c>
      <c r="AQ81" s="8" t="str">
        <f t="shared" si="91"/>
        <v/>
      </c>
      <c r="AR81" s="8" t="str">
        <f t="shared" si="92"/>
        <v/>
      </c>
      <c r="AS81" s="8" t="str">
        <f t="shared" si="93"/>
        <v/>
      </c>
      <c r="AT81" s="8" t="str">
        <f t="shared" si="94"/>
        <v/>
      </c>
      <c r="AU81" s="8">
        <f t="shared" si="95"/>
        <v>1</v>
      </c>
    </row>
    <row r="82" spans="1:47">
      <c r="A82" s="9" t="s">
        <v>96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H82" s="8" t="str">
        <f t="shared" si="82"/>
        <v/>
      </c>
      <c r="AI82" s="8" t="str">
        <f t="shared" si="83"/>
        <v/>
      </c>
      <c r="AJ82" s="8" t="str">
        <f t="shared" si="84"/>
        <v/>
      </c>
      <c r="AK82" s="8" t="str">
        <f t="shared" si="85"/>
        <v/>
      </c>
      <c r="AL82" s="8" t="str">
        <f t="shared" si="86"/>
        <v/>
      </c>
      <c r="AM82" s="8" t="str">
        <f t="shared" si="87"/>
        <v/>
      </c>
      <c r="AN82" s="8" t="str">
        <f t="shared" si="88"/>
        <v/>
      </c>
      <c r="AO82" s="8" t="str">
        <f t="shared" si="89"/>
        <v/>
      </c>
      <c r="AP82" s="8" t="str">
        <f t="shared" si="90"/>
        <v/>
      </c>
      <c r="AQ82" s="8" t="str">
        <f t="shared" si="91"/>
        <v/>
      </c>
      <c r="AR82" s="8" t="str">
        <f t="shared" si="92"/>
        <v/>
      </c>
      <c r="AS82" s="8" t="str">
        <f t="shared" si="93"/>
        <v/>
      </c>
      <c r="AT82" s="8" t="str">
        <f t="shared" si="94"/>
        <v/>
      </c>
      <c r="AU82" s="8">
        <f t="shared" si="95"/>
        <v>0</v>
      </c>
    </row>
    <row r="83" spans="1:47">
      <c r="A83" s="9"/>
      <c r="AD83" s="8" t="s">
        <v>44</v>
      </c>
      <c r="AE83" s="8"/>
      <c r="AF83" s="8">
        <f>COUNT(AU69:AU82)</f>
        <v>14</v>
      </c>
      <c r="AG83" s="8"/>
      <c r="AH83" s="8"/>
      <c r="AI83" s="8" t="str">
        <f t="shared" si="83"/>
        <v/>
      </c>
      <c r="AJ83" s="8"/>
      <c r="AK83" s="26" t="s">
        <v>45</v>
      </c>
      <c r="AL83" s="26"/>
      <c r="AM83" s="26"/>
      <c r="AN83" s="27">
        <f>(AF83*$AC$5-AU83)/(AF83*$AC$5)</f>
        <v>0.922360248447205</v>
      </c>
      <c r="AO83" s="27"/>
      <c r="AP83" s="27"/>
      <c r="AQ83" s="27"/>
      <c r="AR83" s="8" t="s">
        <v>29</v>
      </c>
      <c r="AS83" s="8"/>
      <c r="AT83" s="8"/>
      <c r="AU83" s="8">
        <f>SUM(AU69:AU82)</f>
        <v>25</v>
      </c>
    </row>
    <row r="84" spans="1:47">
      <c r="A84" s="10" t="s">
        <v>97</v>
      </c>
      <c r="AI84" s="8" t="str">
        <f t="shared" si="83"/>
        <v/>
      </c>
      <c r="AU84" s="8"/>
    </row>
    <row r="85" spans="1:47">
      <c r="A85" s="9" t="s">
        <v>98</v>
      </c>
      <c r="B85" s="8"/>
      <c r="C85" s="8"/>
      <c r="D85" s="8"/>
      <c r="E85" s="8"/>
      <c r="F85" s="8"/>
      <c r="G85" s="8"/>
      <c r="H85" s="8"/>
      <c r="I85" s="8"/>
      <c r="J85" s="8" t="s">
        <v>25</v>
      </c>
      <c r="K85" s="8"/>
      <c r="L85" s="8"/>
      <c r="M85" s="8" t="s">
        <v>16</v>
      </c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25"/>
      <c r="AH85" s="8" t="str">
        <f>IF(COUNTIF($B85:$AF85,AH$7)&gt;0,COUNTIF($B85:$AF85,AH$7),"")</f>
        <v/>
      </c>
      <c r="AI85" s="8">
        <f t="shared" si="83"/>
        <v>1</v>
      </c>
      <c r="AJ85" s="8" t="str">
        <f>IF(COUNTIF($B85:$AF85,AJ$7)&gt;0,COUNTIF($B85:$AF85,AJ$7),"")</f>
        <v/>
      </c>
      <c r="AK85" s="8" t="str">
        <f>IF(COUNTIF($B85:$AF85,AK$7)&gt;0,COUNTIF($B85:$AF85,AK$7),"")</f>
        <v/>
      </c>
      <c r="AL85" s="8" t="str">
        <f>IF(COUNTIF($B85:$AF85,AL$7)&gt;0,COUNTIF($B85:$AF85,AL$7),"")</f>
        <v/>
      </c>
      <c r="AM85" s="8" t="str">
        <f>IF(COUNTIF($B85:$AF85,AM$7)&gt;0,COUNTIF($B85:$AF85,AM$7),"")</f>
        <v/>
      </c>
      <c r="AN85" s="8" t="str">
        <f>IF(COUNTIF($B85:$AF85,AN$7)&gt;0,COUNTIF($B85:$AF85,AN$7),"")</f>
        <v/>
      </c>
      <c r="AO85" s="8" t="str">
        <f>IF(COUNTIF($B85:$AF85,AO$7)&gt;0,COUNTIF($B85:$AF85,AO$7),"")</f>
        <v/>
      </c>
      <c r="AP85" s="8" t="str">
        <f>IF(COUNTIF($B85:$AF85,AP$7)&gt;0,COUNTIF($B85:$AF85,AP$7),"")</f>
        <v/>
      </c>
      <c r="AQ85" s="8" t="str">
        <f>IF(COUNTIF($B85:$AF85,AQ$7)&gt;0,COUNTIF($B85:$AF85,AQ$7),"")</f>
        <v/>
      </c>
      <c r="AR85" s="8" t="str">
        <f>IF(COUNTIF($B85:$AF85,AR$7)&gt;0,COUNTIF($B85:$AF85,AR$7),"")</f>
        <v/>
      </c>
      <c r="AS85" s="8" t="str">
        <f>IF(COUNTIF($B85:$AF85,AS$7)&gt;0,COUNTIF($B85:$AF85,AS$7),"")</f>
        <v/>
      </c>
      <c r="AT85" s="8">
        <f>IF(COUNTIF($B85:$AF85,AT$7)&gt;0,COUNTIF($B85:$AF85,AT$7),"")</f>
        <v>1</v>
      </c>
      <c r="AU85" s="8">
        <f t="shared" si="95"/>
        <v>1.5</v>
      </c>
    </row>
    <row r="86" spans="1:47">
      <c r="A86" s="9" t="s">
        <v>99</v>
      </c>
      <c r="B86" s="8"/>
      <c r="C86" s="8"/>
      <c r="D86" s="8"/>
      <c r="E86" s="8"/>
      <c r="F86" s="8"/>
      <c r="G86" s="8"/>
      <c r="H86" s="8"/>
      <c r="I86" s="8"/>
      <c r="J86" s="8" t="s">
        <v>25</v>
      </c>
      <c r="K86" s="8" t="s">
        <v>16</v>
      </c>
      <c r="L86" s="8">
        <v>1</v>
      </c>
      <c r="M86" s="8" t="s">
        <v>16</v>
      </c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H86" s="13" t="str">
        <f>IF(COUNTIF($B86:$AF86,AH$7)&gt;0,COUNTIF($B86:$AF86,AH$7),"")</f>
        <v/>
      </c>
      <c r="AI86" s="8">
        <f t="shared" si="83"/>
        <v>2</v>
      </c>
      <c r="AJ86" s="13">
        <f>IF(COUNTIF($B86:$AF86,AJ$7)&gt;0,COUNTIF($B86:$AF86,AJ$7),"")</f>
        <v>1</v>
      </c>
      <c r="AK86" s="13" t="str">
        <f>IF(COUNTIF($B86:$AF86,AK$7)&gt;0,COUNTIF($B86:$AF86,AK$7),"")</f>
        <v/>
      </c>
      <c r="AL86" s="13" t="str">
        <f>IF(COUNTIF($B86:$AF86,AL$7)&gt;0,COUNTIF($B86:$AF86,AL$7),"")</f>
        <v/>
      </c>
      <c r="AM86" s="13" t="str">
        <f>IF(COUNTIF($B86:$AF86,AM$7)&gt;0,COUNTIF($B86:$AF86,AM$7),"")</f>
        <v/>
      </c>
      <c r="AN86" s="13" t="str">
        <f>IF(COUNTIF($B86:$AF86,AN$7)&gt;0,COUNTIF($B86:$AF86,AN$7),"")</f>
        <v/>
      </c>
      <c r="AO86" s="13" t="str">
        <f>IF(COUNTIF($B86:$AF86,AO$7)&gt;0,COUNTIF($B86:$AF86,AO$7),"")</f>
        <v/>
      </c>
      <c r="AP86" s="13" t="str">
        <f>IF(COUNTIF($B86:$AF86,AP$7)&gt;0,COUNTIF($B86:$AF86,AP$7),"")</f>
        <v/>
      </c>
      <c r="AQ86" s="13" t="str">
        <f>IF(COUNTIF($B86:$AF86,AQ$7)&gt;0,COUNTIF($B86:$AF86,AQ$7),"")</f>
        <v/>
      </c>
      <c r="AR86" s="13" t="str">
        <f>IF(COUNTIF($B86:$AF86,AR$7)&gt;0,COUNTIF($B86:$AF86,AR$7),"")</f>
        <v/>
      </c>
      <c r="AS86" s="13" t="str">
        <f>IF(COUNTIF($B86:$AF86,AS$7)&gt;0,COUNTIF($B86:$AF86,AS$7),"")</f>
        <v/>
      </c>
      <c r="AT86" s="13">
        <f>IF(COUNTIF($B86:$AF86,AT$7)&gt;0,COUNTIF($B86:$AF86,AT$7),"")</f>
        <v>1</v>
      </c>
      <c r="AU86" s="8">
        <f t="shared" si="95"/>
        <v>3</v>
      </c>
    </row>
    <row r="87" spans="1:47">
      <c r="A87" s="9" t="s">
        <v>100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>
        <v>1</v>
      </c>
      <c r="R87" s="8"/>
      <c r="S87" s="8"/>
      <c r="T87" s="8"/>
      <c r="U87" s="8"/>
      <c r="V87" s="8"/>
      <c r="W87" s="8">
        <v>1</v>
      </c>
      <c r="X87" s="8"/>
      <c r="Y87" s="8"/>
      <c r="Z87" s="8"/>
      <c r="AA87" s="8"/>
      <c r="AB87" s="8"/>
      <c r="AC87" s="8"/>
      <c r="AD87" s="8"/>
      <c r="AE87" s="8" t="s">
        <v>17</v>
      </c>
      <c r="AF87" s="8"/>
      <c r="AH87" s="8" t="str">
        <f t="shared" ref="AH87:AH95" si="96">IF(COUNTIF($B87:$AF87,AH$7)&gt;0,COUNTIF($B87:$AF87,AH$7),"")</f>
        <v/>
      </c>
      <c r="AI87" s="8" t="str">
        <f t="shared" ref="AI87:AI100" si="97">IF(COUNTIF($B87:$AF87,AI$7)&gt;0,COUNTIF($B87:$AF87,AI$7),"")</f>
        <v/>
      </c>
      <c r="AJ87" s="8">
        <f t="shared" ref="AJ87:AJ95" si="98">IF(COUNTIF($B87:$AF87,AJ$7)&gt;0,COUNTIF($B87:$AF87,AJ$7),"")</f>
        <v>2</v>
      </c>
      <c r="AK87" s="8" t="str">
        <f t="shared" ref="AK87:AK95" si="99">IF(COUNTIF($B87:$AF87,AK$7)&gt;0,COUNTIF($B87:$AF87,AK$7),"")</f>
        <v/>
      </c>
      <c r="AL87" s="8">
        <f t="shared" ref="AL87:AL95" si="100">IF(COUNTIF($B87:$AF87,AL$7)&gt;0,COUNTIF($B87:$AF87,AL$7),"")</f>
        <v>1</v>
      </c>
      <c r="AM87" s="8" t="str">
        <f t="shared" ref="AM87:AM95" si="101">IF(COUNTIF($B87:$AF87,AM$7)&gt;0,COUNTIF($B87:$AF87,AM$7),"")</f>
        <v/>
      </c>
      <c r="AN87" s="8" t="str">
        <f t="shared" ref="AN87:AN95" si="102">IF(COUNTIF($B87:$AF87,AN$7)&gt;0,COUNTIF($B87:$AF87,AN$7),"")</f>
        <v/>
      </c>
      <c r="AO87" s="8" t="str">
        <f t="shared" ref="AO87:AO95" si="103">IF(COUNTIF($B87:$AF87,AO$7)&gt;0,COUNTIF($B87:$AF87,AO$7),"")</f>
        <v/>
      </c>
      <c r="AP87" s="8" t="str">
        <f t="shared" ref="AP87:AP95" si="104">IF(COUNTIF($B87:$AF87,AP$7)&gt;0,COUNTIF($B87:$AF87,AP$7),"")</f>
        <v/>
      </c>
      <c r="AQ87" s="8" t="str">
        <f t="shared" ref="AQ87:AQ95" si="105">IF(COUNTIF($B87:$AF87,AQ$7)&gt;0,COUNTIF($B87:$AF87,AQ$7),"")</f>
        <v/>
      </c>
      <c r="AR87" s="8" t="str">
        <f t="shared" ref="AR87:AR95" si="106">IF(COUNTIF($B87:$AF87,AR$7)&gt;0,COUNTIF($B87:$AF87,AR$7),"")</f>
        <v/>
      </c>
      <c r="AS87" s="8" t="str">
        <f t="shared" ref="AS87:AS95" si="107">IF(COUNTIF($B87:$AF87,AS$7)&gt;0,COUNTIF($B87:$AF87,AS$7),"")</f>
        <v/>
      </c>
      <c r="AT87" s="8" t="str">
        <f t="shared" ref="AT87:AT95" si="108">IF(COUNTIF($B87:$AF87,AT$7)&gt;0,COUNTIF($B87:$AF87,AT$7),"")</f>
        <v/>
      </c>
      <c r="AU87" s="8">
        <f t="shared" si="95"/>
        <v>3</v>
      </c>
    </row>
    <row r="88" spans="1:47">
      <c r="A88" s="9" t="s">
        <v>101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 t="s">
        <v>16</v>
      </c>
      <c r="Y88" s="8"/>
      <c r="Z88" s="8"/>
      <c r="AA88" s="8" t="s">
        <v>16</v>
      </c>
      <c r="AB88" s="8"/>
      <c r="AC88" s="8"/>
      <c r="AD88" s="8"/>
      <c r="AE88" s="8"/>
      <c r="AF88" s="8"/>
      <c r="AH88" s="8" t="str">
        <f t="shared" si="96"/>
        <v/>
      </c>
      <c r="AI88" s="8">
        <f t="shared" si="97"/>
        <v>2</v>
      </c>
      <c r="AJ88" s="8" t="str">
        <f t="shared" si="98"/>
        <v/>
      </c>
      <c r="AK88" s="8" t="str">
        <f t="shared" si="99"/>
        <v/>
      </c>
      <c r="AL88" s="8" t="str">
        <f t="shared" si="100"/>
        <v/>
      </c>
      <c r="AM88" s="8" t="str">
        <f t="shared" si="101"/>
        <v/>
      </c>
      <c r="AN88" s="8" t="str">
        <f t="shared" si="102"/>
        <v/>
      </c>
      <c r="AO88" s="8" t="str">
        <f t="shared" si="103"/>
        <v/>
      </c>
      <c r="AP88" s="8" t="str">
        <f t="shared" si="104"/>
        <v/>
      </c>
      <c r="AQ88" s="8" t="str">
        <f t="shared" si="105"/>
        <v/>
      </c>
      <c r="AR88" s="8" t="str">
        <f t="shared" si="106"/>
        <v/>
      </c>
      <c r="AS88" s="8" t="str">
        <f t="shared" si="107"/>
        <v/>
      </c>
      <c r="AT88" s="8" t="str">
        <f t="shared" si="108"/>
        <v/>
      </c>
      <c r="AU88" s="8">
        <f t="shared" si="95"/>
        <v>1</v>
      </c>
    </row>
    <row r="89" ht="12" customHeight="1" spans="1:47">
      <c r="A89" s="9" t="s">
        <v>102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 t="s">
        <v>16</v>
      </c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H89" s="8" t="str">
        <f t="shared" si="96"/>
        <v/>
      </c>
      <c r="AI89" s="8">
        <f t="shared" si="97"/>
        <v>1</v>
      </c>
      <c r="AJ89" s="8" t="str">
        <f t="shared" si="98"/>
        <v/>
      </c>
      <c r="AK89" s="8" t="str">
        <f t="shared" si="99"/>
        <v/>
      </c>
      <c r="AL89" s="8" t="str">
        <f t="shared" si="100"/>
        <v/>
      </c>
      <c r="AM89" s="8" t="str">
        <f t="shared" si="101"/>
        <v/>
      </c>
      <c r="AN89" s="8" t="str">
        <f t="shared" si="102"/>
        <v/>
      </c>
      <c r="AO89" s="8" t="str">
        <f t="shared" si="103"/>
        <v/>
      </c>
      <c r="AP89" s="8" t="str">
        <f t="shared" si="104"/>
        <v/>
      </c>
      <c r="AQ89" s="8" t="str">
        <f t="shared" si="105"/>
        <v/>
      </c>
      <c r="AR89" s="8" t="str">
        <f t="shared" si="106"/>
        <v/>
      </c>
      <c r="AS89" s="8" t="str">
        <f t="shared" si="107"/>
        <v/>
      </c>
      <c r="AT89" s="8" t="str">
        <f t="shared" si="108"/>
        <v/>
      </c>
      <c r="AU89" s="8">
        <f t="shared" si="95"/>
        <v>0.5</v>
      </c>
    </row>
    <row r="90" spans="1:47">
      <c r="A90" s="9" t="s">
        <v>103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 t="s">
        <v>25</v>
      </c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H90" s="8" t="str">
        <f t="shared" si="96"/>
        <v/>
      </c>
      <c r="AI90" s="8" t="str">
        <f t="shared" si="97"/>
        <v/>
      </c>
      <c r="AJ90" s="8" t="str">
        <f t="shared" si="98"/>
        <v/>
      </c>
      <c r="AK90" s="8" t="str">
        <f t="shared" si="99"/>
        <v/>
      </c>
      <c r="AL90" s="8" t="str">
        <f t="shared" si="100"/>
        <v/>
      </c>
      <c r="AM90" s="8" t="str">
        <f t="shared" si="101"/>
        <v/>
      </c>
      <c r="AN90" s="8" t="str">
        <f t="shared" si="102"/>
        <v/>
      </c>
      <c r="AO90" s="8" t="str">
        <f t="shared" si="103"/>
        <v/>
      </c>
      <c r="AP90" s="8" t="str">
        <f t="shared" si="104"/>
        <v/>
      </c>
      <c r="AQ90" s="8" t="str">
        <f t="shared" si="105"/>
        <v/>
      </c>
      <c r="AR90" s="8" t="str">
        <f t="shared" si="106"/>
        <v/>
      </c>
      <c r="AS90" s="8" t="str">
        <f t="shared" si="107"/>
        <v/>
      </c>
      <c r="AT90" s="8">
        <f t="shared" si="108"/>
        <v>1</v>
      </c>
      <c r="AU90" s="8">
        <f t="shared" si="95"/>
        <v>1</v>
      </c>
    </row>
    <row r="91" spans="1:47">
      <c r="A91" s="9" t="s">
        <v>104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 t="s">
        <v>15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H91" s="8">
        <f t="shared" si="96"/>
        <v>1</v>
      </c>
      <c r="AI91" s="8" t="str">
        <f t="shared" si="97"/>
        <v/>
      </c>
      <c r="AJ91" s="8" t="str">
        <f t="shared" si="98"/>
        <v/>
      </c>
      <c r="AK91" s="8" t="str">
        <f t="shared" si="99"/>
        <v/>
      </c>
      <c r="AL91" s="8" t="str">
        <f t="shared" si="100"/>
        <v/>
      </c>
      <c r="AM91" s="8" t="str">
        <f t="shared" si="101"/>
        <v/>
      </c>
      <c r="AN91" s="8" t="str">
        <f t="shared" si="102"/>
        <v/>
      </c>
      <c r="AO91" s="8" t="str">
        <f t="shared" si="103"/>
        <v/>
      </c>
      <c r="AP91" s="8" t="str">
        <f t="shared" si="104"/>
        <v/>
      </c>
      <c r="AQ91" s="8" t="str">
        <f t="shared" si="105"/>
        <v/>
      </c>
      <c r="AR91" s="8" t="str">
        <f t="shared" si="106"/>
        <v/>
      </c>
      <c r="AS91" s="8" t="str">
        <f t="shared" si="107"/>
        <v/>
      </c>
      <c r="AT91" s="8" t="str">
        <f t="shared" si="108"/>
        <v/>
      </c>
      <c r="AU91" s="8">
        <f t="shared" si="95"/>
        <v>0.5</v>
      </c>
    </row>
    <row r="92" spans="1:47">
      <c r="A92" s="9" t="s">
        <v>105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 t="s">
        <v>25</v>
      </c>
      <c r="S92" s="8"/>
      <c r="T92" s="8"/>
      <c r="U92" s="8"/>
      <c r="V92" s="8"/>
      <c r="W92" s="8"/>
      <c r="X92" s="8"/>
      <c r="Y92" s="8">
        <v>1</v>
      </c>
      <c r="Z92" s="8"/>
      <c r="AA92" s="8"/>
      <c r="AB92" s="8"/>
      <c r="AC92" s="8"/>
      <c r="AD92" s="8"/>
      <c r="AE92" s="8"/>
      <c r="AF92" s="8"/>
      <c r="AH92" s="8" t="str">
        <f t="shared" si="96"/>
        <v/>
      </c>
      <c r="AI92" s="8" t="str">
        <f t="shared" si="97"/>
        <v/>
      </c>
      <c r="AJ92" s="8">
        <f t="shared" si="98"/>
        <v>1</v>
      </c>
      <c r="AK92" s="8" t="str">
        <f t="shared" si="99"/>
        <v/>
      </c>
      <c r="AL92" s="8" t="str">
        <f t="shared" si="100"/>
        <v/>
      </c>
      <c r="AM92" s="8" t="str">
        <f t="shared" si="101"/>
        <v/>
      </c>
      <c r="AN92" s="8" t="str">
        <f t="shared" si="102"/>
        <v/>
      </c>
      <c r="AO92" s="8" t="str">
        <f t="shared" si="103"/>
        <v/>
      </c>
      <c r="AP92" s="8" t="str">
        <f t="shared" si="104"/>
        <v/>
      </c>
      <c r="AQ92" s="8" t="str">
        <f t="shared" si="105"/>
        <v/>
      </c>
      <c r="AR92" s="8" t="str">
        <f t="shared" si="106"/>
        <v/>
      </c>
      <c r="AS92" s="8" t="str">
        <f t="shared" si="107"/>
        <v/>
      </c>
      <c r="AT92" s="8">
        <f t="shared" si="108"/>
        <v>1</v>
      </c>
      <c r="AU92" s="8">
        <f t="shared" si="95"/>
        <v>2</v>
      </c>
    </row>
    <row r="93" spans="1:47">
      <c r="A93" s="9" t="s">
        <v>106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 t="s">
        <v>25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 t="s">
        <v>25</v>
      </c>
      <c r="Y93" s="8"/>
      <c r="Z93" s="8" t="s">
        <v>25</v>
      </c>
      <c r="AA93" s="8" t="s">
        <v>16</v>
      </c>
      <c r="AB93" s="8"/>
      <c r="AC93" s="8"/>
      <c r="AD93" s="8"/>
      <c r="AE93" s="8"/>
      <c r="AF93" s="8"/>
      <c r="AH93" s="8" t="str">
        <f t="shared" si="96"/>
        <v/>
      </c>
      <c r="AI93" s="8">
        <f t="shared" si="97"/>
        <v>1</v>
      </c>
      <c r="AJ93" s="8" t="str">
        <f t="shared" si="98"/>
        <v/>
      </c>
      <c r="AK93" s="8" t="str">
        <f t="shared" si="99"/>
        <v/>
      </c>
      <c r="AL93" s="8" t="str">
        <f t="shared" si="100"/>
        <v/>
      </c>
      <c r="AM93" s="8" t="str">
        <f t="shared" si="101"/>
        <v/>
      </c>
      <c r="AN93" s="8" t="str">
        <f t="shared" si="102"/>
        <v/>
      </c>
      <c r="AO93" s="8" t="str">
        <f t="shared" si="103"/>
        <v/>
      </c>
      <c r="AP93" s="8" t="str">
        <f t="shared" si="104"/>
        <v/>
      </c>
      <c r="AQ93" s="8" t="str">
        <f t="shared" si="105"/>
        <v/>
      </c>
      <c r="AR93" s="8" t="str">
        <f t="shared" si="106"/>
        <v/>
      </c>
      <c r="AS93" s="8" t="str">
        <f t="shared" si="107"/>
        <v/>
      </c>
      <c r="AT93" s="8">
        <f t="shared" si="108"/>
        <v>3</v>
      </c>
      <c r="AU93" s="8">
        <f t="shared" si="95"/>
        <v>3.5</v>
      </c>
    </row>
    <row r="94" spans="1:47">
      <c r="A94" s="9" t="s">
        <v>107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H94" s="8" t="str">
        <f t="shared" si="96"/>
        <v/>
      </c>
      <c r="AI94" s="8" t="str">
        <f t="shared" si="97"/>
        <v/>
      </c>
      <c r="AJ94" s="8" t="str">
        <f t="shared" si="98"/>
        <v/>
      </c>
      <c r="AK94" s="8" t="str">
        <f t="shared" si="99"/>
        <v/>
      </c>
      <c r="AL94" s="8" t="str">
        <f t="shared" si="100"/>
        <v/>
      </c>
      <c r="AM94" s="8" t="str">
        <f t="shared" si="101"/>
        <v/>
      </c>
      <c r="AN94" s="8" t="str">
        <f t="shared" si="102"/>
        <v/>
      </c>
      <c r="AO94" s="8" t="str">
        <f t="shared" si="103"/>
        <v/>
      </c>
      <c r="AP94" s="8" t="str">
        <f t="shared" si="104"/>
        <v/>
      </c>
      <c r="AQ94" s="8" t="str">
        <f t="shared" si="105"/>
        <v/>
      </c>
      <c r="AR94" s="8" t="str">
        <f t="shared" si="106"/>
        <v/>
      </c>
      <c r="AS94" s="8" t="str">
        <f t="shared" si="107"/>
        <v/>
      </c>
      <c r="AT94" s="8" t="str">
        <f t="shared" si="108"/>
        <v/>
      </c>
      <c r="AU94" s="8">
        <f t="shared" si="95"/>
        <v>0</v>
      </c>
    </row>
    <row r="95" spans="1:47">
      <c r="A95" s="9" t="s">
        <v>108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H95" s="8" t="str">
        <f t="shared" si="96"/>
        <v/>
      </c>
      <c r="AI95" s="8" t="str">
        <f t="shared" si="97"/>
        <v/>
      </c>
      <c r="AJ95" s="8" t="str">
        <f t="shared" si="98"/>
        <v/>
      </c>
      <c r="AK95" s="8" t="str">
        <f t="shared" si="99"/>
        <v/>
      </c>
      <c r="AL95" s="8" t="str">
        <f t="shared" si="100"/>
        <v/>
      </c>
      <c r="AM95" s="8" t="str">
        <f t="shared" si="101"/>
        <v/>
      </c>
      <c r="AN95" s="8" t="str">
        <f t="shared" si="102"/>
        <v/>
      </c>
      <c r="AO95" s="8" t="str">
        <f t="shared" si="103"/>
        <v/>
      </c>
      <c r="AP95" s="8" t="str">
        <f t="shared" si="104"/>
        <v/>
      </c>
      <c r="AQ95" s="8" t="str">
        <f t="shared" si="105"/>
        <v/>
      </c>
      <c r="AR95" s="8" t="str">
        <f t="shared" si="106"/>
        <v/>
      </c>
      <c r="AS95" s="8" t="str">
        <f t="shared" si="107"/>
        <v/>
      </c>
      <c r="AT95" s="8" t="str">
        <f t="shared" si="108"/>
        <v/>
      </c>
      <c r="AU95" s="8">
        <f t="shared" si="95"/>
        <v>0</v>
      </c>
    </row>
    <row r="96" spans="1:47">
      <c r="A96" s="9"/>
      <c r="AD96" s="8" t="s">
        <v>44</v>
      </c>
      <c r="AE96" s="8"/>
      <c r="AF96" s="8">
        <f>COUNT(AU85:AU95)</f>
        <v>11</v>
      </c>
      <c r="AG96" s="8"/>
      <c r="AH96" s="8"/>
      <c r="AI96" s="8" t="str">
        <f t="shared" si="97"/>
        <v/>
      </c>
      <c r="AJ96" s="8"/>
      <c r="AK96" s="26" t="s">
        <v>45</v>
      </c>
      <c r="AL96" s="26"/>
      <c r="AM96" s="26"/>
      <c r="AN96" s="27">
        <f>(AF96*$AC$5-AU96)/(AF96*$AC$5)</f>
        <v>0.936758893280632</v>
      </c>
      <c r="AO96" s="27"/>
      <c r="AP96" s="27"/>
      <c r="AQ96" s="27"/>
      <c r="AR96" s="8" t="s">
        <v>29</v>
      </c>
      <c r="AS96" s="8"/>
      <c r="AT96" s="8"/>
      <c r="AU96" s="8">
        <f>SUM(AU85:AU95)</f>
        <v>16</v>
      </c>
    </row>
    <row r="97" spans="1:47">
      <c r="A97" s="10" t="s">
        <v>109</v>
      </c>
      <c r="AI97" s="8" t="str">
        <f t="shared" si="97"/>
        <v/>
      </c>
      <c r="AU97" s="8"/>
    </row>
    <row r="98" spans="1:47">
      <c r="A98" s="9" t="s">
        <v>110</v>
      </c>
      <c r="B98" s="8"/>
      <c r="C98" s="8"/>
      <c r="D98" s="8"/>
      <c r="E98" s="8" t="s">
        <v>16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>
        <v>0</v>
      </c>
      <c r="AH98" s="8" t="str">
        <f t="shared" ref="AH98:AH104" si="109">IF(COUNTIF($B98:$AF98,AH$7)&gt;0,COUNTIF($B98:$AF98,AH$7),"")</f>
        <v/>
      </c>
      <c r="AI98" s="8">
        <f t="shared" si="97"/>
        <v>1</v>
      </c>
      <c r="AJ98" s="8" t="str">
        <f t="shared" ref="AJ98:AJ104" si="110">IF(COUNTIF($B98:$AF98,AJ$7)&gt;0,COUNTIF($B98:$AF98,AJ$7),"")</f>
        <v/>
      </c>
      <c r="AK98" s="8">
        <f t="shared" ref="AK98:AK104" si="111">IF(COUNTIF($B98:$AF98,AK$7)&gt;0,COUNTIF($B98:$AF98,AK$7),"")</f>
        <v>1</v>
      </c>
      <c r="AL98" s="8" t="str">
        <f t="shared" ref="AL98:AL104" si="112">IF(COUNTIF($B98:$AF98,AL$7)&gt;0,COUNTIF($B98:$AF98,AL$7),"")</f>
        <v/>
      </c>
      <c r="AM98" s="8" t="str">
        <f t="shared" ref="AM98:AM104" si="113">IF(COUNTIF($B98:$AF98,AM$7)&gt;0,COUNTIF($B98:$AF98,AM$7),"")</f>
        <v/>
      </c>
      <c r="AN98" s="8" t="str">
        <f t="shared" ref="AN98:AN104" si="114">IF(COUNTIF($B98:$AF98,AN$7)&gt;0,COUNTIF($B98:$AF98,AN$7),"")</f>
        <v/>
      </c>
      <c r="AO98" s="8" t="str">
        <f t="shared" ref="AO98:AO104" si="115">IF(COUNTIF($B98:$AF98,AO$7)&gt;0,COUNTIF($B98:$AF98,AO$7),"")</f>
        <v/>
      </c>
      <c r="AP98" s="8" t="str">
        <f t="shared" ref="AP98:AP104" si="116">IF(COUNTIF($B98:$AF98,AP$7)&gt;0,COUNTIF($B98:$AF98,AP$7),"")</f>
        <v/>
      </c>
      <c r="AQ98" s="8" t="str">
        <f t="shared" ref="AQ98:AQ104" si="117">IF(COUNTIF($B98:$AF98,AQ$7)&gt;0,COUNTIF($B98:$AF98,AQ$7),"")</f>
        <v/>
      </c>
      <c r="AR98" s="8" t="str">
        <f t="shared" ref="AR98:AR104" si="118">IF(COUNTIF($B98:$AF98,AR$7)&gt;0,COUNTIF($B98:$AF98,AR$7),"")</f>
        <v/>
      </c>
      <c r="AS98" s="8" t="str">
        <f t="shared" ref="AS98:AS104" si="119">IF(COUNTIF($B98:$AF98,AS$7)&gt;0,COUNTIF($B98:$AF98,AS$7),"")</f>
        <v/>
      </c>
      <c r="AT98" s="8" t="str">
        <f t="shared" ref="AT98:AT104" si="120">IF(COUNTIF($B98:$AF98,AT$7)&gt;0,COUNTIF($B98:$AF98,AT$7),"")</f>
        <v/>
      </c>
      <c r="AU98" s="8">
        <f t="shared" ref="AU98:AU104" si="121">IF(AH98="",IF(AI98="",SUM(AJ98:AT98),SUM(AJ98:AT98)+0.5*AI98),IF(AI98="",SUM(AJ98:AT98)+0.5*AH98,SUM(AJ98:AT98)+0.5*AH98+0.5*AI98))</f>
        <v>1.5</v>
      </c>
    </row>
    <row r="99" spans="1:47">
      <c r="A99" s="9" t="s">
        <v>111</v>
      </c>
      <c r="B99" s="8"/>
      <c r="C99" s="8"/>
      <c r="D99" s="8"/>
      <c r="E99" s="8"/>
      <c r="F99" s="8"/>
      <c r="G99" s="8"/>
      <c r="H99" s="8"/>
      <c r="I99" s="8"/>
      <c r="J99" s="8" t="s">
        <v>25</v>
      </c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H99" s="8" t="str">
        <f t="shared" si="109"/>
        <v/>
      </c>
      <c r="AI99" s="8" t="str">
        <f t="shared" si="97"/>
        <v/>
      </c>
      <c r="AJ99" s="8" t="str">
        <f t="shared" si="110"/>
        <v/>
      </c>
      <c r="AK99" s="8" t="str">
        <f t="shared" si="111"/>
        <v/>
      </c>
      <c r="AL99" s="8" t="str">
        <f t="shared" si="112"/>
        <v/>
      </c>
      <c r="AM99" s="8" t="str">
        <f t="shared" si="113"/>
        <v/>
      </c>
      <c r="AN99" s="8" t="str">
        <f t="shared" si="114"/>
        <v/>
      </c>
      <c r="AO99" s="8" t="str">
        <f t="shared" si="115"/>
        <v/>
      </c>
      <c r="AP99" s="8" t="str">
        <f t="shared" si="116"/>
        <v/>
      </c>
      <c r="AQ99" s="8" t="str">
        <f t="shared" si="117"/>
        <v/>
      </c>
      <c r="AR99" s="8" t="str">
        <f t="shared" si="118"/>
        <v/>
      </c>
      <c r="AS99" s="8" t="str">
        <f t="shared" si="119"/>
        <v/>
      </c>
      <c r="AT99" s="8">
        <f t="shared" si="120"/>
        <v>1</v>
      </c>
      <c r="AU99" s="8">
        <f t="shared" si="121"/>
        <v>1</v>
      </c>
    </row>
    <row r="100" spans="1:47">
      <c r="A100" s="9" t="s">
        <v>112</v>
      </c>
      <c r="B100" s="8"/>
      <c r="C100" s="8"/>
      <c r="D100" s="8" t="s">
        <v>15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H100" s="8">
        <f t="shared" si="109"/>
        <v>1</v>
      </c>
      <c r="AI100" s="8" t="str">
        <f t="shared" si="97"/>
        <v/>
      </c>
      <c r="AJ100" s="8" t="str">
        <f t="shared" si="110"/>
        <v/>
      </c>
      <c r="AK100" s="8" t="str">
        <f t="shared" si="111"/>
        <v/>
      </c>
      <c r="AL100" s="8" t="str">
        <f t="shared" si="112"/>
        <v/>
      </c>
      <c r="AM100" s="8" t="str">
        <f t="shared" si="113"/>
        <v/>
      </c>
      <c r="AN100" s="8" t="str">
        <f t="shared" si="114"/>
        <v/>
      </c>
      <c r="AO100" s="8" t="str">
        <f t="shared" si="115"/>
        <v/>
      </c>
      <c r="AP100" s="8" t="str">
        <f t="shared" si="116"/>
        <v/>
      </c>
      <c r="AQ100" s="8" t="str">
        <f t="shared" si="117"/>
        <v/>
      </c>
      <c r="AR100" s="8" t="str">
        <f t="shared" si="118"/>
        <v/>
      </c>
      <c r="AS100" s="8" t="str">
        <f t="shared" si="119"/>
        <v/>
      </c>
      <c r="AT100" s="8" t="str">
        <f t="shared" si="120"/>
        <v/>
      </c>
      <c r="AU100" s="8">
        <f t="shared" si="121"/>
        <v>0.5</v>
      </c>
    </row>
    <row r="101" spans="1:47">
      <c r="A101" s="9" t="s">
        <v>113</v>
      </c>
      <c r="B101" s="8"/>
      <c r="C101" s="8"/>
      <c r="D101" s="8"/>
      <c r="E101" s="8" t="s">
        <v>16</v>
      </c>
      <c r="F101" s="8" t="s">
        <v>16</v>
      </c>
      <c r="G101" s="8"/>
      <c r="H101" s="8"/>
      <c r="I101" s="8"/>
      <c r="J101" s="8"/>
      <c r="K101" s="8"/>
      <c r="L101" s="8"/>
      <c r="M101" s="8" t="s">
        <v>16</v>
      </c>
      <c r="N101" s="8"/>
      <c r="O101" s="8"/>
      <c r="P101" s="8"/>
      <c r="Q101" s="8"/>
      <c r="R101" s="8"/>
      <c r="S101" s="8" t="s">
        <v>16</v>
      </c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H101" s="8" t="str">
        <f t="shared" si="109"/>
        <v/>
      </c>
      <c r="AI101" s="8">
        <f t="shared" ref="AI101:AI108" si="122">IF(COUNTIF($B101:$AF101,AI$7)&gt;0,COUNTIF($B101:$AF101,AI$7),"")</f>
        <v>4</v>
      </c>
      <c r="AJ101" s="8" t="str">
        <f t="shared" si="110"/>
        <v/>
      </c>
      <c r="AK101" s="8" t="str">
        <f t="shared" si="111"/>
        <v/>
      </c>
      <c r="AL101" s="8" t="str">
        <f t="shared" si="112"/>
        <v/>
      </c>
      <c r="AM101" s="8" t="str">
        <f t="shared" si="113"/>
        <v/>
      </c>
      <c r="AN101" s="8" t="str">
        <f t="shared" si="114"/>
        <v/>
      </c>
      <c r="AO101" s="8" t="str">
        <f t="shared" si="115"/>
        <v/>
      </c>
      <c r="AP101" s="8" t="str">
        <f t="shared" si="116"/>
        <v/>
      </c>
      <c r="AQ101" s="8" t="str">
        <f t="shared" si="117"/>
        <v/>
      </c>
      <c r="AR101" s="8" t="str">
        <f t="shared" si="118"/>
        <v/>
      </c>
      <c r="AS101" s="8" t="str">
        <f t="shared" si="119"/>
        <v/>
      </c>
      <c r="AT101" s="8" t="str">
        <f t="shared" si="120"/>
        <v/>
      </c>
      <c r="AU101" s="8">
        <f t="shared" si="121"/>
        <v>2</v>
      </c>
    </row>
    <row r="102" spans="1:47">
      <c r="A102" s="9" t="s">
        <v>114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>
        <v>0</v>
      </c>
      <c r="R102" s="8">
        <v>0</v>
      </c>
      <c r="S102" s="8">
        <v>0</v>
      </c>
      <c r="T102" s="8">
        <v>0</v>
      </c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H102" s="8" t="str">
        <f t="shared" si="109"/>
        <v/>
      </c>
      <c r="AI102" s="8" t="str">
        <f t="shared" si="122"/>
        <v/>
      </c>
      <c r="AJ102" s="8" t="str">
        <f t="shared" si="110"/>
        <v/>
      </c>
      <c r="AK102" s="8">
        <f t="shared" si="111"/>
        <v>4</v>
      </c>
      <c r="AL102" s="8" t="str">
        <f t="shared" si="112"/>
        <v/>
      </c>
      <c r="AM102" s="8" t="str">
        <f t="shared" si="113"/>
        <v/>
      </c>
      <c r="AN102" s="8" t="str">
        <f t="shared" si="114"/>
        <v/>
      </c>
      <c r="AO102" s="8" t="str">
        <f t="shared" si="115"/>
        <v/>
      </c>
      <c r="AP102" s="8" t="str">
        <f t="shared" si="116"/>
        <v/>
      </c>
      <c r="AQ102" s="8" t="str">
        <f t="shared" si="117"/>
        <v/>
      </c>
      <c r="AR102" s="8" t="str">
        <f t="shared" si="118"/>
        <v/>
      </c>
      <c r="AS102" s="8" t="str">
        <f t="shared" si="119"/>
        <v/>
      </c>
      <c r="AT102" s="8" t="str">
        <f t="shared" si="120"/>
        <v/>
      </c>
      <c r="AU102" s="8">
        <f t="shared" si="121"/>
        <v>4</v>
      </c>
    </row>
    <row r="103" spans="1:47">
      <c r="A103" s="9" t="s">
        <v>115</v>
      </c>
      <c r="B103" s="8">
        <v>0</v>
      </c>
      <c r="C103" s="8">
        <v>0</v>
      </c>
      <c r="D103" s="8" t="s">
        <v>16</v>
      </c>
      <c r="E103" s="8" t="s">
        <v>16</v>
      </c>
      <c r="F103" s="8" t="s">
        <v>15</v>
      </c>
      <c r="G103" s="8"/>
      <c r="H103" s="8"/>
      <c r="I103" s="8"/>
      <c r="J103" s="8"/>
      <c r="K103" s="8"/>
      <c r="L103" s="8"/>
      <c r="M103" s="8"/>
      <c r="N103" s="8"/>
      <c r="O103" s="8"/>
      <c r="P103" s="8" t="s">
        <v>16</v>
      </c>
      <c r="Q103" s="8"/>
      <c r="R103" s="8" t="s">
        <v>16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 t="s">
        <v>16</v>
      </c>
      <c r="AE103" s="8" t="s">
        <v>16</v>
      </c>
      <c r="AF103" s="8" t="s">
        <v>16</v>
      </c>
      <c r="AH103" s="8">
        <f t="shared" si="109"/>
        <v>1</v>
      </c>
      <c r="AI103" s="8">
        <f t="shared" si="122"/>
        <v>7</v>
      </c>
      <c r="AJ103" s="8" t="str">
        <f t="shared" si="110"/>
        <v/>
      </c>
      <c r="AK103" s="8">
        <f t="shared" si="111"/>
        <v>2</v>
      </c>
      <c r="AL103" s="8" t="str">
        <f t="shared" si="112"/>
        <v/>
      </c>
      <c r="AM103" s="8" t="str">
        <f t="shared" si="113"/>
        <v/>
      </c>
      <c r="AN103" s="8" t="str">
        <f t="shared" si="114"/>
        <v/>
      </c>
      <c r="AO103" s="8" t="str">
        <f t="shared" si="115"/>
        <v/>
      </c>
      <c r="AP103" s="8" t="str">
        <f t="shared" si="116"/>
        <v/>
      </c>
      <c r="AQ103" s="8" t="str">
        <f t="shared" si="117"/>
        <v/>
      </c>
      <c r="AR103" s="8" t="str">
        <f t="shared" si="118"/>
        <v/>
      </c>
      <c r="AS103" s="8" t="str">
        <f t="shared" si="119"/>
        <v/>
      </c>
      <c r="AT103" s="8" t="str">
        <f t="shared" si="120"/>
        <v/>
      </c>
      <c r="AU103" s="8">
        <f t="shared" si="121"/>
        <v>6</v>
      </c>
    </row>
    <row r="104" spans="1:47">
      <c r="A104" s="9" t="s">
        <v>116</v>
      </c>
      <c r="B104" s="8"/>
      <c r="C104" s="8" t="s">
        <v>25</v>
      </c>
      <c r="D104" s="8" t="s">
        <v>25</v>
      </c>
      <c r="E104" s="8"/>
      <c r="F104" s="8">
        <v>0</v>
      </c>
      <c r="G104" s="8"/>
      <c r="H104" s="8"/>
      <c r="I104" s="8">
        <v>0</v>
      </c>
      <c r="J104" s="8"/>
      <c r="K104" s="8"/>
      <c r="L104" s="8" t="s">
        <v>16</v>
      </c>
      <c r="M104" s="8">
        <v>0</v>
      </c>
      <c r="N104" s="8"/>
      <c r="O104" s="8"/>
      <c r="P104" s="8"/>
      <c r="Q104" s="8"/>
      <c r="R104" s="8" t="s">
        <v>16</v>
      </c>
      <c r="S104" s="8">
        <v>0</v>
      </c>
      <c r="T104" s="8"/>
      <c r="U104" s="8"/>
      <c r="V104" s="8"/>
      <c r="W104" s="8" t="s">
        <v>25</v>
      </c>
      <c r="X104" s="8" t="s">
        <v>16</v>
      </c>
      <c r="Y104" s="8">
        <v>0</v>
      </c>
      <c r="Z104" s="8" t="s">
        <v>15</v>
      </c>
      <c r="AA104" s="8"/>
      <c r="AB104" s="8"/>
      <c r="AC104" s="13"/>
      <c r="AD104" s="13" t="s">
        <v>16</v>
      </c>
      <c r="AE104" s="8">
        <v>0</v>
      </c>
      <c r="AF104" s="8">
        <v>0</v>
      </c>
      <c r="AH104" s="8">
        <f t="shared" si="109"/>
        <v>1</v>
      </c>
      <c r="AI104" s="8">
        <f t="shared" si="122"/>
        <v>4</v>
      </c>
      <c r="AJ104" s="8" t="str">
        <f t="shared" si="110"/>
        <v/>
      </c>
      <c r="AK104" s="8">
        <f t="shared" si="111"/>
        <v>7</v>
      </c>
      <c r="AL104" s="8" t="str">
        <f t="shared" si="112"/>
        <v/>
      </c>
      <c r="AM104" s="8" t="str">
        <f t="shared" si="113"/>
        <v/>
      </c>
      <c r="AN104" s="8" t="str">
        <f t="shared" si="114"/>
        <v/>
      </c>
      <c r="AO104" s="8" t="str">
        <f t="shared" si="115"/>
        <v/>
      </c>
      <c r="AP104" s="8" t="str">
        <f t="shared" si="116"/>
        <v/>
      </c>
      <c r="AQ104" s="8" t="str">
        <f t="shared" si="117"/>
        <v/>
      </c>
      <c r="AR104" s="8" t="str">
        <f t="shared" si="118"/>
        <v/>
      </c>
      <c r="AS104" s="8" t="str">
        <f t="shared" si="119"/>
        <v/>
      </c>
      <c r="AT104" s="8">
        <f t="shared" si="120"/>
        <v>3</v>
      </c>
      <c r="AU104" s="8">
        <f t="shared" si="121"/>
        <v>12.5</v>
      </c>
    </row>
    <row r="105" spans="1:47">
      <c r="A105" s="9"/>
      <c r="AD105" s="8" t="s">
        <v>44</v>
      </c>
      <c r="AE105" s="8"/>
      <c r="AF105" s="8">
        <f>COUNT(AU98:AU104)</f>
        <v>7</v>
      </c>
      <c r="AG105" s="8"/>
      <c r="AH105" s="8"/>
      <c r="AI105" s="8" t="str">
        <f t="shared" si="122"/>
        <v/>
      </c>
      <c r="AJ105" s="8"/>
      <c r="AK105" s="26" t="s">
        <v>45</v>
      </c>
      <c r="AL105" s="26"/>
      <c r="AM105" s="26"/>
      <c r="AN105" s="27">
        <f>(AF105*$AC$5-AU105)/(AF105*$AC$5)</f>
        <v>0.829192546583851</v>
      </c>
      <c r="AO105" s="27"/>
      <c r="AP105" s="27"/>
      <c r="AQ105" s="27"/>
      <c r="AR105" s="8" t="s">
        <v>29</v>
      </c>
      <c r="AS105" s="8"/>
      <c r="AT105" s="8"/>
      <c r="AU105" s="8">
        <f>SUM(AU98:AU104)</f>
        <v>27.5</v>
      </c>
    </row>
    <row r="106" spans="1:47">
      <c r="A106" s="10" t="s">
        <v>117</v>
      </c>
      <c r="AI106" s="8" t="str">
        <f t="shared" si="122"/>
        <v/>
      </c>
      <c r="AU106" s="8"/>
    </row>
    <row r="107" spans="1:47">
      <c r="A107" s="9" t="s">
        <v>118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>
        <v>1</v>
      </c>
      <c r="AH107" s="8" t="str">
        <f>IF(COUNTIF($B107:$AF107,AH$7)&gt;0,COUNTIF($B107:$AF107,AH$7),"")</f>
        <v/>
      </c>
      <c r="AI107" s="8" t="str">
        <f t="shared" si="122"/>
        <v/>
      </c>
      <c r="AJ107" s="8">
        <f>IF(COUNTIF($B107:$AF107,AJ$7)&gt;0,COUNTIF($B107:$AF107,AJ$7),"")</f>
        <v>1</v>
      </c>
      <c r="AK107" s="8" t="str">
        <f>IF(COUNTIF($B107:$AF107,AK$7)&gt;0,COUNTIF($B107:$AF107,AK$7),"")</f>
        <v/>
      </c>
      <c r="AL107" s="8" t="str">
        <f>IF(COUNTIF($B107:$AF107,AL$7)&gt;0,COUNTIF($B107:$AF107,AL$7),"")</f>
        <v/>
      </c>
      <c r="AM107" s="8" t="str">
        <f>IF(COUNTIF($B107:$AF107,AM$7)&gt;0,COUNTIF($B107:$AF107,AM$7),"")</f>
        <v/>
      </c>
      <c r="AN107" s="8" t="str">
        <f>IF(COUNTIF($B107:$AF107,AN$7)&gt;0,COUNTIF($B107:$AF107,AN$7),"")</f>
        <v/>
      </c>
      <c r="AO107" s="8" t="str">
        <f>IF(COUNTIF($B107:$AF107,AO$7)&gt;0,COUNTIF($B107:$AF107,AO$7),"")</f>
        <v/>
      </c>
      <c r="AP107" s="8" t="str">
        <f>IF(COUNTIF($B107:$AF107,AP$7)&gt;0,COUNTIF($B107:$AF107,AP$7),"")</f>
        <v/>
      </c>
      <c r="AQ107" s="8" t="str">
        <f>IF(COUNTIF($B107:$AF107,AQ$7)&gt;0,COUNTIF($B107:$AF107,AQ$7),"")</f>
        <v/>
      </c>
      <c r="AR107" s="8" t="str">
        <f>IF(COUNTIF($B107:$AF107,AR$7)&gt;0,COUNTIF($B107:$AF107,AR$7),"")</f>
        <v/>
      </c>
      <c r="AS107" s="8" t="str">
        <f>IF(COUNTIF($B107:$AF107,AS$7)&gt;0,COUNTIF($B107:$AF107,AS$7),"")</f>
        <v/>
      </c>
      <c r="AT107" s="8" t="str">
        <f>IF(COUNTIF($B107:$AF107,AT$7)&gt;0,COUNTIF($B107:$AF107,AT$7),"")</f>
        <v/>
      </c>
      <c r="AU107" s="8">
        <f>IF(AH107="",IF(AI107="",SUM(AJ107:AT107),SUM(AJ107:AT107)+0.5*AI107),IF(AI107="",SUM(AJ107:AT107)+0.5*AH107,SUM(AJ107:AT107)+0.5*AH107+0.5*AI107))</f>
        <v>1</v>
      </c>
    </row>
    <row r="108" spans="1:47">
      <c r="A108" s="9"/>
      <c r="AD108" s="8" t="s">
        <v>44</v>
      </c>
      <c r="AE108" s="8"/>
      <c r="AF108" s="8">
        <f>COUNT(AU107)</f>
        <v>1</v>
      </c>
      <c r="AG108" s="8"/>
      <c r="AH108" s="8"/>
      <c r="AI108" s="8" t="str">
        <f t="shared" si="122"/>
        <v/>
      </c>
      <c r="AJ108" s="8"/>
      <c r="AK108" s="26" t="s">
        <v>45</v>
      </c>
      <c r="AL108" s="26"/>
      <c r="AM108" s="26"/>
      <c r="AN108" s="27">
        <f>(AF108*$AC$5-AU108)/(AF108*$AC$5)</f>
        <v>0.956521739130435</v>
      </c>
      <c r="AO108" s="27"/>
      <c r="AP108" s="27"/>
      <c r="AQ108" s="27"/>
      <c r="AR108" s="8" t="s">
        <v>29</v>
      </c>
      <c r="AS108" s="8"/>
      <c r="AT108" s="8"/>
      <c r="AU108" s="8">
        <f>SUM(AU107)</f>
        <v>1</v>
      </c>
    </row>
    <row r="109" spans="1:47">
      <c r="A109" s="10" t="s">
        <v>119</v>
      </c>
      <c r="AI109" s="8" t="str">
        <f t="shared" ref="AI109:AI126" si="123">IF(COUNTIF($B109:$AF109,AI$7)&gt;0,COUNTIF($B109:$AF109,AI$7),"")</f>
        <v/>
      </c>
      <c r="AU109" s="8"/>
    </row>
    <row r="110" spans="1:47">
      <c r="A110" s="9" t="s">
        <v>120</v>
      </c>
      <c r="B110" s="8"/>
      <c r="C110" s="8" t="s">
        <v>25</v>
      </c>
      <c r="D110" s="8"/>
      <c r="E110" s="8"/>
      <c r="F110" s="8"/>
      <c r="G110" s="8"/>
      <c r="H110" s="8"/>
      <c r="I110" s="8">
        <v>1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 t="s">
        <v>17</v>
      </c>
      <c r="Z110" s="8"/>
      <c r="AA110" s="8"/>
      <c r="AB110" s="8"/>
      <c r="AC110" s="8"/>
      <c r="AD110" s="8"/>
      <c r="AE110" s="8"/>
      <c r="AF110" s="8"/>
      <c r="AH110" s="8" t="str">
        <f t="shared" ref="AH110:AH112" si="124">IF(COUNTIF($B110:$AF110,AH$7)&gt;0,COUNTIF($B110:$AF110,AH$7),"")</f>
        <v/>
      </c>
      <c r="AI110" s="8" t="str">
        <f t="shared" si="123"/>
        <v/>
      </c>
      <c r="AJ110" s="8">
        <f t="shared" ref="AJ110:AJ112" si="125">IF(COUNTIF($B110:$AF110,AJ$7)&gt;0,COUNTIF($B110:$AF110,AJ$7),"")</f>
        <v>1</v>
      </c>
      <c r="AK110" s="8" t="str">
        <f t="shared" ref="AK110:AK112" si="126">IF(COUNTIF($B110:$AF110,AK$7)&gt;0,COUNTIF($B110:$AF110,AK$7),"")</f>
        <v/>
      </c>
      <c r="AL110" s="8">
        <f t="shared" ref="AL110:AL112" si="127">IF(COUNTIF($B110:$AF110,AL$7)&gt;0,COUNTIF($B110:$AF110,AL$7),"")</f>
        <v>1</v>
      </c>
      <c r="AM110" s="8" t="str">
        <f t="shared" ref="AM110:AM112" si="128">IF(COUNTIF($B110:$AF110,AM$7)&gt;0,COUNTIF($B110:$AF110,AM$7),"")</f>
        <v/>
      </c>
      <c r="AN110" s="8" t="str">
        <f t="shared" ref="AN110:AN112" si="129">IF(COUNTIF($B110:$AF110,AN$7)&gt;0,COUNTIF($B110:$AF110,AN$7),"")</f>
        <v/>
      </c>
      <c r="AO110" s="8" t="str">
        <f t="shared" ref="AO110:AO112" si="130">IF(COUNTIF($B110:$AF110,AO$7)&gt;0,COUNTIF($B110:$AF110,AO$7),"")</f>
        <v/>
      </c>
      <c r="AP110" s="8" t="str">
        <f t="shared" ref="AP110:AP112" si="131">IF(COUNTIF($B110:$AF110,AP$7)&gt;0,COUNTIF($B110:$AF110,AP$7),"")</f>
        <v/>
      </c>
      <c r="AQ110" s="8" t="str">
        <f t="shared" ref="AQ110:AQ112" si="132">IF(COUNTIF($B110:$AF110,AQ$7)&gt;0,COUNTIF($B110:$AF110,AQ$7),"")</f>
        <v/>
      </c>
      <c r="AR110" s="8" t="str">
        <f t="shared" ref="AR110:AR112" si="133">IF(COUNTIF($B110:$AF110,AR$7)&gt;0,COUNTIF($B110:$AF110,AR$7),"")</f>
        <v/>
      </c>
      <c r="AS110" s="8" t="str">
        <f t="shared" ref="AS110:AS112" si="134">IF(COUNTIF($B110:$AF110,AS$7)&gt;0,COUNTIF($B110:$AF110,AS$7),"")</f>
        <v/>
      </c>
      <c r="AT110" s="8">
        <f t="shared" ref="AT110:AT112" si="135">IF(COUNTIF($B110:$AF110,AT$7)&gt;0,COUNTIF($B110:$AF110,AT$7),"")</f>
        <v>1</v>
      </c>
      <c r="AU110" s="8">
        <f>IF(AH110="",IF(AI110="",SUM(AJ110:AT110),SUM(AJ110:AT110)+0.5*AI110),IF(AI110="",SUM(AJ110:AT110)+0.5*AH110,SUM(AJ110:AT110)+0.5*AH110+0.5*AI110))</f>
        <v>3</v>
      </c>
    </row>
    <row r="111" spans="1:47">
      <c r="A111" s="9" t="s">
        <v>121</v>
      </c>
      <c r="B111" s="8"/>
      <c r="C111" s="8" t="s">
        <v>25</v>
      </c>
      <c r="D111" s="8"/>
      <c r="E111" s="8"/>
      <c r="F111" s="8" t="s">
        <v>15</v>
      </c>
      <c r="G111" s="8"/>
      <c r="H111" s="8"/>
      <c r="I111" s="8" t="s">
        <v>25</v>
      </c>
      <c r="J111" s="8"/>
      <c r="K111" s="8"/>
      <c r="L111" s="8"/>
      <c r="M111" s="8"/>
      <c r="N111" s="8"/>
      <c r="O111" s="8"/>
      <c r="P111" s="8" t="s">
        <v>17</v>
      </c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H111" s="8">
        <f t="shared" si="124"/>
        <v>1</v>
      </c>
      <c r="AI111" s="8" t="str">
        <f t="shared" si="123"/>
        <v/>
      </c>
      <c r="AJ111" s="8" t="str">
        <f t="shared" si="125"/>
        <v/>
      </c>
      <c r="AK111" s="8" t="str">
        <f t="shared" si="126"/>
        <v/>
      </c>
      <c r="AL111" s="8">
        <f t="shared" si="127"/>
        <v>1</v>
      </c>
      <c r="AM111" s="8" t="str">
        <f t="shared" si="128"/>
        <v/>
      </c>
      <c r="AN111" s="8" t="str">
        <f t="shared" si="129"/>
        <v/>
      </c>
      <c r="AO111" s="8" t="str">
        <f t="shared" si="130"/>
        <v/>
      </c>
      <c r="AP111" s="8" t="str">
        <f t="shared" si="131"/>
        <v/>
      </c>
      <c r="AQ111" s="8" t="str">
        <f t="shared" si="132"/>
        <v/>
      </c>
      <c r="AR111" s="8" t="str">
        <f t="shared" si="133"/>
        <v/>
      </c>
      <c r="AS111" s="8" t="str">
        <f t="shared" si="134"/>
        <v/>
      </c>
      <c r="AT111" s="8">
        <f t="shared" si="135"/>
        <v>2</v>
      </c>
      <c r="AU111" s="8">
        <f>IF(AH111="",IF(AI111="",SUM(AJ111:AT111),SUM(AJ111:AT111)+0.5*AI111),IF(AI111="",SUM(AJ111:AT111)+0.5*AH111,SUM(AJ111:AT111)+0.5*AH111+0.5*AI111))</f>
        <v>3.5</v>
      </c>
    </row>
    <row r="112" spans="1:47">
      <c r="A112" s="9" t="s">
        <v>122</v>
      </c>
      <c r="B112" s="8"/>
      <c r="C112" s="8"/>
      <c r="D112" s="8"/>
      <c r="E112" s="8"/>
      <c r="F112" s="8" t="s">
        <v>25</v>
      </c>
      <c r="G112" s="8"/>
      <c r="H112" s="8"/>
      <c r="I112" s="8" t="s">
        <v>17</v>
      </c>
      <c r="J112" s="8" t="s">
        <v>17</v>
      </c>
      <c r="K112" s="8" t="s">
        <v>17</v>
      </c>
      <c r="L112" s="8" t="s">
        <v>17</v>
      </c>
      <c r="M112" s="8" t="s">
        <v>17</v>
      </c>
      <c r="N112" s="8"/>
      <c r="O112" s="8"/>
      <c r="P112" s="8"/>
      <c r="Q112" s="8"/>
      <c r="R112" s="8"/>
      <c r="S112" s="8" t="s">
        <v>16</v>
      </c>
      <c r="T112" s="8"/>
      <c r="U112" s="8"/>
      <c r="V112" s="8"/>
      <c r="W112" s="8"/>
      <c r="X112" s="8" t="s">
        <v>25</v>
      </c>
      <c r="Y112" s="8"/>
      <c r="Z112" s="8"/>
      <c r="AA112" s="8"/>
      <c r="AB112" s="8"/>
      <c r="AC112" s="8"/>
      <c r="AD112" s="8" t="s">
        <v>15</v>
      </c>
      <c r="AE112" s="8"/>
      <c r="AF112" s="8"/>
      <c r="AH112" s="8">
        <f t="shared" si="124"/>
        <v>1</v>
      </c>
      <c r="AI112" s="8">
        <f t="shared" si="123"/>
        <v>1</v>
      </c>
      <c r="AJ112" s="8" t="str">
        <f t="shared" si="125"/>
        <v/>
      </c>
      <c r="AK112" s="8" t="str">
        <f t="shared" si="126"/>
        <v/>
      </c>
      <c r="AL112" s="8">
        <f t="shared" si="127"/>
        <v>5</v>
      </c>
      <c r="AM112" s="8" t="str">
        <f t="shared" si="128"/>
        <v/>
      </c>
      <c r="AN112" s="8" t="str">
        <f t="shared" si="129"/>
        <v/>
      </c>
      <c r="AO112" s="8" t="str">
        <f t="shared" si="130"/>
        <v/>
      </c>
      <c r="AP112" s="8" t="str">
        <f t="shared" si="131"/>
        <v/>
      </c>
      <c r="AQ112" s="8" t="str">
        <f t="shared" si="132"/>
        <v/>
      </c>
      <c r="AR112" s="8" t="str">
        <f t="shared" si="133"/>
        <v/>
      </c>
      <c r="AS112" s="8" t="str">
        <f t="shared" si="134"/>
        <v/>
      </c>
      <c r="AT112" s="8">
        <f t="shared" si="135"/>
        <v>2</v>
      </c>
      <c r="AU112" s="8">
        <f>IF(AH112="",IF(AI112="",SUM(AJ112:AT112),SUM(AJ112:AT112)+0.5*AI112),IF(AI112="",SUM(AJ112:AT112)+0.5*AH112,SUM(AJ112:AT112)+0.5*AH112+0.5*AI112))</f>
        <v>8</v>
      </c>
    </row>
    <row r="113" spans="1:47">
      <c r="A113" s="9"/>
      <c r="AD113" s="8" t="s">
        <v>44</v>
      </c>
      <c r="AE113" s="8"/>
      <c r="AF113" s="8">
        <f>COUNT(AU110:AU112)</f>
        <v>3</v>
      </c>
      <c r="AG113" s="8"/>
      <c r="AH113" s="8"/>
      <c r="AI113" s="8" t="str">
        <f t="shared" si="123"/>
        <v/>
      </c>
      <c r="AJ113" s="8"/>
      <c r="AK113" s="26" t="s">
        <v>45</v>
      </c>
      <c r="AL113" s="26"/>
      <c r="AM113" s="26"/>
      <c r="AN113" s="27">
        <f>(AF113*$AC$5-AU113)/(AF113*$AC$5)</f>
        <v>0.789855072463768</v>
      </c>
      <c r="AO113" s="27"/>
      <c r="AP113" s="27"/>
      <c r="AQ113" s="27"/>
      <c r="AR113" s="8" t="s">
        <v>29</v>
      </c>
      <c r="AS113" s="8"/>
      <c r="AT113" s="8"/>
      <c r="AU113" s="8">
        <f>SUM(AU110:AU112)</f>
        <v>14.5</v>
      </c>
    </row>
    <row r="114" spans="1:47">
      <c r="A114" s="10" t="s">
        <v>123</v>
      </c>
      <c r="AI114" s="8" t="str">
        <f t="shared" si="123"/>
        <v/>
      </c>
      <c r="AU114" s="8"/>
    </row>
    <row r="115" spans="1:47">
      <c r="A115" s="9" t="s">
        <v>124</v>
      </c>
      <c r="B115" s="8"/>
      <c r="C115" s="8"/>
      <c r="D115" s="8"/>
      <c r="E115" s="8"/>
      <c r="F115" s="8">
        <v>1</v>
      </c>
      <c r="G115" s="8"/>
      <c r="H115" s="8"/>
      <c r="I115" s="8" t="s">
        <v>15</v>
      </c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25"/>
      <c r="AH115" s="8">
        <f t="shared" ref="AH115:AH125" si="136">IF(COUNTIF($B115:$AF115,AH$7)&gt;0,COUNTIF($B115:$AF115,AH$7),"")</f>
        <v>1</v>
      </c>
      <c r="AI115" s="8" t="str">
        <f t="shared" si="123"/>
        <v/>
      </c>
      <c r="AJ115" s="8">
        <f t="shared" ref="AJ115:AJ125" si="137">IF(COUNTIF($B115:$AF115,AJ$7)&gt;0,COUNTIF($B115:$AF115,AJ$7),"")</f>
        <v>1</v>
      </c>
      <c r="AK115" s="8" t="str">
        <f t="shared" ref="AK115:AK125" si="138">IF(COUNTIF($B115:$AF115,AK$7)&gt;0,COUNTIF($B115:$AF115,AK$7),"")</f>
        <v/>
      </c>
      <c r="AL115" s="8" t="str">
        <f t="shared" ref="AL115:AL125" si="139">IF(COUNTIF($B115:$AF115,AL$7)&gt;0,COUNTIF($B115:$AF115,AL$7),"")</f>
        <v/>
      </c>
      <c r="AM115" s="8" t="str">
        <f t="shared" ref="AM115:AM125" si="140">IF(COUNTIF($B115:$AF115,AM$7)&gt;0,COUNTIF($B115:$AF115,AM$7),"")</f>
        <v/>
      </c>
      <c r="AN115" s="8" t="str">
        <f t="shared" ref="AN115:AN125" si="141">IF(COUNTIF($B115:$AF115,AN$7)&gt;0,COUNTIF($B115:$AF115,AN$7),"")</f>
        <v/>
      </c>
      <c r="AO115" s="8" t="str">
        <f t="shared" ref="AO115:AO125" si="142">IF(COUNTIF($B115:$AF115,AO$7)&gt;0,COUNTIF($B115:$AF115,AO$7),"")</f>
        <v/>
      </c>
      <c r="AP115" s="8" t="str">
        <f t="shared" ref="AP115:AP125" si="143">IF(COUNTIF($B115:$AF115,AP$7)&gt;0,COUNTIF($B115:$AF115,AP$7),"")</f>
        <v/>
      </c>
      <c r="AQ115" s="8" t="str">
        <f t="shared" ref="AQ115:AQ125" si="144">IF(COUNTIF($B115:$AF115,AQ$7)&gt;0,COUNTIF($B115:$AF115,AQ$7),"")</f>
        <v/>
      </c>
      <c r="AR115" s="8" t="str">
        <f t="shared" ref="AR115:AR125" si="145">IF(COUNTIF($B115:$AF115,AR$7)&gt;0,COUNTIF($B115:$AF115,AR$7),"")</f>
        <v/>
      </c>
      <c r="AS115" s="8" t="str">
        <f t="shared" ref="AS115:AS125" si="146">IF(COUNTIF($B115:$AF115,AS$7)&gt;0,COUNTIF($B115:$AF115,AS$7),"")</f>
        <v/>
      </c>
      <c r="AT115" s="8" t="str">
        <f t="shared" ref="AT115:AT126" si="147">IF(COUNTIF($B115:$AF115,AT$7)&gt;0,COUNTIF($B115:$AF115,AT$7),"")</f>
        <v/>
      </c>
      <c r="AU115" s="8">
        <f>IF(AH115="",IF(AI115="",SUM(AJ115:AT115),SUM(AJ115:AT115)+0.5*AI115),IF(AI115="",SUM(AJ115:AT115)+0.5*AH115,SUM(AJ115:AT115)+0.5*AH115+0.5*AI115))</f>
        <v>1.5</v>
      </c>
    </row>
    <row r="116" spans="1:47">
      <c r="A116" s="9" t="s">
        <v>125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H116" s="13" t="str">
        <f t="shared" si="136"/>
        <v/>
      </c>
      <c r="AI116" s="8" t="str">
        <f t="shared" si="123"/>
        <v/>
      </c>
      <c r="AJ116" s="13" t="str">
        <f t="shared" si="137"/>
        <v/>
      </c>
      <c r="AK116" s="13" t="str">
        <f t="shared" si="138"/>
        <v/>
      </c>
      <c r="AL116" s="13" t="str">
        <f t="shared" si="139"/>
        <v/>
      </c>
      <c r="AM116" s="13" t="str">
        <f t="shared" si="140"/>
        <v/>
      </c>
      <c r="AN116" s="13" t="str">
        <f t="shared" si="141"/>
        <v/>
      </c>
      <c r="AO116" s="13" t="str">
        <f t="shared" si="142"/>
        <v/>
      </c>
      <c r="AP116" s="13" t="str">
        <f t="shared" si="143"/>
        <v/>
      </c>
      <c r="AQ116" s="13" t="str">
        <f t="shared" si="144"/>
        <v/>
      </c>
      <c r="AR116" s="13" t="str">
        <f t="shared" si="145"/>
        <v/>
      </c>
      <c r="AS116" s="13" t="str">
        <f t="shared" si="146"/>
        <v/>
      </c>
      <c r="AT116" s="13" t="str">
        <f t="shared" si="147"/>
        <v/>
      </c>
      <c r="AU116" s="8">
        <f t="shared" ref="AU116:AU128" si="148">IF(AH116="",IF(AI116="",SUM(AJ116:AT116),SUM(AJ116:AT116)+0.5*AI116),IF(AI116="",SUM(AJ116:AT116)+0.5*AH116,SUM(AJ116:AT116)+0.5*AH116+0.5*AI116))</f>
        <v>0</v>
      </c>
    </row>
    <row r="117" spans="1:47">
      <c r="A117" s="9" t="s">
        <v>126</v>
      </c>
      <c r="B117" s="8"/>
      <c r="C117" s="8">
        <v>0</v>
      </c>
      <c r="D117" s="8" t="s">
        <v>17</v>
      </c>
      <c r="E117" s="8" t="s">
        <v>16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 t="s">
        <v>16</v>
      </c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H117" s="8" t="str">
        <f t="shared" si="136"/>
        <v/>
      </c>
      <c r="AI117" s="8">
        <f t="shared" si="123"/>
        <v>2</v>
      </c>
      <c r="AJ117" s="8" t="str">
        <f t="shared" si="137"/>
        <v/>
      </c>
      <c r="AK117" s="8">
        <f t="shared" si="138"/>
        <v>1</v>
      </c>
      <c r="AL117" s="8">
        <f t="shared" si="139"/>
        <v>1</v>
      </c>
      <c r="AM117" s="8" t="str">
        <f t="shared" si="140"/>
        <v/>
      </c>
      <c r="AN117" s="8" t="str">
        <f t="shared" si="141"/>
        <v/>
      </c>
      <c r="AO117" s="8" t="str">
        <f t="shared" si="142"/>
        <v/>
      </c>
      <c r="AP117" s="8" t="str">
        <f t="shared" si="143"/>
        <v/>
      </c>
      <c r="AQ117" s="8" t="str">
        <f t="shared" si="144"/>
        <v/>
      </c>
      <c r="AR117" s="8" t="str">
        <f t="shared" si="145"/>
        <v/>
      </c>
      <c r="AS117" s="8" t="str">
        <f t="shared" si="146"/>
        <v/>
      </c>
      <c r="AT117" s="8" t="str">
        <f t="shared" si="147"/>
        <v/>
      </c>
      <c r="AU117" s="8">
        <f t="shared" si="148"/>
        <v>3</v>
      </c>
    </row>
    <row r="118" spans="1:47">
      <c r="A118" s="9" t="s">
        <v>127</v>
      </c>
      <c r="B118" s="8"/>
      <c r="C118" s="8" t="s">
        <v>17</v>
      </c>
      <c r="D118" s="8"/>
      <c r="E118" s="8"/>
      <c r="F118" s="8"/>
      <c r="G118" s="8"/>
      <c r="H118" s="8"/>
      <c r="I118" s="8" t="s">
        <v>16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H118" s="8" t="str">
        <f t="shared" si="136"/>
        <v/>
      </c>
      <c r="AI118" s="8">
        <f t="shared" si="123"/>
        <v>1</v>
      </c>
      <c r="AJ118" s="8" t="str">
        <f t="shared" si="137"/>
        <v/>
      </c>
      <c r="AK118" s="8" t="str">
        <f t="shared" si="138"/>
        <v/>
      </c>
      <c r="AL118" s="8">
        <f t="shared" si="139"/>
        <v>1</v>
      </c>
      <c r="AM118" s="8" t="str">
        <f t="shared" si="140"/>
        <v/>
      </c>
      <c r="AN118" s="8" t="str">
        <f t="shared" si="141"/>
        <v/>
      </c>
      <c r="AO118" s="8" t="str">
        <f t="shared" si="142"/>
        <v/>
      </c>
      <c r="AP118" s="8" t="str">
        <f t="shared" si="143"/>
        <v/>
      </c>
      <c r="AQ118" s="8" t="str">
        <f t="shared" si="144"/>
        <v/>
      </c>
      <c r="AR118" s="8" t="str">
        <f t="shared" si="145"/>
        <v/>
      </c>
      <c r="AS118" s="8" t="str">
        <f t="shared" si="146"/>
        <v/>
      </c>
      <c r="AT118" s="8" t="str">
        <f t="shared" si="147"/>
        <v/>
      </c>
      <c r="AU118" s="8">
        <f t="shared" si="148"/>
        <v>1.5</v>
      </c>
    </row>
    <row r="119" spans="1:47">
      <c r="A119" s="9" t="s">
        <v>128</v>
      </c>
      <c r="B119" s="8" t="s">
        <v>15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 t="s">
        <v>17</v>
      </c>
      <c r="AH119" s="8">
        <f t="shared" si="136"/>
        <v>1</v>
      </c>
      <c r="AI119" s="8" t="str">
        <f t="shared" si="123"/>
        <v/>
      </c>
      <c r="AJ119" s="8" t="str">
        <f t="shared" si="137"/>
        <v/>
      </c>
      <c r="AK119" s="8" t="str">
        <f t="shared" si="138"/>
        <v/>
      </c>
      <c r="AL119" s="8">
        <f t="shared" si="139"/>
        <v>1</v>
      </c>
      <c r="AM119" s="8" t="str">
        <f t="shared" si="140"/>
        <v/>
      </c>
      <c r="AN119" s="8" t="str">
        <f t="shared" si="141"/>
        <v/>
      </c>
      <c r="AO119" s="8" t="str">
        <f t="shared" si="142"/>
        <v/>
      </c>
      <c r="AP119" s="8" t="str">
        <f t="shared" si="143"/>
        <v/>
      </c>
      <c r="AQ119" s="8" t="str">
        <f t="shared" si="144"/>
        <v/>
      </c>
      <c r="AR119" s="8" t="str">
        <f t="shared" si="145"/>
        <v/>
      </c>
      <c r="AS119" s="8" t="str">
        <f t="shared" si="146"/>
        <v/>
      </c>
      <c r="AT119" s="8" t="str">
        <f t="shared" si="147"/>
        <v/>
      </c>
      <c r="AU119" s="8">
        <f t="shared" si="148"/>
        <v>1.5</v>
      </c>
    </row>
    <row r="120" spans="1:47">
      <c r="A120" s="9" t="s">
        <v>129</v>
      </c>
      <c r="B120" s="8"/>
      <c r="C120" s="8"/>
      <c r="D120" s="8" t="s">
        <v>15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H120" s="8">
        <f t="shared" si="136"/>
        <v>1</v>
      </c>
      <c r="AI120" s="8" t="str">
        <f t="shared" si="123"/>
        <v/>
      </c>
      <c r="AJ120" s="8" t="str">
        <f t="shared" si="137"/>
        <v/>
      </c>
      <c r="AK120" s="8" t="str">
        <f t="shared" si="138"/>
        <v/>
      </c>
      <c r="AL120" s="8" t="str">
        <f t="shared" si="139"/>
        <v/>
      </c>
      <c r="AM120" s="8" t="str">
        <f t="shared" si="140"/>
        <v/>
      </c>
      <c r="AN120" s="8" t="str">
        <f t="shared" si="141"/>
        <v/>
      </c>
      <c r="AO120" s="8" t="str">
        <f t="shared" si="142"/>
        <v/>
      </c>
      <c r="AP120" s="8" t="str">
        <f t="shared" si="143"/>
        <v/>
      </c>
      <c r="AQ120" s="8" t="str">
        <f t="shared" si="144"/>
        <v/>
      </c>
      <c r="AR120" s="8" t="str">
        <f t="shared" si="145"/>
        <v/>
      </c>
      <c r="AS120" s="8" t="str">
        <f t="shared" si="146"/>
        <v/>
      </c>
      <c r="AT120" s="8" t="str">
        <f t="shared" si="147"/>
        <v/>
      </c>
      <c r="AU120" s="8">
        <f t="shared" si="148"/>
        <v>0.5</v>
      </c>
    </row>
    <row r="121" spans="1:47">
      <c r="A121" s="9" t="s">
        <v>130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H121" s="8" t="str">
        <f t="shared" si="136"/>
        <v/>
      </c>
      <c r="AI121" s="8" t="str">
        <f t="shared" si="123"/>
        <v/>
      </c>
      <c r="AJ121" s="8" t="str">
        <f t="shared" si="137"/>
        <v/>
      </c>
      <c r="AK121" s="8" t="str">
        <f t="shared" si="138"/>
        <v/>
      </c>
      <c r="AL121" s="8" t="str">
        <f t="shared" si="139"/>
        <v/>
      </c>
      <c r="AM121" s="8" t="str">
        <f t="shared" si="140"/>
        <v/>
      </c>
      <c r="AN121" s="8" t="str">
        <f t="shared" si="141"/>
        <v/>
      </c>
      <c r="AO121" s="8" t="str">
        <f t="shared" si="142"/>
        <v/>
      </c>
      <c r="AP121" s="8" t="str">
        <f t="shared" si="143"/>
        <v/>
      </c>
      <c r="AQ121" s="8" t="str">
        <f t="shared" si="144"/>
        <v/>
      </c>
      <c r="AR121" s="8" t="str">
        <f t="shared" si="145"/>
        <v/>
      </c>
      <c r="AS121" s="8" t="str">
        <f t="shared" si="146"/>
        <v/>
      </c>
      <c r="AT121" s="8" t="str">
        <f t="shared" si="147"/>
        <v/>
      </c>
      <c r="AU121" s="8">
        <f t="shared" si="148"/>
        <v>0</v>
      </c>
    </row>
    <row r="122" spans="1:47">
      <c r="A122" s="9" t="s">
        <v>131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 t="s">
        <v>25</v>
      </c>
      <c r="AE122" s="8"/>
      <c r="AF122" s="8"/>
      <c r="AH122" s="8" t="str">
        <f t="shared" si="136"/>
        <v/>
      </c>
      <c r="AI122" s="8" t="str">
        <f t="shared" si="123"/>
        <v/>
      </c>
      <c r="AJ122" s="8" t="str">
        <f t="shared" si="137"/>
        <v/>
      </c>
      <c r="AK122" s="8" t="str">
        <f t="shared" si="138"/>
        <v/>
      </c>
      <c r="AL122" s="8" t="str">
        <f t="shared" si="139"/>
        <v/>
      </c>
      <c r="AM122" s="8" t="str">
        <f t="shared" si="140"/>
        <v/>
      </c>
      <c r="AN122" s="8" t="str">
        <f t="shared" si="141"/>
        <v/>
      </c>
      <c r="AO122" s="8" t="str">
        <f t="shared" si="142"/>
        <v/>
      </c>
      <c r="AP122" s="8" t="str">
        <f t="shared" si="143"/>
        <v/>
      </c>
      <c r="AQ122" s="8" t="str">
        <f t="shared" si="144"/>
        <v/>
      </c>
      <c r="AR122" s="8" t="str">
        <f t="shared" si="145"/>
        <v/>
      </c>
      <c r="AS122" s="8" t="str">
        <f t="shared" si="146"/>
        <v/>
      </c>
      <c r="AT122" s="8">
        <f t="shared" si="147"/>
        <v>1</v>
      </c>
      <c r="AU122" s="8">
        <f t="shared" si="148"/>
        <v>1</v>
      </c>
    </row>
    <row r="123" spans="1:47">
      <c r="A123" s="9" t="s">
        <v>132</v>
      </c>
      <c r="B123" s="8" t="s">
        <v>25</v>
      </c>
      <c r="C123" s="8" t="s">
        <v>15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H123" s="8">
        <f t="shared" si="136"/>
        <v>1</v>
      </c>
      <c r="AI123" s="8" t="str">
        <f t="shared" si="123"/>
        <v/>
      </c>
      <c r="AJ123" s="8" t="str">
        <f t="shared" si="137"/>
        <v/>
      </c>
      <c r="AK123" s="8" t="str">
        <f t="shared" si="138"/>
        <v/>
      </c>
      <c r="AL123" s="8" t="str">
        <f t="shared" si="139"/>
        <v/>
      </c>
      <c r="AM123" s="8" t="str">
        <f t="shared" si="140"/>
        <v/>
      </c>
      <c r="AN123" s="8" t="str">
        <f t="shared" si="141"/>
        <v/>
      </c>
      <c r="AO123" s="8" t="str">
        <f t="shared" si="142"/>
        <v/>
      </c>
      <c r="AP123" s="8" t="str">
        <f t="shared" si="143"/>
        <v/>
      </c>
      <c r="AQ123" s="8" t="str">
        <f t="shared" si="144"/>
        <v/>
      </c>
      <c r="AR123" s="8" t="str">
        <f t="shared" si="145"/>
        <v/>
      </c>
      <c r="AS123" s="8" t="str">
        <f t="shared" si="146"/>
        <v/>
      </c>
      <c r="AT123" s="8">
        <f t="shared" si="147"/>
        <v>1</v>
      </c>
      <c r="AU123" s="8">
        <f t="shared" si="148"/>
        <v>1.5</v>
      </c>
    </row>
    <row r="124" spans="1:47">
      <c r="A124" s="9" t="s">
        <v>133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H124" s="8" t="str">
        <f t="shared" si="136"/>
        <v/>
      </c>
      <c r="AI124" s="8" t="str">
        <f t="shared" si="123"/>
        <v/>
      </c>
      <c r="AJ124" s="8" t="str">
        <f t="shared" si="137"/>
        <v/>
      </c>
      <c r="AK124" s="8" t="str">
        <f t="shared" si="138"/>
        <v/>
      </c>
      <c r="AL124" s="8" t="str">
        <f t="shared" si="139"/>
        <v/>
      </c>
      <c r="AM124" s="8" t="str">
        <f t="shared" si="140"/>
        <v/>
      </c>
      <c r="AN124" s="8" t="str">
        <f t="shared" si="141"/>
        <v/>
      </c>
      <c r="AO124" s="8" t="str">
        <f t="shared" si="142"/>
        <v/>
      </c>
      <c r="AP124" s="8" t="str">
        <f t="shared" si="143"/>
        <v/>
      </c>
      <c r="AQ124" s="8" t="str">
        <f t="shared" si="144"/>
        <v/>
      </c>
      <c r="AR124" s="8" t="str">
        <f t="shared" si="145"/>
        <v/>
      </c>
      <c r="AS124" s="8" t="str">
        <f t="shared" si="146"/>
        <v/>
      </c>
      <c r="AT124" s="8" t="str">
        <f t="shared" si="147"/>
        <v/>
      </c>
      <c r="AU124" s="8">
        <f t="shared" si="148"/>
        <v>0</v>
      </c>
    </row>
    <row r="125" spans="1:47">
      <c r="A125" s="9" t="s">
        <v>134</v>
      </c>
      <c r="B125" s="8">
        <v>1</v>
      </c>
      <c r="C125" s="8" t="s">
        <v>16</v>
      </c>
      <c r="D125" s="8" t="s">
        <v>16</v>
      </c>
      <c r="E125" s="8" t="s">
        <v>16</v>
      </c>
      <c r="F125" s="8" t="s">
        <v>16</v>
      </c>
      <c r="G125" s="8"/>
      <c r="H125" s="8"/>
      <c r="I125" s="8">
        <v>0</v>
      </c>
      <c r="J125" s="8"/>
      <c r="K125" s="8"/>
      <c r="L125" s="8"/>
      <c r="M125" s="8"/>
      <c r="N125" s="8"/>
      <c r="O125" s="8"/>
      <c r="P125" s="8">
        <v>0</v>
      </c>
      <c r="Q125" s="8"/>
      <c r="R125" s="8"/>
      <c r="S125" s="8"/>
      <c r="T125" s="8"/>
      <c r="U125" s="8"/>
      <c r="V125" s="8"/>
      <c r="W125" s="8">
        <v>0</v>
      </c>
      <c r="X125" s="8"/>
      <c r="Y125" s="8"/>
      <c r="Z125" s="8"/>
      <c r="AA125" s="8"/>
      <c r="AB125" s="8"/>
      <c r="AC125" s="8"/>
      <c r="AD125" s="8">
        <v>0</v>
      </c>
      <c r="AE125" s="8"/>
      <c r="AF125" s="8"/>
      <c r="AH125" s="8" t="str">
        <f t="shared" si="136"/>
        <v/>
      </c>
      <c r="AI125" s="8">
        <f t="shared" si="123"/>
        <v>4</v>
      </c>
      <c r="AJ125" s="8">
        <f t="shared" si="137"/>
        <v>1</v>
      </c>
      <c r="AK125" s="8">
        <f t="shared" si="138"/>
        <v>4</v>
      </c>
      <c r="AL125" s="8" t="str">
        <f t="shared" si="139"/>
        <v/>
      </c>
      <c r="AM125" s="8" t="str">
        <f t="shared" si="140"/>
        <v/>
      </c>
      <c r="AN125" s="8" t="str">
        <f t="shared" si="141"/>
        <v/>
      </c>
      <c r="AO125" s="8" t="str">
        <f t="shared" si="142"/>
        <v/>
      </c>
      <c r="AP125" s="8" t="str">
        <f t="shared" si="143"/>
        <v/>
      </c>
      <c r="AQ125" s="8" t="str">
        <f t="shared" si="144"/>
        <v/>
      </c>
      <c r="AR125" s="8" t="str">
        <f t="shared" si="145"/>
        <v/>
      </c>
      <c r="AS125" s="8" t="str">
        <f t="shared" si="146"/>
        <v/>
      </c>
      <c r="AT125" s="8" t="str">
        <f t="shared" si="147"/>
        <v/>
      </c>
      <c r="AU125" s="8">
        <f t="shared" si="148"/>
        <v>7</v>
      </c>
    </row>
    <row r="126" spans="1:47">
      <c r="A126" s="9" t="s">
        <v>135</v>
      </c>
      <c r="B126" s="8"/>
      <c r="C126" s="8">
        <v>1</v>
      </c>
      <c r="D126" s="8"/>
      <c r="E126" s="8"/>
      <c r="F126" s="8" t="s">
        <v>17</v>
      </c>
      <c r="G126" s="8"/>
      <c r="H126" s="8"/>
      <c r="I126" s="8"/>
      <c r="J126" s="8"/>
      <c r="K126" s="8"/>
      <c r="L126" s="8"/>
      <c r="M126" s="8">
        <v>1</v>
      </c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>
        <v>1</v>
      </c>
      <c r="AF126" s="8"/>
      <c r="AH126" s="8" t="str">
        <f t="shared" ref="AH126:AS126" si="149">IF(COUNTIF($B126:$AF126,AH$7)&gt;0,COUNTIF($B126:$AF126,AH$7),"")</f>
        <v/>
      </c>
      <c r="AI126" s="8" t="str">
        <f t="shared" si="149"/>
        <v/>
      </c>
      <c r="AJ126" s="8">
        <f t="shared" si="149"/>
        <v>3</v>
      </c>
      <c r="AK126" s="8" t="str">
        <f t="shared" si="149"/>
        <v/>
      </c>
      <c r="AL126" s="8">
        <f t="shared" si="149"/>
        <v>1</v>
      </c>
      <c r="AM126" s="8" t="str">
        <f t="shared" si="149"/>
        <v/>
      </c>
      <c r="AN126" s="8" t="str">
        <f t="shared" si="149"/>
        <v/>
      </c>
      <c r="AO126" s="8" t="str">
        <f t="shared" si="149"/>
        <v/>
      </c>
      <c r="AP126" s="8" t="str">
        <f t="shared" si="149"/>
        <v/>
      </c>
      <c r="AQ126" s="8" t="str">
        <f t="shared" si="149"/>
        <v/>
      </c>
      <c r="AR126" s="8" t="str">
        <f t="shared" si="149"/>
        <v/>
      </c>
      <c r="AS126" s="8" t="str">
        <f t="shared" si="149"/>
        <v/>
      </c>
      <c r="AT126" s="8" t="str">
        <f t="shared" si="147"/>
        <v/>
      </c>
      <c r="AU126" s="8">
        <f t="shared" si="148"/>
        <v>4</v>
      </c>
    </row>
    <row r="127" spans="1:47">
      <c r="A127" s="9" t="s">
        <v>136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H127" s="8" t="str">
        <f>IF(COUNTIF($B127:$AF127,AH$7)&gt;0,COUNTIF($B127:$AF127,AH$7),"")</f>
        <v/>
      </c>
      <c r="AI127" s="8" t="str">
        <f t="shared" ref="AI127:AT127" si="150">IF(COUNTIF($B127:$AF127,AI$7)&gt;0,COUNTIF($B127:$AF127,AI$7),"")</f>
        <v/>
      </c>
      <c r="AJ127" s="8" t="str">
        <f t="shared" si="150"/>
        <v/>
      </c>
      <c r="AK127" s="8" t="str">
        <f t="shared" si="150"/>
        <v/>
      </c>
      <c r="AL127" s="8" t="str">
        <f t="shared" si="150"/>
        <v/>
      </c>
      <c r="AM127" s="8" t="str">
        <f t="shared" si="150"/>
        <v/>
      </c>
      <c r="AN127" s="8" t="str">
        <f t="shared" si="150"/>
        <v/>
      </c>
      <c r="AO127" s="8" t="str">
        <f t="shared" si="150"/>
        <v/>
      </c>
      <c r="AP127" s="8" t="str">
        <f t="shared" si="150"/>
        <v/>
      </c>
      <c r="AQ127" s="8" t="str">
        <f t="shared" si="150"/>
        <v/>
      </c>
      <c r="AR127" s="8" t="str">
        <f t="shared" si="150"/>
        <v/>
      </c>
      <c r="AS127" s="8" t="str">
        <f t="shared" si="150"/>
        <v/>
      </c>
      <c r="AT127" s="8" t="str">
        <f t="shared" si="150"/>
        <v/>
      </c>
      <c r="AU127" s="8">
        <f t="shared" si="148"/>
        <v>0</v>
      </c>
    </row>
    <row r="128" spans="1:47">
      <c r="A128" s="9"/>
      <c r="AD128" s="8" t="s">
        <v>44</v>
      </c>
      <c r="AE128" s="8"/>
      <c r="AF128" s="8">
        <f>COUNT(AU115:AU127)</f>
        <v>13</v>
      </c>
      <c r="AG128" s="8"/>
      <c r="AH128" s="8"/>
      <c r="AI128" s="8" t="str">
        <f t="shared" ref="AI128:AI147" si="151">IF(COUNTIF($B128:$AF128,AI$7)&gt;0,COUNTIF($B128:$AF128,AI$7),"")</f>
        <v/>
      </c>
      <c r="AJ128" s="8"/>
      <c r="AK128" s="26" t="s">
        <v>45</v>
      </c>
      <c r="AL128" s="26"/>
      <c r="AM128" s="26"/>
      <c r="AN128" s="27">
        <f>(AF128*$AC$5-AU128)/(AF128*$AC$5)</f>
        <v>0.92809364548495</v>
      </c>
      <c r="AO128" s="27"/>
      <c r="AP128" s="27"/>
      <c r="AQ128" s="27"/>
      <c r="AR128" s="8" t="s">
        <v>29</v>
      </c>
      <c r="AS128" s="8"/>
      <c r="AT128" s="8"/>
      <c r="AU128" s="8">
        <f>SUM(AU115:AU127)</f>
        <v>21.5</v>
      </c>
    </row>
    <row r="129" spans="1:47">
      <c r="A129" s="10" t="s">
        <v>137</v>
      </c>
      <c r="AI129" s="8" t="str">
        <f t="shared" si="151"/>
        <v/>
      </c>
      <c r="AU129" s="8"/>
    </row>
    <row r="130" spans="1:47">
      <c r="A130" s="9" t="s">
        <v>138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>
        <v>1</v>
      </c>
      <c r="Z130" s="8"/>
      <c r="AA130" s="8"/>
      <c r="AB130" s="8"/>
      <c r="AC130" s="8"/>
      <c r="AD130" s="8"/>
      <c r="AE130" s="8"/>
      <c r="AF130" s="8"/>
      <c r="AH130" s="8" t="str">
        <f t="shared" ref="AH130:AH135" si="152">IF(COUNTIF($B130:$AF130,AH$7)&gt;0,COUNTIF($B130:$AF130,AH$7),"")</f>
        <v/>
      </c>
      <c r="AI130" s="8" t="str">
        <f t="shared" si="151"/>
        <v/>
      </c>
      <c r="AJ130" s="8">
        <f t="shared" ref="AJ130:AJ135" si="153">IF(COUNTIF($B130:$AF130,AJ$7)&gt;0,COUNTIF($B130:$AF130,AJ$7),"")</f>
        <v>1</v>
      </c>
      <c r="AK130" s="8" t="str">
        <f t="shared" ref="AK130:AK135" si="154">IF(COUNTIF($B130:$AF130,AK$7)&gt;0,COUNTIF($B130:$AF130,AK$7),"")</f>
        <v/>
      </c>
      <c r="AL130" s="8" t="str">
        <f t="shared" ref="AL130:AL135" si="155">IF(COUNTIF($B130:$AF130,AL$7)&gt;0,COUNTIF($B130:$AF130,AL$7),"")</f>
        <v/>
      </c>
      <c r="AM130" s="8" t="str">
        <f t="shared" ref="AM130:AM135" si="156">IF(COUNTIF($B130:$AF130,AM$7)&gt;0,COUNTIF($B130:$AF130,AM$7),"")</f>
        <v/>
      </c>
      <c r="AN130" s="8" t="str">
        <f t="shared" ref="AN130:AN135" si="157">IF(COUNTIF($B130:$AF130,AN$7)&gt;0,COUNTIF($B130:$AF130,AN$7),"")</f>
        <v/>
      </c>
      <c r="AO130" s="8" t="str">
        <f t="shared" ref="AO130:AO135" si="158">IF(COUNTIF($B130:$AF130,AO$7)&gt;0,COUNTIF($B130:$AF130,AO$7),"")</f>
        <v/>
      </c>
      <c r="AP130" s="8" t="str">
        <f t="shared" ref="AP130:AP135" si="159">IF(COUNTIF($B130:$AF130,AP$7)&gt;0,COUNTIF($B130:$AF130,AP$7),"")</f>
        <v/>
      </c>
      <c r="AQ130" s="8" t="str">
        <f t="shared" ref="AQ130:AQ135" si="160">IF(COUNTIF($B130:$AF130,AQ$7)&gt;0,COUNTIF($B130:$AF130,AQ$7),"")</f>
        <v/>
      </c>
      <c r="AR130" s="8" t="str">
        <f t="shared" ref="AR130:AR135" si="161">IF(COUNTIF($B130:$AF130,AR$7)&gt;0,COUNTIF($B130:$AF130,AR$7),"")</f>
        <v/>
      </c>
      <c r="AS130" s="8" t="str">
        <f t="shared" ref="AS130:AS135" si="162">IF(COUNTIF($B130:$AF130,AS$7)&gt;0,COUNTIF($B130:$AF130,AS$7),"")</f>
        <v/>
      </c>
      <c r="AT130" s="8" t="str">
        <f t="shared" ref="AT130:AT135" si="163">IF(COUNTIF($B130:$AF130,AT$7)&gt;0,COUNTIF($B130:$AF130,AT$7),"")</f>
        <v/>
      </c>
      <c r="AU130" s="8">
        <f t="shared" ref="AU130:AU163" si="164">IF(AH130="",IF(AI130="",SUM(AJ130:AT130),SUM(AJ130:AT130)+0.5*AI130),IF(AI130="",SUM(AJ130:AT130)+0.5*AH130,SUM(AJ130:AT130)+0.5*AH130+0.5*AI130))</f>
        <v>1</v>
      </c>
    </row>
    <row r="131" spans="1:47">
      <c r="A131" s="9" t="s">
        <v>139</v>
      </c>
      <c r="B131" s="8"/>
      <c r="C131" s="8"/>
      <c r="D131" s="8"/>
      <c r="E131" s="8">
        <v>1</v>
      </c>
      <c r="F131" s="8" t="s">
        <v>25</v>
      </c>
      <c r="G131" s="8"/>
      <c r="H131" s="8"/>
      <c r="I131" s="8" t="s">
        <v>25</v>
      </c>
      <c r="J131" s="8"/>
      <c r="K131" s="8"/>
      <c r="L131" s="8"/>
      <c r="M131" s="8"/>
      <c r="N131" s="8"/>
      <c r="O131" s="8"/>
      <c r="P131" s="8"/>
      <c r="Q131" s="8"/>
      <c r="R131" s="8" t="s">
        <v>16</v>
      </c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H131" s="8" t="str">
        <f t="shared" si="152"/>
        <v/>
      </c>
      <c r="AI131" s="8">
        <f t="shared" si="151"/>
        <v>1</v>
      </c>
      <c r="AJ131" s="8">
        <f t="shared" si="153"/>
        <v>1</v>
      </c>
      <c r="AK131" s="8" t="str">
        <f t="shared" si="154"/>
        <v/>
      </c>
      <c r="AL131" s="8" t="str">
        <f t="shared" si="155"/>
        <v/>
      </c>
      <c r="AM131" s="8" t="str">
        <f t="shared" si="156"/>
        <v/>
      </c>
      <c r="AN131" s="8" t="str">
        <f t="shared" si="157"/>
        <v/>
      </c>
      <c r="AO131" s="8" t="str">
        <f t="shared" si="158"/>
        <v/>
      </c>
      <c r="AP131" s="8" t="str">
        <f t="shared" si="159"/>
        <v/>
      </c>
      <c r="AQ131" s="8" t="str">
        <f t="shared" si="160"/>
        <v/>
      </c>
      <c r="AR131" s="8" t="str">
        <f t="shared" si="161"/>
        <v/>
      </c>
      <c r="AS131" s="8" t="str">
        <f t="shared" si="162"/>
        <v/>
      </c>
      <c r="AT131" s="8">
        <f t="shared" si="163"/>
        <v>2</v>
      </c>
      <c r="AU131" s="8">
        <f t="shared" si="164"/>
        <v>3.5</v>
      </c>
    </row>
    <row r="132" spans="1:47">
      <c r="A132" s="9" t="s">
        <v>140</v>
      </c>
      <c r="B132" s="8"/>
      <c r="C132" s="8"/>
      <c r="D132" s="8"/>
      <c r="E132" s="8"/>
      <c r="F132" s="8"/>
      <c r="G132" s="8"/>
      <c r="H132" s="8"/>
      <c r="I132" s="8">
        <v>1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>
        <v>1</v>
      </c>
      <c r="AB132" s="8"/>
      <c r="AC132" s="8"/>
      <c r="AD132" s="8"/>
      <c r="AE132" s="8"/>
      <c r="AF132" s="8"/>
      <c r="AH132" s="8" t="str">
        <f t="shared" si="152"/>
        <v/>
      </c>
      <c r="AI132" s="8" t="str">
        <f t="shared" si="151"/>
        <v/>
      </c>
      <c r="AJ132" s="8">
        <f t="shared" si="153"/>
        <v>2</v>
      </c>
      <c r="AK132" s="8" t="str">
        <f t="shared" si="154"/>
        <v/>
      </c>
      <c r="AL132" s="8" t="str">
        <f t="shared" si="155"/>
        <v/>
      </c>
      <c r="AM132" s="8" t="str">
        <f t="shared" si="156"/>
        <v/>
      </c>
      <c r="AN132" s="8" t="str">
        <f t="shared" si="157"/>
        <v/>
      </c>
      <c r="AO132" s="8" t="str">
        <f t="shared" si="158"/>
        <v/>
      </c>
      <c r="AP132" s="8" t="str">
        <f t="shared" si="159"/>
        <v/>
      </c>
      <c r="AQ132" s="8" t="str">
        <f t="shared" si="160"/>
        <v/>
      </c>
      <c r="AR132" s="8" t="str">
        <f t="shared" si="161"/>
        <v/>
      </c>
      <c r="AS132" s="8" t="str">
        <f t="shared" si="162"/>
        <v/>
      </c>
      <c r="AT132" s="8" t="str">
        <f t="shared" si="163"/>
        <v/>
      </c>
      <c r="AU132" s="8">
        <f t="shared" si="164"/>
        <v>2</v>
      </c>
    </row>
    <row r="133" spans="1:47">
      <c r="A133" s="9" t="s">
        <v>141</v>
      </c>
      <c r="B133" s="8">
        <v>0</v>
      </c>
      <c r="C133" s="8" t="s">
        <v>17</v>
      </c>
      <c r="D133" s="8" t="s">
        <v>17</v>
      </c>
      <c r="E133" s="8" t="s">
        <v>17</v>
      </c>
      <c r="F133" s="8" t="s">
        <v>17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H133" s="8" t="str">
        <f t="shared" si="152"/>
        <v/>
      </c>
      <c r="AI133" s="8" t="str">
        <f t="shared" si="151"/>
        <v/>
      </c>
      <c r="AJ133" s="8" t="str">
        <f t="shared" si="153"/>
        <v/>
      </c>
      <c r="AK133" s="8">
        <f t="shared" si="154"/>
        <v>1</v>
      </c>
      <c r="AL133" s="8">
        <f t="shared" si="155"/>
        <v>4</v>
      </c>
      <c r="AM133" s="8" t="str">
        <f t="shared" si="156"/>
        <v/>
      </c>
      <c r="AN133" s="8" t="str">
        <f t="shared" si="157"/>
        <v/>
      </c>
      <c r="AO133" s="8" t="str">
        <f t="shared" si="158"/>
        <v/>
      </c>
      <c r="AP133" s="8" t="str">
        <f t="shared" si="159"/>
        <v/>
      </c>
      <c r="AQ133" s="8" t="str">
        <f t="shared" si="160"/>
        <v/>
      </c>
      <c r="AR133" s="8" t="str">
        <f t="shared" si="161"/>
        <v/>
      </c>
      <c r="AS133" s="8" t="str">
        <f t="shared" si="162"/>
        <v/>
      </c>
      <c r="AT133" s="8" t="str">
        <f t="shared" si="163"/>
        <v/>
      </c>
      <c r="AU133" s="8">
        <f t="shared" si="164"/>
        <v>5</v>
      </c>
    </row>
    <row r="134" spans="1:47">
      <c r="A134" s="9" t="s">
        <v>142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H134" s="8" t="str">
        <f t="shared" si="152"/>
        <v/>
      </c>
      <c r="AI134" s="8" t="str">
        <f t="shared" si="151"/>
        <v/>
      </c>
      <c r="AJ134" s="8" t="str">
        <f t="shared" si="153"/>
        <v/>
      </c>
      <c r="AK134" s="8" t="str">
        <f t="shared" si="154"/>
        <v/>
      </c>
      <c r="AL134" s="8" t="str">
        <f t="shared" si="155"/>
        <v/>
      </c>
      <c r="AM134" s="8" t="str">
        <f t="shared" si="156"/>
        <v/>
      </c>
      <c r="AN134" s="8" t="str">
        <f t="shared" si="157"/>
        <v/>
      </c>
      <c r="AO134" s="8" t="str">
        <f t="shared" si="158"/>
        <v/>
      </c>
      <c r="AP134" s="8" t="str">
        <f t="shared" si="159"/>
        <v/>
      </c>
      <c r="AQ134" s="8" t="str">
        <f t="shared" si="160"/>
        <v/>
      </c>
      <c r="AR134" s="8" t="str">
        <f t="shared" si="161"/>
        <v/>
      </c>
      <c r="AS134" s="8" t="str">
        <f t="shared" si="162"/>
        <v/>
      </c>
      <c r="AT134" s="8" t="str">
        <f t="shared" si="163"/>
        <v/>
      </c>
      <c r="AU134" s="8">
        <f t="shared" si="164"/>
        <v>0</v>
      </c>
    </row>
    <row r="135" spans="1:47">
      <c r="A135" s="9" t="s">
        <v>143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>
        <v>1</v>
      </c>
      <c r="AA135" s="8"/>
      <c r="AB135" s="8"/>
      <c r="AC135" s="8"/>
      <c r="AD135" s="8"/>
      <c r="AE135" s="8"/>
      <c r="AF135" s="8"/>
      <c r="AH135" s="8" t="str">
        <f t="shared" si="152"/>
        <v/>
      </c>
      <c r="AI135" s="8" t="str">
        <f t="shared" si="151"/>
        <v/>
      </c>
      <c r="AJ135" s="8">
        <f t="shared" si="153"/>
        <v>1</v>
      </c>
      <c r="AK135" s="8" t="str">
        <f t="shared" si="154"/>
        <v/>
      </c>
      <c r="AL135" s="8" t="str">
        <f t="shared" si="155"/>
        <v/>
      </c>
      <c r="AM135" s="8" t="str">
        <f t="shared" si="156"/>
        <v/>
      </c>
      <c r="AN135" s="8" t="str">
        <f t="shared" si="157"/>
        <v/>
      </c>
      <c r="AO135" s="8" t="str">
        <f t="shared" si="158"/>
        <v/>
      </c>
      <c r="AP135" s="8" t="str">
        <f t="shared" si="159"/>
        <v/>
      </c>
      <c r="AQ135" s="8" t="str">
        <f t="shared" si="160"/>
        <v/>
      </c>
      <c r="AR135" s="8" t="str">
        <f t="shared" si="161"/>
        <v/>
      </c>
      <c r="AS135" s="8" t="str">
        <f t="shared" si="162"/>
        <v/>
      </c>
      <c r="AT135" s="8" t="str">
        <f t="shared" si="163"/>
        <v/>
      </c>
      <c r="AU135" s="8">
        <f t="shared" si="164"/>
        <v>1</v>
      </c>
    </row>
    <row r="136" spans="1:47">
      <c r="A136" s="9"/>
      <c r="AD136" s="8" t="s">
        <v>44</v>
      </c>
      <c r="AE136" s="8"/>
      <c r="AF136" s="8">
        <f>COUNT(AU130:AU135)</f>
        <v>6</v>
      </c>
      <c r="AG136" s="8"/>
      <c r="AH136" s="8"/>
      <c r="AI136" s="8" t="str">
        <f t="shared" si="151"/>
        <v/>
      </c>
      <c r="AJ136" s="8"/>
      <c r="AK136" s="26" t="s">
        <v>45</v>
      </c>
      <c r="AL136" s="26"/>
      <c r="AM136" s="26"/>
      <c r="AN136" s="27">
        <f>(AF136*$AC$5-AU136)/(AF136*$AC$5)</f>
        <v>0.909420289855073</v>
      </c>
      <c r="AO136" s="27"/>
      <c r="AP136" s="27"/>
      <c r="AQ136" s="27"/>
      <c r="AR136" s="8" t="s">
        <v>29</v>
      </c>
      <c r="AS136" s="8"/>
      <c r="AT136" s="8"/>
      <c r="AU136" s="8">
        <f>SUM(AU130:AU135)</f>
        <v>12.5</v>
      </c>
    </row>
    <row r="137" spans="1:47">
      <c r="A137" s="10" t="s">
        <v>144</v>
      </c>
      <c r="AI137" s="8" t="str">
        <f t="shared" si="151"/>
        <v/>
      </c>
      <c r="AU137" s="8"/>
    </row>
    <row r="138" spans="1:47">
      <c r="A138" s="9" t="s">
        <v>145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25"/>
      <c r="AH138" s="8" t="str">
        <f>IF(COUNTIF($B138:$AF138,AH$7)&gt;0,COUNTIF($B138:$AF138,AH$7),"")</f>
        <v/>
      </c>
      <c r="AI138" s="8" t="str">
        <f t="shared" si="151"/>
        <v/>
      </c>
      <c r="AJ138" s="8" t="str">
        <f t="shared" ref="AJ138:AT138" si="165">IF(COUNTIF($B138:$AF138,AJ$7)&gt;0,COUNTIF($B138:$AF138,AJ$7),"")</f>
        <v/>
      </c>
      <c r="AK138" s="8" t="str">
        <f t="shared" si="165"/>
        <v/>
      </c>
      <c r="AL138" s="8" t="str">
        <f t="shared" si="165"/>
        <v/>
      </c>
      <c r="AM138" s="8" t="str">
        <f t="shared" si="165"/>
        <v/>
      </c>
      <c r="AN138" s="8" t="str">
        <f t="shared" si="165"/>
        <v/>
      </c>
      <c r="AO138" s="8" t="str">
        <f t="shared" si="165"/>
        <v/>
      </c>
      <c r="AP138" s="8" t="str">
        <f t="shared" si="165"/>
        <v/>
      </c>
      <c r="AQ138" s="8" t="str">
        <f t="shared" si="165"/>
        <v/>
      </c>
      <c r="AR138" s="8" t="str">
        <f t="shared" si="165"/>
        <v/>
      </c>
      <c r="AS138" s="8" t="str">
        <f t="shared" si="165"/>
        <v/>
      </c>
      <c r="AT138" s="8" t="str">
        <f t="shared" si="165"/>
        <v/>
      </c>
      <c r="AU138" s="8">
        <f t="shared" si="164"/>
        <v>0</v>
      </c>
    </row>
    <row r="139" spans="1:47">
      <c r="A139" s="9" t="s">
        <v>146</v>
      </c>
      <c r="B139" s="8"/>
      <c r="C139" s="8"/>
      <c r="D139" s="8"/>
      <c r="E139" s="8"/>
      <c r="F139" s="8"/>
      <c r="G139" s="8"/>
      <c r="H139" s="8"/>
      <c r="I139" s="8">
        <v>1</v>
      </c>
      <c r="J139" s="8">
        <v>1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13"/>
      <c r="AD139" s="8"/>
      <c r="AE139" s="8"/>
      <c r="AF139" s="8"/>
      <c r="AH139" s="8" t="str">
        <f t="shared" ref="AH139:AH163" si="166">IF(COUNTIF($B139:$AF139,AH$7)&gt;0,COUNTIF($B139:$AF139,AH$7),"")</f>
        <v/>
      </c>
      <c r="AI139" s="8" t="str">
        <f t="shared" si="151"/>
        <v/>
      </c>
      <c r="AJ139" s="8">
        <f t="shared" ref="AJ139:AJ147" si="167">IF(COUNTIF($B139:$AF139,AJ$7)&gt;0,COUNTIF($B139:$AF139,AJ$7),"")</f>
        <v>2</v>
      </c>
      <c r="AK139" s="8" t="str">
        <f t="shared" ref="AK139:AK147" si="168">IF(COUNTIF($B139:$AF139,AK$7)&gt;0,COUNTIF($B139:$AF139,AK$7),"")</f>
        <v/>
      </c>
      <c r="AL139" s="8" t="str">
        <f t="shared" ref="AL139:AL147" si="169">IF(COUNTIF($B139:$AF139,AL$7)&gt;0,COUNTIF($B139:$AF139,AL$7),"")</f>
        <v/>
      </c>
      <c r="AM139" s="8" t="str">
        <f t="shared" ref="AM139:AM147" si="170">IF(COUNTIF($B139:$AF139,AM$7)&gt;0,COUNTIF($B139:$AF139,AM$7),"")</f>
        <v/>
      </c>
      <c r="AN139" s="8" t="str">
        <f t="shared" ref="AN139:AN147" si="171">IF(COUNTIF($B139:$AF139,AN$7)&gt;0,COUNTIF($B139:$AF139,AN$7),"")</f>
        <v/>
      </c>
      <c r="AO139" s="8" t="str">
        <f t="shared" ref="AO139:AO147" si="172">IF(COUNTIF($B139:$AF139,AO$7)&gt;0,COUNTIF($B139:$AF139,AO$7),"")</f>
        <v/>
      </c>
      <c r="AP139" s="8" t="str">
        <f t="shared" ref="AP139:AP147" si="173">IF(COUNTIF($B139:$AF139,AP$7)&gt;0,COUNTIF($B139:$AF139,AP$7),"")</f>
        <v/>
      </c>
      <c r="AQ139" s="8" t="str">
        <f t="shared" ref="AQ139:AQ147" si="174">IF(COUNTIF($B139:$AF139,AQ$7)&gt;0,COUNTIF($B139:$AF139,AQ$7),"")</f>
        <v/>
      </c>
      <c r="AR139" s="8" t="str">
        <f t="shared" ref="AR139:AR147" si="175">IF(COUNTIF($B139:$AF139,AR$7)&gt;0,COUNTIF($B139:$AF139,AR$7),"")</f>
        <v/>
      </c>
      <c r="AS139" s="8" t="str">
        <f t="shared" ref="AS139:AS147" si="176">IF(COUNTIF($B139:$AF139,AS$7)&gt;0,COUNTIF($B139:$AF139,AS$7),"")</f>
        <v/>
      </c>
      <c r="AT139" s="8" t="str">
        <f t="shared" ref="AT139:AT147" si="177">IF(COUNTIF($B139:$AF139,AT$7)&gt;0,COUNTIF($B139:$AF139,AT$7),"")</f>
        <v/>
      </c>
      <c r="AU139" s="8">
        <f t="shared" si="164"/>
        <v>2</v>
      </c>
    </row>
    <row r="140" spans="1:47">
      <c r="A140" s="9" t="s">
        <v>147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>
        <v>1</v>
      </c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 t="s">
        <v>17</v>
      </c>
      <c r="AE140" s="8"/>
      <c r="AF140" s="8"/>
      <c r="AH140" s="8" t="str">
        <f t="shared" si="166"/>
        <v/>
      </c>
      <c r="AI140" s="8" t="str">
        <f t="shared" si="151"/>
        <v/>
      </c>
      <c r="AJ140" s="8">
        <f t="shared" si="167"/>
        <v>1</v>
      </c>
      <c r="AK140" s="8" t="str">
        <f t="shared" si="168"/>
        <v/>
      </c>
      <c r="AL140" s="8">
        <f t="shared" si="169"/>
        <v>1</v>
      </c>
      <c r="AM140" s="8" t="str">
        <f t="shared" si="170"/>
        <v/>
      </c>
      <c r="AN140" s="8" t="str">
        <f t="shared" si="171"/>
        <v/>
      </c>
      <c r="AO140" s="8" t="str">
        <f t="shared" si="172"/>
        <v/>
      </c>
      <c r="AP140" s="8" t="str">
        <f t="shared" si="173"/>
        <v/>
      </c>
      <c r="AQ140" s="8" t="str">
        <f t="shared" si="174"/>
        <v/>
      </c>
      <c r="AR140" s="8" t="str">
        <f t="shared" si="175"/>
        <v/>
      </c>
      <c r="AS140" s="8" t="str">
        <f t="shared" si="176"/>
        <v/>
      </c>
      <c r="AT140" s="8" t="str">
        <f t="shared" si="177"/>
        <v/>
      </c>
      <c r="AU140" s="8">
        <f t="shared" si="164"/>
        <v>2</v>
      </c>
    </row>
    <row r="141" spans="1:47">
      <c r="A141" s="9" t="s">
        <v>148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 t="s">
        <v>17</v>
      </c>
      <c r="AF141" s="8"/>
      <c r="AH141" s="8" t="str">
        <f t="shared" si="166"/>
        <v/>
      </c>
      <c r="AI141" s="8" t="str">
        <f t="shared" si="151"/>
        <v/>
      </c>
      <c r="AJ141" s="8" t="str">
        <f t="shared" si="167"/>
        <v/>
      </c>
      <c r="AK141" s="8" t="str">
        <f t="shared" si="168"/>
        <v/>
      </c>
      <c r="AL141" s="8">
        <f t="shared" si="169"/>
        <v>1</v>
      </c>
      <c r="AM141" s="8" t="str">
        <f t="shared" si="170"/>
        <v/>
      </c>
      <c r="AN141" s="8" t="str">
        <f t="shared" si="171"/>
        <v/>
      </c>
      <c r="AO141" s="8" t="str">
        <f t="shared" si="172"/>
        <v/>
      </c>
      <c r="AP141" s="8" t="str">
        <f t="shared" si="173"/>
        <v/>
      </c>
      <c r="AQ141" s="8" t="str">
        <f t="shared" si="174"/>
        <v/>
      </c>
      <c r="AR141" s="8" t="str">
        <f t="shared" si="175"/>
        <v/>
      </c>
      <c r="AS141" s="8" t="str">
        <f t="shared" si="176"/>
        <v/>
      </c>
      <c r="AT141" s="8" t="str">
        <f t="shared" si="177"/>
        <v/>
      </c>
      <c r="AU141" s="8">
        <f t="shared" si="164"/>
        <v>1</v>
      </c>
    </row>
    <row r="142" spans="1:47">
      <c r="A142" s="9" t="s">
        <v>149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 t="s">
        <v>25</v>
      </c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>
        <v>1</v>
      </c>
      <c r="AF142" s="8"/>
      <c r="AH142" s="8" t="str">
        <f t="shared" si="166"/>
        <v/>
      </c>
      <c r="AI142" s="8" t="str">
        <f t="shared" si="151"/>
        <v/>
      </c>
      <c r="AJ142" s="8">
        <f t="shared" si="167"/>
        <v>1</v>
      </c>
      <c r="AK142" s="8" t="str">
        <f t="shared" si="168"/>
        <v/>
      </c>
      <c r="AL142" s="8" t="str">
        <f t="shared" si="169"/>
        <v/>
      </c>
      <c r="AM142" s="8" t="str">
        <f t="shared" si="170"/>
        <v/>
      </c>
      <c r="AN142" s="8" t="str">
        <f t="shared" si="171"/>
        <v/>
      </c>
      <c r="AO142" s="8" t="str">
        <f t="shared" si="172"/>
        <v/>
      </c>
      <c r="AP142" s="8" t="str">
        <f t="shared" si="173"/>
        <v/>
      </c>
      <c r="AQ142" s="8" t="str">
        <f t="shared" si="174"/>
        <v/>
      </c>
      <c r="AR142" s="8" t="str">
        <f t="shared" si="175"/>
        <v/>
      </c>
      <c r="AS142" s="8" t="str">
        <f t="shared" si="176"/>
        <v/>
      </c>
      <c r="AT142" s="8">
        <f t="shared" si="177"/>
        <v>1</v>
      </c>
      <c r="AU142" s="8">
        <f t="shared" si="164"/>
        <v>2</v>
      </c>
    </row>
    <row r="143" spans="1:47">
      <c r="A143" s="9" t="s">
        <v>150</v>
      </c>
      <c r="B143" s="8"/>
      <c r="C143" s="8" t="s">
        <v>17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>
        <v>1</v>
      </c>
      <c r="AH143" s="8" t="str">
        <f t="shared" si="166"/>
        <v/>
      </c>
      <c r="AI143" s="8" t="str">
        <f t="shared" si="151"/>
        <v/>
      </c>
      <c r="AJ143" s="8">
        <f t="shared" si="167"/>
        <v>1</v>
      </c>
      <c r="AK143" s="8" t="str">
        <f t="shared" si="168"/>
        <v/>
      </c>
      <c r="AL143" s="8">
        <f t="shared" si="169"/>
        <v>1</v>
      </c>
      <c r="AM143" s="8" t="str">
        <f t="shared" si="170"/>
        <v/>
      </c>
      <c r="AN143" s="8" t="str">
        <f t="shared" si="171"/>
        <v/>
      </c>
      <c r="AO143" s="8" t="str">
        <f t="shared" si="172"/>
        <v/>
      </c>
      <c r="AP143" s="8" t="str">
        <f t="shared" si="173"/>
        <v/>
      </c>
      <c r="AQ143" s="8" t="str">
        <f t="shared" si="174"/>
        <v/>
      </c>
      <c r="AR143" s="8" t="str">
        <f t="shared" si="175"/>
        <v/>
      </c>
      <c r="AS143" s="8" t="str">
        <f t="shared" si="176"/>
        <v/>
      </c>
      <c r="AT143" s="8" t="str">
        <f t="shared" si="177"/>
        <v/>
      </c>
      <c r="AU143" s="8">
        <f t="shared" si="164"/>
        <v>2</v>
      </c>
    </row>
    <row r="144" spans="1:47">
      <c r="A144" s="9" t="s">
        <v>151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H144" s="8" t="str">
        <f t="shared" si="166"/>
        <v/>
      </c>
      <c r="AI144" s="8" t="str">
        <f t="shared" si="151"/>
        <v/>
      </c>
      <c r="AJ144" s="8" t="str">
        <f t="shared" si="167"/>
        <v/>
      </c>
      <c r="AK144" s="8" t="str">
        <f t="shared" si="168"/>
        <v/>
      </c>
      <c r="AL144" s="8" t="str">
        <f t="shared" si="169"/>
        <v/>
      </c>
      <c r="AM144" s="8" t="str">
        <f t="shared" si="170"/>
        <v/>
      </c>
      <c r="AN144" s="8" t="str">
        <f t="shared" si="171"/>
        <v/>
      </c>
      <c r="AO144" s="8" t="str">
        <f t="shared" si="172"/>
        <v/>
      </c>
      <c r="AP144" s="8" t="str">
        <f t="shared" si="173"/>
        <v/>
      </c>
      <c r="AQ144" s="8" t="str">
        <f t="shared" si="174"/>
        <v/>
      </c>
      <c r="AR144" s="8" t="str">
        <f t="shared" si="175"/>
        <v/>
      </c>
      <c r="AS144" s="8" t="str">
        <f t="shared" si="176"/>
        <v/>
      </c>
      <c r="AT144" s="8" t="str">
        <f t="shared" si="177"/>
        <v/>
      </c>
      <c r="AU144" s="8">
        <f t="shared" si="164"/>
        <v>0</v>
      </c>
    </row>
    <row r="145" spans="1:47">
      <c r="A145" s="9" t="s">
        <v>152</v>
      </c>
      <c r="B145" s="8"/>
      <c r="C145" s="8"/>
      <c r="D145" s="8"/>
      <c r="E145" s="8"/>
      <c r="F145" s="8"/>
      <c r="G145" s="8"/>
      <c r="H145" s="8"/>
      <c r="I145" s="8"/>
      <c r="J145" s="8" t="s">
        <v>16</v>
      </c>
      <c r="K145" s="8"/>
      <c r="L145" s="8"/>
      <c r="M145" s="8" t="s">
        <v>17</v>
      </c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 t="s">
        <v>17</v>
      </c>
      <c r="Y145" s="8"/>
      <c r="Z145" s="8"/>
      <c r="AA145" s="8"/>
      <c r="AB145" s="8"/>
      <c r="AC145" s="8"/>
      <c r="AD145" s="8"/>
      <c r="AE145" s="8"/>
      <c r="AF145" s="8"/>
      <c r="AH145" s="8" t="str">
        <f t="shared" si="166"/>
        <v/>
      </c>
      <c r="AI145" s="8">
        <f t="shared" si="151"/>
        <v>1</v>
      </c>
      <c r="AJ145" s="8" t="str">
        <f t="shared" si="167"/>
        <v/>
      </c>
      <c r="AK145" s="8" t="str">
        <f t="shared" si="168"/>
        <v/>
      </c>
      <c r="AL145" s="8">
        <f t="shared" si="169"/>
        <v>2</v>
      </c>
      <c r="AM145" s="8" t="str">
        <f t="shared" si="170"/>
        <v/>
      </c>
      <c r="AN145" s="8" t="str">
        <f t="shared" si="171"/>
        <v/>
      </c>
      <c r="AO145" s="8" t="str">
        <f t="shared" si="172"/>
        <v/>
      </c>
      <c r="AP145" s="8" t="str">
        <f t="shared" si="173"/>
        <v/>
      </c>
      <c r="AQ145" s="8" t="str">
        <f t="shared" si="174"/>
        <v/>
      </c>
      <c r="AR145" s="8" t="str">
        <f t="shared" si="175"/>
        <v/>
      </c>
      <c r="AS145" s="8" t="str">
        <f t="shared" si="176"/>
        <v/>
      </c>
      <c r="AT145" s="8" t="str">
        <f t="shared" si="177"/>
        <v/>
      </c>
      <c r="AU145" s="8">
        <f t="shared" si="164"/>
        <v>2.5</v>
      </c>
    </row>
    <row r="146" spans="1:47">
      <c r="A146" s="9" t="s">
        <v>153</v>
      </c>
      <c r="B146" s="8"/>
      <c r="C146" s="8"/>
      <c r="D146" s="8"/>
      <c r="E146" s="8"/>
      <c r="F146" s="8"/>
      <c r="G146" s="8"/>
      <c r="H146" s="8"/>
      <c r="I146" s="8" t="s">
        <v>25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>
        <v>1</v>
      </c>
      <c r="AH146" s="8" t="str">
        <f t="shared" si="166"/>
        <v/>
      </c>
      <c r="AI146" s="8" t="str">
        <f t="shared" si="151"/>
        <v/>
      </c>
      <c r="AJ146" s="8">
        <f t="shared" si="167"/>
        <v>1</v>
      </c>
      <c r="AK146" s="8" t="str">
        <f t="shared" si="168"/>
        <v/>
      </c>
      <c r="AL146" s="8" t="str">
        <f t="shared" si="169"/>
        <v/>
      </c>
      <c r="AM146" s="8" t="str">
        <f t="shared" si="170"/>
        <v/>
      </c>
      <c r="AN146" s="8" t="str">
        <f t="shared" si="171"/>
        <v/>
      </c>
      <c r="AO146" s="8" t="str">
        <f t="shared" si="172"/>
        <v/>
      </c>
      <c r="AP146" s="8" t="str">
        <f t="shared" si="173"/>
        <v/>
      </c>
      <c r="AQ146" s="8" t="str">
        <f t="shared" si="174"/>
        <v/>
      </c>
      <c r="AR146" s="8" t="str">
        <f t="shared" si="175"/>
        <v/>
      </c>
      <c r="AS146" s="8" t="str">
        <f t="shared" si="176"/>
        <v/>
      </c>
      <c r="AT146" s="8">
        <f t="shared" si="177"/>
        <v>1</v>
      </c>
      <c r="AU146" s="8">
        <f t="shared" si="164"/>
        <v>2</v>
      </c>
    </row>
    <row r="147" spans="1:47">
      <c r="A147" s="9" t="s">
        <v>154</v>
      </c>
      <c r="B147" s="8"/>
      <c r="C147" s="8">
        <v>1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>
        <v>1</v>
      </c>
      <c r="AH147" s="8" t="str">
        <f t="shared" si="166"/>
        <v/>
      </c>
      <c r="AI147" s="8" t="str">
        <f t="shared" si="151"/>
        <v/>
      </c>
      <c r="AJ147" s="8">
        <f t="shared" si="167"/>
        <v>2</v>
      </c>
      <c r="AK147" s="8" t="str">
        <f t="shared" si="168"/>
        <v/>
      </c>
      <c r="AL147" s="8" t="str">
        <f t="shared" si="169"/>
        <v/>
      </c>
      <c r="AM147" s="8" t="str">
        <f t="shared" si="170"/>
        <v/>
      </c>
      <c r="AN147" s="8" t="str">
        <f t="shared" si="171"/>
        <v/>
      </c>
      <c r="AO147" s="8" t="str">
        <f t="shared" si="172"/>
        <v/>
      </c>
      <c r="AP147" s="8" t="str">
        <f t="shared" si="173"/>
        <v/>
      </c>
      <c r="AQ147" s="8" t="str">
        <f t="shared" si="174"/>
        <v/>
      </c>
      <c r="AR147" s="8" t="str">
        <f t="shared" si="175"/>
        <v/>
      </c>
      <c r="AS147" s="8" t="str">
        <f t="shared" si="176"/>
        <v/>
      </c>
      <c r="AT147" s="8" t="str">
        <f t="shared" si="177"/>
        <v/>
      </c>
      <c r="AU147" s="8">
        <f t="shared" si="164"/>
        <v>2</v>
      </c>
    </row>
    <row r="148" spans="1:47">
      <c r="A148" s="9" t="s">
        <v>155</v>
      </c>
      <c r="B148" s="8"/>
      <c r="C148" s="8"/>
      <c r="D148" s="8"/>
      <c r="E148" s="8"/>
      <c r="F148" s="8"/>
      <c r="G148" s="8"/>
      <c r="H148" s="8"/>
      <c r="I148" s="8"/>
      <c r="J148" s="8">
        <v>1</v>
      </c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>
        <v>1</v>
      </c>
      <c r="AE148" s="8"/>
      <c r="AF148" s="8"/>
      <c r="AG148" s="25"/>
      <c r="AH148" s="8" t="str">
        <f t="shared" si="166"/>
        <v/>
      </c>
      <c r="AI148" s="8" t="str">
        <f t="shared" ref="AI148:AT148" si="178">IF(COUNTIF($B148:$AF148,AI$7)&gt;0,COUNTIF($B148:$AF148,AI$7),"")</f>
        <v/>
      </c>
      <c r="AJ148" s="8">
        <f t="shared" si="178"/>
        <v>2</v>
      </c>
      <c r="AK148" s="8" t="str">
        <f t="shared" si="178"/>
        <v/>
      </c>
      <c r="AL148" s="8" t="str">
        <f t="shared" si="178"/>
        <v/>
      </c>
      <c r="AM148" s="8" t="str">
        <f t="shared" si="178"/>
        <v/>
      </c>
      <c r="AN148" s="8" t="str">
        <f t="shared" si="178"/>
        <v/>
      </c>
      <c r="AO148" s="8" t="str">
        <f t="shared" si="178"/>
        <v/>
      </c>
      <c r="AP148" s="8" t="str">
        <f t="shared" si="178"/>
        <v/>
      </c>
      <c r="AQ148" s="8" t="str">
        <f t="shared" si="178"/>
        <v/>
      </c>
      <c r="AR148" s="8" t="str">
        <f t="shared" si="178"/>
        <v/>
      </c>
      <c r="AS148" s="8" t="str">
        <f t="shared" si="178"/>
        <v/>
      </c>
      <c r="AT148" s="8" t="str">
        <f t="shared" si="178"/>
        <v/>
      </c>
      <c r="AU148" s="8">
        <f t="shared" si="164"/>
        <v>2</v>
      </c>
    </row>
    <row r="149" spans="1:47">
      <c r="A149" s="9" t="s">
        <v>156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 t="s">
        <v>25</v>
      </c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H149" s="8" t="str">
        <f t="shared" si="166"/>
        <v/>
      </c>
      <c r="AI149" s="8" t="str">
        <f t="shared" ref="AI149:AT149" si="179">IF(COUNTIF($B149:$AF149,AI$7)&gt;0,COUNTIF($B149:$AF149,AI$7),"")</f>
        <v/>
      </c>
      <c r="AJ149" s="8" t="str">
        <f t="shared" si="179"/>
        <v/>
      </c>
      <c r="AK149" s="8" t="str">
        <f t="shared" si="179"/>
        <v/>
      </c>
      <c r="AL149" s="8" t="str">
        <f t="shared" si="179"/>
        <v/>
      </c>
      <c r="AM149" s="8" t="str">
        <f t="shared" si="179"/>
        <v/>
      </c>
      <c r="AN149" s="8" t="str">
        <f t="shared" si="179"/>
        <v/>
      </c>
      <c r="AO149" s="8" t="str">
        <f t="shared" si="179"/>
        <v/>
      </c>
      <c r="AP149" s="8" t="str">
        <f t="shared" si="179"/>
        <v/>
      </c>
      <c r="AQ149" s="8" t="str">
        <f t="shared" si="179"/>
        <v/>
      </c>
      <c r="AR149" s="8" t="str">
        <f t="shared" si="179"/>
        <v/>
      </c>
      <c r="AS149" s="8" t="str">
        <f t="shared" si="179"/>
        <v/>
      </c>
      <c r="AT149" s="8">
        <f t="shared" si="179"/>
        <v>1</v>
      </c>
      <c r="AU149" s="8">
        <f t="shared" si="164"/>
        <v>1</v>
      </c>
    </row>
    <row r="150" spans="1:47">
      <c r="A150" s="9" t="s">
        <v>157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H150" s="13" t="str">
        <f t="shared" si="166"/>
        <v/>
      </c>
      <c r="AI150" s="8" t="str">
        <f t="shared" ref="AI150:AI156" si="180">IF(COUNTIF($B150:$AF150,AI$7)&gt;0,COUNTIF($B150:$AF150,AI$7),"")</f>
        <v/>
      </c>
      <c r="AJ150" s="13" t="str">
        <f t="shared" ref="AJ150:AJ156" si="181">IF(COUNTIF($B150:$AF150,AJ$7)&gt;0,COUNTIF($B150:$AF150,AJ$7),"")</f>
        <v/>
      </c>
      <c r="AK150" s="13" t="str">
        <f t="shared" ref="AK150:AK156" si="182">IF(COUNTIF($B150:$AF150,AK$7)&gt;0,COUNTIF($B150:$AF150,AK$7),"")</f>
        <v/>
      </c>
      <c r="AL150" s="13" t="str">
        <f t="shared" ref="AL150:AL156" si="183">IF(COUNTIF($B150:$AF150,AL$7)&gt;0,COUNTIF($B150:$AF150,AL$7),"")</f>
        <v/>
      </c>
      <c r="AM150" s="13" t="str">
        <f t="shared" ref="AM150:AM156" si="184">IF(COUNTIF($B150:$AF150,AM$7)&gt;0,COUNTIF($B150:$AF150,AM$7),"")</f>
        <v/>
      </c>
      <c r="AN150" s="13" t="str">
        <f t="shared" ref="AN150:AN156" si="185">IF(COUNTIF($B150:$AF150,AN$7)&gt;0,COUNTIF($B150:$AF150,AN$7),"")</f>
        <v/>
      </c>
      <c r="AO150" s="13" t="str">
        <f t="shared" ref="AO150:AO156" si="186">IF(COUNTIF($B150:$AF150,AO$7)&gt;0,COUNTIF($B150:$AF150,AO$7),"")</f>
        <v/>
      </c>
      <c r="AP150" s="13" t="str">
        <f t="shared" ref="AP150:AP156" si="187">IF(COUNTIF($B150:$AF150,AP$7)&gt;0,COUNTIF($B150:$AF150,AP$7),"")</f>
        <v/>
      </c>
      <c r="AQ150" s="13" t="str">
        <f t="shared" ref="AQ150:AQ156" si="188">IF(COUNTIF($B150:$AF150,AQ$7)&gt;0,COUNTIF($B150:$AF150,AQ$7),"")</f>
        <v/>
      </c>
      <c r="AR150" s="13" t="str">
        <f t="shared" ref="AR150:AR156" si="189">IF(COUNTIF($B150:$AF150,AR$7)&gt;0,COUNTIF($B150:$AF150,AR$7),"")</f>
        <v/>
      </c>
      <c r="AS150" s="13" t="str">
        <f t="shared" ref="AS150:AS156" si="190">IF(COUNTIF($B150:$AF150,AS$7)&gt;0,COUNTIF($B150:$AF150,AS$7),"")</f>
        <v/>
      </c>
      <c r="AT150" s="13" t="str">
        <f t="shared" ref="AT150:AT156" si="191">IF(COUNTIF($B150:$AF150,AT$7)&gt;0,COUNTIF($B150:$AF150,AT$7),"")</f>
        <v/>
      </c>
      <c r="AU150" s="8">
        <f t="shared" si="164"/>
        <v>0</v>
      </c>
    </row>
    <row r="151" spans="1:47">
      <c r="A151" s="9" t="s">
        <v>158</v>
      </c>
      <c r="B151" s="8" t="s">
        <v>25</v>
      </c>
      <c r="C151" s="8"/>
      <c r="D151" s="8"/>
      <c r="E151" s="8" t="s">
        <v>16</v>
      </c>
      <c r="F151" s="8"/>
      <c r="G151" s="8"/>
      <c r="H151" s="8"/>
      <c r="I151" s="8" t="s">
        <v>16</v>
      </c>
      <c r="J151" s="8" t="s">
        <v>16</v>
      </c>
      <c r="K151" s="8"/>
      <c r="L151" s="8"/>
      <c r="M151" s="8"/>
      <c r="N151" s="8"/>
      <c r="O151" s="8"/>
      <c r="P151" s="8"/>
      <c r="Q151" s="8" t="s">
        <v>16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>
        <v>0</v>
      </c>
      <c r="AF151" s="8"/>
      <c r="AH151" s="8" t="str">
        <f t="shared" si="166"/>
        <v/>
      </c>
      <c r="AI151" s="8">
        <f t="shared" si="180"/>
        <v>4</v>
      </c>
      <c r="AJ151" s="8" t="str">
        <f t="shared" si="181"/>
        <v/>
      </c>
      <c r="AK151" s="8">
        <f t="shared" si="182"/>
        <v>1</v>
      </c>
      <c r="AL151" s="8" t="str">
        <f t="shared" si="183"/>
        <v/>
      </c>
      <c r="AM151" s="8" t="str">
        <f t="shared" si="184"/>
        <v/>
      </c>
      <c r="AN151" s="8" t="str">
        <f t="shared" si="185"/>
        <v/>
      </c>
      <c r="AO151" s="8" t="str">
        <f t="shared" si="186"/>
        <v/>
      </c>
      <c r="AP151" s="8" t="str">
        <f t="shared" si="187"/>
        <v/>
      </c>
      <c r="AQ151" s="8" t="str">
        <f t="shared" si="188"/>
        <v/>
      </c>
      <c r="AR151" s="8" t="str">
        <f t="shared" si="189"/>
        <v/>
      </c>
      <c r="AS151" s="8" t="str">
        <f t="shared" si="190"/>
        <v/>
      </c>
      <c r="AT151" s="8">
        <f t="shared" si="191"/>
        <v>1</v>
      </c>
      <c r="AU151" s="8">
        <f t="shared" si="164"/>
        <v>4</v>
      </c>
    </row>
    <row r="152" spans="1:47">
      <c r="A152" s="9" t="s">
        <v>159</v>
      </c>
      <c r="B152" s="8" t="s">
        <v>15</v>
      </c>
      <c r="C152" s="8"/>
      <c r="D152" s="8"/>
      <c r="E152" s="8" t="s">
        <v>16</v>
      </c>
      <c r="F152" s="8" t="s">
        <v>15</v>
      </c>
      <c r="G152" s="8"/>
      <c r="H152" s="8"/>
      <c r="I152" s="8" t="s">
        <v>25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13"/>
      <c r="AD152" s="8">
        <v>0</v>
      </c>
      <c r="AE152" s="8"/>
      <c r="AF152" s="8"/>
      <c r="AH152" s="8">
        <f t="shared" si="166"/>
        <v>2</v>
      </c>
      <c r="AI152" s="8">
        <f t="shared" si="180"/>
        <v>1</v>
      </c>
      <c r="AJ152" s="8" t="str">
        <f t="shared" si="181"/>
        <v/>
      </c>
      <c r="AK152" s="8">
        <f t="shared" si="182"/>
        <v>1</v>
      </c>
      <c r="AL152" s="8" t="str">
        <f t="shared" si="183"/>
        <v/>
      </c>
      <c r="AM152" s="8" t="str">
        <f t="shared" si="184"/>
        <v/>
      </c>
      <c r="AN152" s="8" t="str">
        <f t="shared" si="185"/>
        <v/>
      </c>
      <c r="AO152" s="8" t="str">
        <f t="shared" si="186"/>
        <v/>
      </c>
      <c r="AP152" s="8" t="str">
        <f t="shared" si="187"/>
        <v/>
      </c>
      <c r="AQ152" s="8" t="str">
        <f t="shared" si="188"/>
        <v/>
      </c>
      <c r="AR152" s="8" t="str">
        <f t="shared" si="189"/>
        <v/>
      </c>
      <c r="AS152" s="8" t="str">
        <f t="shared" si="190"/>
        <v/>
      </c>
      <c r="AT152" s="8">
        <f t="shared" si="191"/>
        <v>1</v>
      </c>
      <c r="AU152" s="8">
        <f t="shared" si="164"/>
        <v>3.5</v>
      </c>
    </row>
    <row r="153" spans="1:47">
      <c r="A153" s="9" t="s">
        <v>160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 t="s">
        <v>25</v>
      </c>
      <c r="X153" s="8"/>
      <c r="Y153" s="8"/>
      <c r="Z153" s="8"/>
      <c r="AA153" s="8"/>
      <c r="AB153" s="8"/>
      <c r="AC153" s="13"/>
      <c r="AD153" s="8"/>
      <c r="AE153" s="8"/>
      <c r="AF153" s="8"/>
      <c r="AH153" s="8" t="str">
        <f t="shared" si="166"/>
        <v/>
      </c>
      <c r="AI153" s="8" t="str">
        <f t="shared" si="180"/>
        <v/>
      </c>
      <c r="AJ153" s="8" t="str">
        <f t="shared" si="181"/>
        <v/>
      </c>
      <c r="AK153" s="8" t="str">
        <f t="shared" si="182"/>
        <v/>
      </c>
      <c r="AL153" s="8" t="str">
        <f t="shared" si="183"/>
        <v/>
      </c>
      <c r="AM153" s="8" t="str">
        <f t="shared" si="184"/>
        <v/>
      </c>
      <c r="AN153" s="8" t="str">
        <f t="shared" si="185"/>
        <v/>
      </c>
      <c r="AO153" s="8" t="str">
        <f t="shared" si="186"/>
        <v/>
      </c>
      <c r="AP153" s="8" t="str">
        <f t="shared" si="187"/>
        <v/>
      </c>
      <c r="AQ153" s="8" t="str">
        <f t="shared" si="188"/>
        <v/>
      </c>
      <c r="AR153" s="8" t="str">
        <f t="shared" si="189"/>
        <v/>
      </c>
      <c r="AS153" s="8" t="str">
        <f t="shared" si="190"/>
        <v/>
      </c>
      <c r="AT153" s="8">
        <f t="shared" si="191"/>
        <v>1</v>
      </c>
      <c r="AU153" s="8">
        <f t="shared" si="164"/>
        <v>1</v>
      </c>
    </row>
    <row r="154" spans="1:47">
      <c r="A154" s="9" t="s">
        <v>161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H154" s="8" t="str">
        <f t="shared" si="166"/>
        <v/>
      </c>
      <c r="AI154" s="8" t="str">
        <f t="shared" si="180"/>
        <v/>
      </c>
      <c r="AJ154" s="8" t="str">
        <f t="shared" si="181"/>
        <v/>
      </c>
      <c r="AK154" s="8" t="str">
        <f t="shared" si="182"/>
        <v/>
      </c>
      <c r="AL154" s="8" t="str">
        <f t="shared" si="183"/>
        <v/>
      </c>
      <c r="AM154" s="8" t="str">
        <f t="shared" si="184"/>
        <v/>
      </c>
      <c r="AN154" s="8" t="str">
        <f t="shared" si="185"/>
        <v/>
      </c>
      <c r="AO154" s="8" t="str">
        <f t="shared" si="186"/>
        <v/>
      </c>
      <c r="AP154" s="8" t="str">
        <f t="shared" si="187"/>
        <v/>
      </c>
      <c r="AQ154" s="8" t="str">
        <f t="shared" si="188"/>
        <v/>
      </c>
      <c r="AR154" s="8" t="str">
        <f t="shared" si="189"/>
        <v/>
      </c>
      <c r="AS154" s="8" t="str">
        <f t="shared" si="190"/>
        <v/>
      </c>
      <c r="AT154" s="8" t="str">
        <f t="shared" si="191"/>
        <v/>
      </c>
      <c r="AU154" s="8">
        <f t="shared" si="164"/>
        <v>0</v>
      </c>
    </row>
    <row r="155" spans="1:47">
      <c r="A155" s="9" t="s">
        <v>162</v>
      </c>
      <c r="B155" s="8" t="s">
        <v>15</v>
      </c>
      <c r="C155" s="8" t="s">
        <v>25</v>
      </c>
      <c r="D155" s="8"/>
      <c r="E155" s="8" t="s">
        <v>16</v>
      </c>
      <c r="F155" s="8" t="s">
        <v>16</v>
      </c>
      <c r="G155" s="8"/>
      <c r="H155" s="8"/>
      <c r="I155" s="8"/>
      <c r="J155" s="8"/>
      <c r="K155" s="8" t="s">
        <v>16</v>
      </c>
      <c r="L155" s="8"/>
      <c r="M155" s="8" t="s">
        <v>17</v>
      </c>
      <c r="N155" s="8"/>
      <c r="O155" s="8"/>
      <c r="P155" s="8">
        <v>1</v>
      </c>
      <c r="Q155" s="8" t="s">
        <v>16</v>
      </c>
      <c r="R155" s="8"/>
      <c r="S155" s="8" t="s">
        <v>16</v>
      </c>
      <c r="T155" s="8"/>
      <c r="U155" s="8"/>
      <c r="V155" s="8"/>
      <c r="W155" s="8"/>
      <c r="X155" s="8"/>
      <c r="Y155" s="8"/>
      <c r="Z155" s="8"/>
      <c r="AA155" s="8" t="s">
        <v>16</v>
      </c>
      <c r="AB155" s="8"/>
      <c r="AC155" s="8"/>
      <c r="AD155" s="13"/>
      <c r="AE155" s="13" t="s">
        <v>15</v>
      </c>
      <c r="AF155" s="8"/>
      <c r="AH155" s="8">
        <f t="shared" si="166"/>
        <v>2</v>
      </c>
      <c r="AI155" s="8">
        <f t="shared" si="180"/>
        <v>6</v>
      </c>
      <c r="AJ155" s="8">
        <f t="shared" si="181"/>
        <v>1</v>
      </c>
      <c r="AK155" s="8" t="str">
        <f t="shared" si="182"/>
        <v/>
      </c>
      <c r="AL155" s="8">
        <f t="shared" si="183"/>
        <v>1</v>
      </c>
      <c r="AM155" s="8" t="str">
        <f t="shared" si="184"/>
        <v/>
      </c>
      <c r="AN155" s="8" t="str">
        <f t="shared" si="185"/>
        <v/>
      </c>
      <c r="AO155" s="8" t="str">
        <f t="shared" si="186"/>
        <v/>
      </c>
      <c r="AP155" s="8" t="str">
        <f t="shared" si="187"/>
        <v/>
      </c>
      <c r="AQ155" s="8" t="str">
        <f t="shared" si="188"/>
        <v/>
      </c>
      <c r="AR155" s="8" t="str">
        <f t="shared" si="189"/>
        <v/>
      </c>
      <c r="AS155" s="8" t="str">
        <f t="shared" si="190"/>
        <v/>
      </c>
      <c r="AT155" s="8">
        <f t="shared" si="191"/>
        <v>1</v>
      </c>
      <c r="AU155" s="8">
        <f t="shared" si="164"/>
        <v>7</v>
      </c>
    </row>
    <row r="156" spans="1:47">
      <c r="A156" s="9" t="s">
        <v>163</v>
      </c>
      <c r="B156" s="8"/>
      <c r="C156" s="8"/>
      <c r="D156" s="8"/>
      <c r="E156" s="8"/>
      <c r="F156" s="8"/>
      <c r="G156" s="8"/>
      <c r="H156" s="8"/>
      <c r="I156" s="8"/>
      <c r="J156" s="8" t="s">
        <v>25</v>
      </c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 t="s">
        <v>17</v>
      </c>
      <c r="AH156" s="8" t="str">
        <f t="shared" si="166"/>
        <v/>
      </c>
      <c r="AI156" s="8" t="str">
        <f t="shared" si="180"/>
        <v/>
      </c>
      <c r="AJ156" s="8" t="str">
        <f t="shared" si="181"/>
        <v/>
      </c>
      <c r="AK156" s="8" t="str">
        <f t="shared" si="182"/>
        <v/>
      </c>
      <c r="AL156" s="8">
        <f t="shared" si="183"/>
        <v>1</v>
      </c>
      <c r="AM156" s="8" t="str">
        <f t="shared" si="184"/>
        <v/>
      </c>
      <c r="AN156" s="8" t="str">
        <f t="shared" si="185"/>
        <v/>
      </c>
      <c r="AO156" s="8" t="str">
        <f t="shared" si="186"/>
        <v/>
      </c>
      <c r="AP156" s="8" t="str">
        <f t="shared" si="187"/>
        <v/>
      </c>
      <c r="AQ156" s="8" t="str">
        <f t="shared" si="188"/>
        <v/>
      </c>
      <c r="AR156" s="8" t="str">
        <f t="shared" si="189"/>
        <v/>
      </c>
      <c r="AS156" s="8" t="str">
        <f t="shared" si="190"/>
        <v/>
      </c>
      <c r="AT156" s="8">
        <f t="shared" si="191"/>
        <v>1</v>
      </c>
      <c r="AU156" s="8">
        <f t="shared" si="164"/>
        <v>2</v>
      </c>
    </row>
    <row r="157" spans="1:47">
      <c r="A157" s="9" t="s">
        <v>164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 t="s">
        <v>17</v>
      </c>
      <c r="AB157" s="8"/>
      <c r="AC157" s="8"/>
      <c r="AD157" s="8"/>
      <c r="AE157" s="8"/>
      <c r="AF157" s="8"/>
      <c r="AH157" s="8" t="str">
        <f t="shared" si="166"/>
        <v/>
      </c>
      <c r="AI157" s="8" t="str">
        <f t="shared" ref="AI157:AT157" si="192">IF(COUNTIF($B157:$AF157,AI$7)&gt;0,COUNTIF($B157:$AF157,AI$7),"")</f>
        <v/>
      </c>
      <c r="AJ157" s="8" t="str">
        <f t="shared" si="192"/>
        <v/>
      </c>
      <c r="AK157" s="8" t="str">
        <f t="shared" si="192"/>
        <v/>
      </c>
      <c r="AL157" s="8">
        <f t="shared" si="192"/>
        <v>1</v>
      </c>
      <c r="AM157" s="8" t="str">
        <f t="shared" si="192"/>
        <v/>
      </c>
      <c r="AN157" s="8" t="str">
        <f t="shared" si="192"/>
        <v/>
      </c>
      <c r="AO157" s="8" t="str">
        <f t="shared" si="192"/>
        <v/>
      </c>
      <c r="AP157" s="8" t="str">
        <f t="shared" si="192"/>
        <v/>
      </c>
      <c r="AQ157" s="8" t="str">
        <f t="shared" si="192"/>
        <v/>
      </c>
      <c r="AR157" s="8" t="str">
        <f t="shared" si="192"/>
        <v/>
      </c>
      <c r="AS157" s="8" t="str">
        <f t="shared" si="192"/>
        <v/>
      </c>
      <c r="AT157" s="8" t="str">
        <f t="shared" si="192"/>
        <v/>
      </c>
      <c r="AU157" s="8">
        <f t="shared" si="164"/>
        <v>1</v>
      </c>
    </row>
    <row r="158" spans="1:47">
      <c r="A158" s="9" t="s">
        <v>165</v>
      </c>
      <c r="B158" s="8"/>
      <c r="C158" s="8"/>
      <c r="D158" s="8" t="s">
        <v>15</v>
      </c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H158" s="8">
        <f t="shared" si="166"/>
        <v>1</v>
      </c>
      <c r="AI158" s="8" t="str">
        <f t="shared" ref="AI158:AI165" si="193">IF(COUNTIF($B158:$AF158,AI$7)&gt;0,COUNTIF($B158:$AF158,AI$7),"")</f>
        <v/>
      </c>
      <c r="AJ158" s="8" t="str">
        <f t="shared" ref="AJ158:AJ165" si="194">IF(COUNTIF($B158:$AF158,AJ$7)&gt;0,COUNTIF($B158:$AF158,AJ$7),"")</f>
        <v/>
      </c>
      <c r="AK158" s="8" t="str">
        <f t="shared" ref="AK158:AK165" si="195">IF(COUNTIF($B158:$AF158,AK$7)&gt;0,COUNTIF($B158:$AF158,AK$7),"")</f>
        <v/>
      </c>
      <c r="AL158" s="8" t="str">
        <f t="shared" ref="AL158:AL165" si="196">IF(COUNTIF($B158:$AF158,AL$7)&gt;0,COUNTIF($B158:$AF158,AL$7),"")</f>
        <v/>
      </c>
      <c r="AM158" s="8" t="str">
        <f t="shared" ref="AM158:AM165" si="197">IF(COUNTIF($B158:$AF158,AM$7)&gt;0,COUNTIF($B158:$AF158,AM$7),"")</f>
        <v/>
      </c>
      <c r="AN158" s="8" t="str">
        <f t="shared" ref="AN158:AN165" si="198">IF(COUNTIF($B158:$AF158,AN$7)&gt;0,COUNTIF($B158:$AF158,AN$7),"")</f>
        <v/>
      </c>
      <c r="AO158" s="8" t="str">
        <f t="shared" ref="AO158:AO165" si="199">IF(COUNTIF($B158:$AF158,AO$7)&gt;0,COUNTIF($B158:$AF158,AO$7),"")</f>
        <v/>
      </c>
      <c r="AP158" s="8" t="str">
        <f t="shared" ref="AP158:AP165" si="200">IF(COUNTIF($B158:$AF158,AP$7)&gt;0,COUNTIF($B158:$AF158,AP$7),"")</f>
        <v/>
      </c>
      <c r="AQ158" s="8" t="str">
        <f t="shared" ref="AQ158:AQ165" si="201">IF(COUNTIF($B158:$AF158,AQ$7)&gt;0,COUNTIF($B158:$AF158,AQ$7),"")</f>
        <v/>
      </c>
      <c r="AR158" s="8" t="str">
        <f t="shared" ref="AR158:AR165" si="202">IF(COUNTIF($B158:$AF158,AR$7)&gt;0,COUNTIF($B158:$AF158,AR$7),"")</f>
        <v/>
      </c>
      <c r="AS158" s="8" t="str">
        <f t="shared" ref="AS158:AS165" si="203">IF(COUNTIF($B158:$AF158,AS$7)&gt;0,COUNTIF($B158:$AF158,AS$7),"")</f>
        <v/>
      </c>
      <c r="AT158" s="8" t="str">
        <f t="shared" ref="AT158:AT165" si="204">IF(COUNTIF($B158:$AF158,AT$7)&gt;0,COUNTIF($B158:$AF158,AT$7),"")</f>
        <v/>
      </c>
      <c r="AU158" s="8">
        <f t="shared" si="164"/>
        <v>0.5</v>
      </c>
    </row>
    <row r="159" spans="1:47">
      <c r="A159" s="9" t="s">
        <v>166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>
        <v>0</v>
      </c>
      <c r="AB159" s="8"/>
      <c r="AC159" s="8"/>
      <c r="AD159" s="8"/>
      <c r="AE159" s="8"/>
      <c r="AF159" s="8"/>
      <c r="AH159" s="8" t="str">
        <f t="shared" si="166"/>
        <v/>
      </c>
      <c r="AI159" s="8" t="str">
        <f t="shared" si="193"/>
        <v/>
      </c>
      <c r="AJ159" s="8" t="str">
        <f t="shared" si="194"/>
        <v/>
      </c>
      <c r="AK159" s="8">
        <f t="shared" si="195"/>
        <v>1</v>
      </c>
      <c r="AL159" s="8" t="str">
        <f t="shared" si="196"/>
        <v/>
      </c>
      <c r="AM159" s="8" t="str">
        <f t="shared" si="197"/>
        <v/>
      </c>
      <c r="AN159" s="8" t="str">
        <f t="shared" si="198"/>
        <v/>
      </c>
      <c r="AO159" s="8" t="str">
        <f t="shared" si="199"/>
        <v/>
      </c>
      <c r="AP159" s="8" t="str">
        <f t="shared" si="200"/>
        <v/>
      </c>
      <c r="AQ159" s="8" t="str">
        <f t="shared" si="201"/>
        <v/>
      </c>
      <c r="AR159" s="8" t="str">
        <f t="shared" si="202"/>
        <v/>
      </c>
      <c r="AS159" s="8" t="str">
        <f t="shared" si="203"/>
        <v/>
      </c>
      <c r="AT159" s="8" t="str">
        <f t="shared" si="204"/>
        <v/>
      </c>
      <c r="AU159" s="8">
        <f t="shared" si="164"/>
        <v>1</v>
      </c>
    </row>
    <row r="160" spans="1:47">
      <c r="A160" s="9" t="s">
        <v>167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>
        <v>0</v>
      </c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>
        <v>0</v>
      </c>
      <c r="AE160" s="8"/>
      <c r="AF160" s="8"/>
      <c r="AH160" s="8" t="str">
        <f t="shared" si="166"/>
        <v/>
      </c>
      <c r="AI160" s="8" t="str">
        <f t="shared" si="193"/>
        <v/>
      </c>
      <c r="AJ160" s="8" t="str">
        <f t="shared" si="194"/>
        <v/>
      </c>
      <c r="AK160" s="8">
        <f t="shared" si="195"/>
        <v>2</v>
      </c>
      <c r="AL160" s="8" t="str">
        <f t="shared" si="196"/>
        <v/>
      </c>
      <c r="AM160" s="8" t="str">
        <f t="shared" si="197"/>
        <v/>
      </c>
      <c r="AN160" s="8" t="str">
        <f t="shared" si="198"/>
        <v/>
      </c>
      <c r="AO160" s="8" t="str">
        <f t="shared" si="199"/>
        <v/>
      </c>
      <c r="AP160" s="8" t="str">
        <f t="shared" si="200"/>
        <v/>
      </c>
      <c r="AQ160" s="8" t="str">
        <f t="shared" si="201"/>
        <v/>
      </c>
      <c r="AR160" s="8" t="str">
        <f t="shared" si="202"/>
        <v/>
      </c>
      <c r="AS160" s="8" t="str">
        <f t="shared" si="203"/>
        <v/>
      </c>
      <c r="AT160" s="8" t="str">
        <f t="shared" si="204"/>
        <v/>
      </c>
      <c r="AU160" s="8">
        <f t="shared" si="164"/>
        <v>2</v>
      </c>
    </row>
    <row r="161" spans="1:47">
      <c r="A161" s="9" t="s">
        <v>168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 t="s">
        <v>25</v>
      </c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H161" s="8" t="str">
        <f t="shared" si="166"/>
        <v/>
      </c>
      <c r="AI161" s="8" t="str">
        <f t="shared" si="193"/>
        <v/>
      </c>
      <c r="AJ161" s="8" t="str">
        <f t="shared" si="194"/>
        <v/>
      </c>
      <c r="AK161" s="8" t="str">
        <f t="shared" si="195"/>
        <v/>
      </c>
      <c r="AL161" s="8" t="str">
        <f t="shared" si="196"/>
        <v/>
      </c>
      <c r="AM161" s="8" t="str">
        <f t="shared" si="197"/>
        <v/>
      </c>
      <c r="AN161" s="8" t="str">
        <f t="shared" si="198"/>
        <v/>
      </c>
      <c r="AO161" s="8" t="str">
        <f t="shared" si="199"/>
        <v/>
      </c>
      <c r="AP161" s="8" t="str">
        <f t="shared" si="200"/>
        <v/>
      </c>
      <c r="AQ161" s="8" t="str">
        <f t="shared" si="201"/>
        <v/>
      </c>
      <c r="AR161" s="8" t="str">
        <f t="shared" si="202"/>
        <v/>
      </c>
      <c r="AS161" s="8" t="str">
        <f t="shared" si="203"/>
        <v/>
      </c>
      <c r="AT161" s="8">
        <f t="shared" si="204"/>
        <v>1</v>
      </c>
      <c r="AU161" s="8">
        <f t="shared" si="164"/>
        <v>1</v>
      </c>
    </row>
    <row r="162" spans="1:47">
      <c r="A162" s="9" t="s">
        <v>169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H162" s="8" t="str">
        <f t="shared" si="166"/>
        <v/>
      </c>
      <c r="AI162" s="8" t="str">
        <f t="shared" si="193"/>
        <v/>
      </c>
      <c r="AJ162" s="8" t="str">
        <f t="shared" si="194"/>
        <v/>
      </c>
      <c r="AK162" s="8" t="str">
        <f t="shared" si="195"/>
        <v/>
      </c>
      <c r="AL162" s="8" t="str">
        <f t="shared" si="196"/>
        <v/>
      </c>
      <c r="AM162" s="8" t="str">
        <f t="shared" si="197"/>
        <v/>
      </c>
      <c r="AN162" s="8" t="str">
        <f t="shared" si="198"/>
        <v/>
      </c>
      <c r="AO162" s="8" t="str">
        <f t="shared" si="199"/>
        <v/>
      </c>
      <c r="AP162" s="8" t="str">
        <f t="shared" si="200"/>
        <v/>
      </c>
      <c r="AQ162" s="8" t="str">
        <f t="shared" si="201"/>
        <v/>
      </c>
      <c r="AR162" s="8" t="str">
        <f t="shared" si="202"/>
        <v/>
      </c>
      <c r="AS162" s="8" t="str">
        <f t="shared" si="203"/>
        <v/>
      </c>
      <c r="AT162" s="8" t="str">
        <f t="shared" si="204"/>
        <v/>
      </c>
      <c r="AU162" s="8">
        <f t="shared" si="164"/>
        <v>0</v>
      </c>
    </row>
    <row r="163" spans="1:47">
      <c r="A163" s="9" t="s">
        <v>170</v>
      </c>
      <c r="B163" s="8"/>
      <c r="C163" s="8" t="s">
        <v>25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 t="s">
        <v>15</v>
      </c>
      <c r="R163" s="8">
        <v>1</v>
      </c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25"/>
      <c r="AH163" s="8">
        <f t="shared" si="166"/>
        <v>1</v>
      </c>
      <c r="AI163" s="8" t="str">
        <f t="shared" si="193"/>
        <v/>
      </c>
      <c r="AJ163" s="8">
        <f t="shared" si="194"/>
        <v>1</v>
      </c>
      <c r="AK163" s="8" t="str">
        <f t="shared" si="195"/>
        <v/>
      </c>
      <c r="AL163" s="8" t="str">
        <f t="shared" si="196"/>
        <v/>
      </c>
      <c r="AM163" s="8" t="str">
        <f t="shared" si="197"/>
        <v/>
      </c>
      <c r="AN163" s="8" t="str">
        <f t="shared" si="198"/>
        <v/>
      </c>
      <c r="AO163" s="8" t="str">
        <f t="shared" si="199"/>
        <v/>
      </c>
      <c r="AP163" s="8" t="str">
        <f t="shared" si="200"/>
        <v/>
      </c>
      <c r="AQ163" s="8" t="str">
        <f t="shared" si="201"/>
        <v/>
      </c>
      <c r="AR163" s="8" t="str">
        <f t="shared" si="202"/>
        <v/>
      </c>
      <c r="AS163" s="8" t="str">
        <f t="shared" si="203"/>
        <v/>
      </c>
      <c r="AT163" s="8">
        <f t="shared" si="204"/>
        <v>1</v>
      </c>
      <c r="AU163" s="8">
        <f t="shared" si="164"/>
        <v>2.5</v>
      </c>
    </row>
    <row r="164" ht="12" customHeight="1" spans="1:47">
      <c r="A164" s="9" t="s">
        <v>171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 t="s">
        <v>17</v>
      </c>
      <c r="AH164" s="8" t="str">
        <f t="shared" ref="AH164:AH174" si="205">IF(COUNTIF($B164:$AF164,AH$7)&gt;0,COUNTIF($B164:$AF164,AH$7),"")</f>
        <v/>
      </c>
      <c r="AI164" s="8" t="str">
        <f t="shared" si="193"/>
        <v/>
      </c>
      <c r="AJ164" s="8" t="str">
        <f t="shared" si="194"/>
        <v/>
      </c>
      <c r="AK164" s="8" t="str">
        <f t="shared" si="195"/>
        <v/>
      </c>
      <c r="AL164" s="8">
        <f t="shared" si="196"/>
        <v>1</v>
      </c>
      <c r="AM164" s="8" t="str">
        <f t="shared" si="197"/>
        <v/>
      </c>
      <c r="AN164" s="8" t="str">
        <f t="shared" si="198"/>
        <v/>
      </c>
      <c r="AO164" s="8" t="str">
        <f t="shared" si="199"/>
        <v/>
      </c>
      <c r="AP164" s="8" t="str">
        <f t="shared" si="200"/>
        <v/>
      </c>
      <c r="AQ164" s="8" t="str">
        <f t="shared" si="201"/>
        <v/>
      </c>
      <c r="AR164" s="8" t="str">
        <f t="shared" si="202"/>
        <v/>
      </c>
      <c r="AS164" s="8" t="str">
        <f t="shared" si="203"/>
        <v/>
      </c>
      <c r="AT164" s="8" t="str">
        <f t="shared" si="204"/>
        <v/>
      </c>
      <c r="AU164" s="8">
        <f t="shared" ref="AU164:AU181" si="206">IF(AH164="",IF(AI164="",SUM(AJ164:AT164),SUM(AJ164:AT164)+0.5*AI164),IF(AI164="",SUM(AJ164:AT164)+0.5*AH164,SUM(AJ164:AT164)+0.5*AH164+0.5*AI164))</f>
        <v>1</v>
      </c>
    </row>
    <row r="165" spans="1:47">
      <c r="A165" s="9" t="s">
        <v>172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 t="s">
        <v>17</v>
      </c>
      <c r="AH165" s="8" t="str">
        <f t="shared" si="205"/>
        <v/>
      </c>
      <c r="AI165" s="8" t="str">
        <f t="shared" si="193"/>
        <v/>
      </c>
      <c r="AJ165" s="8" t="str">
        <f t="shared" si="194"/>
        <v/>
      </c>
      <c r="AK165" s="8" t="str">
        <f t="shared" si="195"/>
        <v/>
      </c>
      <c r="AL165" s="8">
        <f t="shared" si="196"/>
        <v>1</v>
      </c>
      <c r="AM165" s="8" t="str">
        <f t="shared" si="197"/>
        <v/>
      </c>
      <c r="AN165" s="8" t="str">
        <f t="shared" si="198"/>
        <v/>
      </c>
      <c r="AO165" s="8" t="str">
        <f t="shared" si="199"/>
        <v/>
      </c>
      <c r="AP165" s="8" t="str">
        <f t="shared" si="200"/>
        <v/>
      </c>
      <c r="AQ165" s="8" t="str">
        <f t="shared" si="201"/>
        <v/>
      </c>
      <c r="AR165" s="8" t="str">
        <f t="shared" si="202"/>
        <v/>
      </c>
      <c r="AS165" s="8" t="str">
        <f t="shared" si="203"/>
        <v/>
      </c>
      <c r="AT165" s="8" t="str">
        <f t="shared" si="204"/>
        <v/>
      </c>
      <c r="AU165" s="8">
        <f t="shared" si="206"/>
        <v>1</v>
      </c>
    </row>
    <row r="166" spans="1:47">
      <c r="A166" s="9" t="s">
        <v>173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H166" s="8" t="str">
        <f t="shared" si="205"/>
        <v/>
      </c>
      <c r="AI166" s="8" t="str">
        <f t="shared" ref="AI166:AT166" si="207">IF(COUNTIF($B166:$AF166,AI$7)&gt;0,COUNTIF($B166:$AF166,AI$7),"")</f>
        <v/>
      </c>
      <c r="AJ166" s="8" t="str">
        <f t="shared" si="207"/>
        <v/>
      </c>
      <c r="AK166" s="8" t="str">
        <f t="shared" si="207"/>
        <v/>
      </c>
      <c r="AL166" s="8" t="str">
        <f t="shared" si="207"/>
        <v/>
      </c>
      <c r="AM166" s="8" t="str">
        <f t="shared" si="207"/>
        <v/>
      </c>
      <c r="AN166" s="8" t="str">
        <f t="shared" si="207"/>
        <v/>
      </c>
      <c r="AO166" s="8" t="str">
        <f t="shared" si="207"/>
        <v/>
      </c>
      <c r="AP166" s="8" t="str">
        <f t="shared" si="207"/>
        <v/>
      </c>
      <c r="AQ166" s="8" t="str">
        <f t="shared" si="207"/>
        <v/>
      </c>
      <c r="AR166" s="8" t="str">
        <f t="shared" si="207"/>
        <v/>
      </c>
      <c r="AS166" s="8" t="str">
        <f t="shared" si="207"/>
        <v/>
      </c>
      <c r="AT166" s="8" t="str">
        <f t="shared" si="207"/>
        <v/>
      </c>
      <c r="AU166" s="8">
        <f t="shared" si="206"/>
        <v>0</v>
      </c>
    </row>
    <row r="167" spans="1:47">
      <c r="A167" s="9" t="s">
        <v>174</v>
      </c>
      <c r="B167" s="8"/>
      <c r="C167" s="8"/>
      <c r="D167" s="8"/>
      <c r="E167" s="8">
        <v>1</v>
      </c>
      <c r="F167" s="8">
        <v>1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>
        <v>0</v>
      </c>
      <c r="AF167" s="8"/>
      <c r="AH167" s="8" t="str">
        <f t="shared" si="205"/>
        <v/>
      </c>
      <c r="AI167" s="8" t="str">
        <f t="shared" ref="AI167:AI185" si="208">IF(COUNTIF($B167:$AF167,AI$7)&gt;0,COUNTIF($B167:$AF167,AI$7),"")</f>
        <v/>
      </c>
      <c r="AJ167" s="8">
        <f t="shared" ref="AJ167:AT176" si="209">IF(COUNTIF($B167:$AF167,AJ$7)&gt;0,COUNTIF($B167:$AF167,AJ$7),"")</f>
        <v>2</v>
      </c>
      <c r="AK167" s="8">
        <f t="shared" si="209"/>
        <v>1</v>
      </c>
      <c r="AL167" s="8" t="str">
        <f t="shared" si="209"/>
        <v/>
      </c>
      <c r="AM167" s="8" t="str">
        <f t="shared" si="209"/>
        <v/>
      </c>
      <c r="AN167" s="8" t="str">
        <f t="shared" si="209"/>
        <v/>
      </c>
      <c r="AO167" s="8" t="str">
        <f t="shared" si="209"/>
        <v/>
      </c>
      <c r="AP167" s="8" t="str">
        <f t="shared" si="209"/>
        <v/>
      </c>
      <c r="AQ167" s="8" t="str">
        <f t="shared" si="209"/>
        <v/>
      </c>
      <c r="AR167" s="8" t="str">
        <f t="shared" si="209"/>
        <v/>
      </c>
      <c r="AS167" s="8" t="str">
        <f t="shared" si="209"/>
        <v/>
      </c>
      <c r="AT167" s="8" t="str">
        <f t="shared" si="209"/>
        <v/>
      </c>
      <c r="AU167" s="8">
        <f t="shared" si="206"/>
        <v>3</v>
      </c>
    </row>
    <row r="168" spans="1:47">
      <c r="A168" s="9" t="s">
        <v>175</v>
      </c>
      <c r="B168" s="8"/>
      <c r="C168" s="8"/>
      <c r="D168" s="8">
        <v>1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 t="s">
        <v>17</v>
      </c>
      <c r="Y168" s="8"/>
      <c r="Z168" s="8"/>
      <c r="AA168" s="8"/>
      <c r="AB168" s="8"/>
      <c r="AC168" s="8"/>
      <c r="AD168" s="8"/>
      <c r="AE168" s="8"/>
      <c r="AF168" s="8">
        <v>1</v>
      </c>
      <c r="AH168" s="8" t="str">
        <f t="shared" si="205"/>
        <v/>
      </c>
      <c r="AI168" s="8" t="str">
        <f t="shared" si="208"/>
        <v/>
      </c>
      <c r="AJ168" s="8">
        <f t="shared" si="209"/>
        <v>2</v>
      </c>
      <c r="AK168" s="8" t="str">
        <f t="shared" si="209"/>
        <v/>
      </c>
      <c r="AL168" s="8">
        <f t="shared" si="209"/>
        <v>1</v>
      </c>
      <c r="AM168" s="8" t="str">
        <f t="shared" si="209"/>
        <v/>
      </c>
      <c r="AN168" s="8" t="str">
        <f t="shared" si="209"/>
        <v/>
      </c>
      <c r="AO168" s="8" t="str">
        <f t="shared" si="209"/>
        <v/>
      </c>
      <c r="AP168" s="8" t="str">
        <f t="shared" si="209"/>
        <v/>
      </c>
      <c r="AQ168" s="8" t="str">
        <f t="shared" si="209"/>
        <v/>
      </c>
      <c r="AR168" s="8" t="str">
        <f t="shared" si="209"/>
        <v/>
      </c>
      <c r="AS168" s="8" t="str">
        <f t="shared" si="209"/>
        <v/>
      </c>
      <c r="AT168" s="8" t="str">
        <f t="shared" si="209"/>
        <v/>
      </c>
      <c r="AU168" s="8">
        <f t="shared" si="206"/>
        <v>3</v>
      </c>
    </row>
    <row r="169" spans="1:47">
      <c r="A169" s="9" t="s">
        <v>176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 t="s">
        <v>25</v>
      </c>
      <c r="M169" s="8" t="s">
        <v>17</v>
      </c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 t="s">
        <v>15</v>
      </c>
      <c r="AF169" s="8"/>
      <c r="AH169" s="8">
        <f t="shared" si="205"/>
        <v>1</v>
      </c>
      <c r="AI169" s="8" t="str">
        <f t="shared" si="208"/>
        <v/>
      </c>
      <c r="AJ169" s="8" t="str">
        <f t="shared" si="209"/>
        <v/>
      </c>
      <c r="AK169" s="8" t="str">
        <f t="shared" si="209"/>
        <v/>
      </c>
      <c r="AL169" s="8">
        <f t="shared" si="209"/>
        <v>1</v>
      </c>
      <c r="AM169" s="8" t="str">
        <f t="shared" si="209"/>
        <v/>
      </c>
      <c r="AN169" s="8" t="str">
        <f t="shared" si="209"/>
        <v/>
      </c>
      <c r="AO169" s="8" t="str">
        <f t="shared" si="209"/>
        <v/>
      </c>
      <c r="AP169" s="8" t="str">
        <f t="shared" si="209"/>
        <v/>
      </c>
      <c r="AQ169" s="8" t="str">
        <f t="shared" si="209"/>
        <v/>
      </c>
      <c r="AR169" s="8" t="str">
        <f t="shared" si="209"/>
        <v/>
      </c>
      <c r="AS169" s="8" t="str">
        <f t="shared" si="209"/>
        <v/>
      </c>
      <c r="AT169" s="8">
        <f t="shared" si="209"/>
        <v>1</v>
      </c>
      <c r="AU169" s="8">
        <f t="shared" si="206"/>
        <v>2.5</v>
      </c>
    </row>
    <row r="170" spans="1:47">
      <c r="A170" s="9" t="s">
        <v>177</v>
      </c>
      <c r="B170" s="8"/>
      <c r="C170" s="8"/>
      <c r="D170" s="8"/>
      <c r="E170" s="8"/>
      <c r="F170" s="8"/>
      <c r="G170" s="8"/>
      <c r="H170" s="8"/>
      <c r="I170" s="8"/>
      <c r="J170" s="8"/>
      <c r="K170" s="8" t="s">
        <v>16</v>
      </c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H170" s="8" t="str">
        <f t="shared" si="205"/>
        <v/>
      </c>
      <c r="AI170" s="8">
        <f t="shared" si="208"/>
        <v>1</v>
      </c>
      <c r="AJ170" s="8" t="str">
        <f t="shared" si="209"/>
        <v/>
      </c>
      <c r="AK170" s="8" t="str">
        <f t="shared" si="209"/>
        <v/>
      </c>
      <c r="AL170" s="8" t="str">
        <f t="shared" si="209"/>
        <v/>
      </c>
      <c r="AM170" s="8" t="str">
        <f t="shared" si="209"/>
        <v/>
      </c>
      <c r="AN170" s="8" t="str">
        <f t="shared" si="209"/>
        <v/>
      </c>
      <c r="AO170" s="8" t="str">
        <f t="shared" si="209"/>
        <v/>
      </c>
      <c r="AP170" s="8" t="str">
        <f t="shared" si="209"/>
        <v/>
      </c>
      <c r="AQ170" s="8" t="str">
        <f t="shared" si="209"/>
        <v/>
      </c>
      <c r="AR170" s="8" t="str">
        <f t="shared" si="209"/>
        <v/>
      </c>
      <c r="AS170" s="8" t="str">
        <f t="shared" si="209"/>
        <v/>
      </c>
      <c r="AT170" s="8" t="str">
        <f t="shared" si="209"/>
        <v/>
      </c>
      <c r="AU170" s="8">
        <f t="shared" si="206"/>
        <v>0.5</v>
      </c>
    </row>
    <row r="171" spans="1:47">
      <c r="A171" s="9" t="s">
        <v>178</v>
      </c>
      <c r="B171" s="8">
        <v>0</v>
      </c>
      <c r="C171" s="8"/>
      <c r="D171" s="8"/>
      <c r="E171" s="8">
        <v>1</v>
      </c>
      <c r="F171" s="8"/>
      <c r="G171" s="8"/>
      <c r="H171" s="8"/>
      <c r="I171" s="8"/>
      <c r="J171" s="8"/>
      <c r="K171" s="8"/>
      <c r="L171" s="8">
        <v>0</v>
      </c>
      <c r="M171" s="8"/>
      <c r="N171" s="8"/>
      <c r="O171" s="8"/>
      <c r="P171" s="8"/>
      <c r="Q171" s="8"/>
      <c r="R171" s="8"/>
      <c r="S171" s="8">
        <v>0</v>
      </c>
      <c r="T171" s="8"/>
      <c r="U171" s="8"/>
      <c r="V171" s="8"/>
      <c r="W171" s="8"/>
      <c r="X171" s="8"/>
      <c r="Y171" s="8"/>
      <c r="Z171" s="8"/>
      <c r="AA171" s="8" t="s">
        <v>16</v>
      </c>
      <c r="AB171" s="8"/>
      <c r="AC171" s="8"/>
      <c r="AD171" s="8"/>
      <c r="AE171" s="8"/>
      <c r="AF171" s="8"/>
      <c r="AH171" s="8" t="str">
        <f t="shared" si="205"/>
        <v/>
      </c>
      <c r="AI171" s="8">
        <f t="shared" si="208"/>
        <v>1</v>
      </c>
      <c r="AJ171" s="8">
        <f t="shared" si="209"/>
        <v>1</v>
      </c>
      <c r="AK171" s="8">
        <f t="shared" si="209"/>
        <v>3</v>
      </c>
      <c r="AL171" s="8" t="str">
        <f t="shared" si="209"/>
        <v/>
      </c>
      <c r="AM171" s="8" t="str">
        <f t="shared" si="209"/>
        <v/>
      </c>
      <c r="AN171" s="8" t="str">
        <f t="shared" si="209"/>
        <v/>
      </c>
      <c r="AO171" s="8" t="str">
        <f t="shared" si="209"/>
        <v/>
      </c>
      <c r="AP171" s="8" t="str">
        <f t="shared" si="209"/>
        <v/>
      </c>
      <c r="AQ171" s="8" t="str">
        <f t="shared" si="209"/>
        <v/>
      </c>
      <c r="AR171" s="8" t="str">
        <f t="shared" si="209"/>
        <v/>
      </c>
      <c r="AS171" s="8" t="str">
        <f t="shared" si="209"/>
        <v/>
      </c>
      <c r="AT171" s="8" t="str">
        <f t="shared" si="209"/>
        <v/>
      </c>
      <c r="AU171" s="8">
        <f t="shared" si="206"/>
        <v>4.5</v>
      </c>
    </row>
    <row r="172" spans="1:47">
      <c r="A172" s="9" t="s">
        <v>179</v>
      </c>
      <c r="B172" s="8"/>
      <c r="C172" s="8">
        <v>1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 t="s">
        <v>25</v>
      </c>
      <c r="Y172" s="8"/>
      <c r="Z172" s="8"/>
      <c r="AA172" s="8"/>
      <c r="AB172" s="8"/>
      <c r="AC172" s="8"/>
      <c r="AD172" s="8"/>
      <c r="AE172" s="8"/>
      <c r="AF172" s="8"/>
      <c r="AH172" s="8" t="str">
        <f t="shared" si="205"/>
        <v/>
      </c>
      <c r="AI172" s="8" t="str">
        <f t="shared" si="208"/>
        <v/>
      </c>
      <c r="AJ172" s="8">
        <f t="shared" si="209"/>
        <v>1</v>
      </c>
      <c r="AK172" s="8" t="str">
        <f t="shared" si="209"/>
        <v/>
      </c>
      <c r="AL172" s="8" t="str">
        <f t="shared" si="209"/>
        <v/>
      </c>
      <c r="AM172" s="8" t="str">
        <f t="shared" si="209"/>
        <v/>
      </c>
      <c r="AN172" s="8" t="str">
        <f t="shared" si="209"/>
        <v/>
      </c>
      <c r="AO172" s="8" t="str">
        <f t="shared" si="209"/>
        <v/>
      </c>
      <c r="AP172" s="8" t="str">
        <f t="shared" si="209"/>
        <v/>
      </c>
      <c r="AQ172" s="8" t="str">
        <f t="shared" si="209"/>
        <v/>
      </c>
      <c r="AR172" s="8" t="str">
        <f t="shared" si="209"/>
        <v/>
      </c>
      <c r="AS172" s="8" t="str">
        <f t="shared" si="209"/>
        <v/>
      </c>
      <c r="AT172" s="8">
        <f t="shared" si="209"/>
        <v>1</v>
      </c>
      <c r="AU172" s="8">
        <f t="shared" si="206"/>
        <v>2</v>
      </c>
    </row>
    <row r="173" spans="1:47">
      <c r="A173" s="9" t="s">
        <v>180</v>
      </c>
      <c r="B173" s="8">
        <v>0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>
        <v>1</v>
      </c>
      <c r="Z173" s="8"/>
      <c r="AA173" s="8"/>
      <c r="AB173" s="8"/>
      <c r="AC173" s="8"/>
      <c r="AD173" s="8"/>
      <c r="AE173" s="8"/>
      <c r="AF173" s="8"/>
      <c r="AH173" s="8" t="str">
        <f t="shared" si="205"/>
        <v/>
      </c>
      <c r="AI173" s="8" t="str">
        <f t="shared" si="208"/>
        <v/>
      </c>
      <c r="AJ173" s="8">
        <f t="shared" si="209"/>
        <v>1</v>
      </c>
      <c r="AK173" s="8">
        <f t="shared" si="209"/>
        <v>1</v>
      </c>
      <c r="AL173" s="8" t="str">
        <f t="shared" si="209"/>
        <v/>
      </c>
      <c r="AM173" s="8" t="str">
        <f t="shared" si="209"/>
        <v/>
      </c>
      <c r="AN173" s="8" t="str">
        <f t="shared" si="209"/>
        <v/>
      </c>
      <c r="AO173" s="8" t="str">
        <f t="shared" si="209"/>
        <v/>
      </c>
      <c r="AP173" s="8" t="str">
        <f t="shared" si="209"/>
        <v/>
      </c>
      <c r="AQ173" s="8" t="str">
        <f t="shared" si="209"/>
        <v/>
      </c>
      <c r="AR173" s="8" t="str">
        <f t="shared" si="209"/>
        <v/>
      </c>
      <c r="AS173" s="8" t="str">
        <f t="shared" si="209"/>
        <v/>
      </c>
      <c r="AT173" s="8" t="str">
        <f t="shared" si="209"/>
        <v/>
      </c>
      <c r="AU173" s="8">
        <f t="shared" si="206"/>
        <v>2</v>
      </c>
    </row>
    <row r="174" spans="1:47">
      <c r="A174" s="9" t="s">
        <v>181</v>
      </c>
      <c r="B174" s="8">
        <v>1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 t="s">
        <v>25</v>
      </c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>
        <v>0</v>
      </c>
      <c r="Z174" s="8"/>
      <c r="AA174" s="8"/>
      <c r="AB174" s="8"/>
      <c r="AC174" s="8"/>
      <c r="AD174" s="13"/>
      <c r="AE174" s="8"/>
      <c r="AF174" s="8"/>
      <c r="AH174" s="8" t="str">
        <f t="shared" si="205"/>
        <v/>
      </c>
      <c r="AI174" s="8" t="str">
        <f t="shared" si="208"/>
        <v/>
      </c>
      <c r="AJ174" s="8">
        <f>IF(COUNTIF($B174:$AF174,AJ$7)&gt;0,COUNTIF($B174:$AF174,AJ$7),"")</f>
        <v>1</v>
      </c>
      <c r="AK174" s="8">
        <f>IF(COUNTIF($B174:$AF174,AK$7)&gt;0,COUNTIF($B174:$AF174,AK$7),"")</f>
        <v>1</v>
      </c>
      <c r="AL174" s="8" t="str">
        <f>IF(COUNTIF($B174:$AF174,AL$7)&gt;0,COUNTIF($B174:$AF174,AL$7),"")</f>
        <v/>
      </c>
      <c r="AM174" s="8" t="str">
        <f>IF(COUNTIF($B174:$AF174,AM$7)&gt;0,COUNTIF($B174:$AF174,AM$7),"")</f>
        <v/>
      </c>
      <c r="AN174" s="8" t="str">
        <f>IF(COUNTIF($B174:$AF174,AN$7)&gt;0,COUNTIF($B174:$AF174,AN$7),"")</f>
        <v/>
      </c>
      <c r="AO174" s="8" t="str">
        <f>IF(COUNTIF($B174:$AF174,AO$7)&gt;0,COUNTIF($B174:$AF174,AO$7),"")</f>
        <v/>
      </c>
      <c r="AP174" s="8" t="str">
        <f>IF(COUNTIF($B174:$AF174,AP$7)&gt;0,COUNTIF($B174:$AF174,AP$7),"")</f>
        <v/>
      </c>
      <c r="AQ174" s="8" t="str">
        <f>IF(COUNTIF($B174:$AF174,AQ$7)&gt;0,COUNTIF($B174:$AF174,AQ$7),"")</f>
        <v/>
      </c>
      <c r="AR174" s="8" t="str">
        <f>IF(COUNTIF($B174:$AF174,AR$7)&gt;0,COUNTIF($B174:$AF174,AR$7),"")</f>
        <v/>
      </c>
      <c r="AS174" s="8" t="str">
        <f>IF(COUNTIF($B174:$AF174,AS$7)&gt;0,COUNTIF($B174:$AF174,AS$7),"")</f>
        <v/>
      </c>
      <c r="AT174" s="8">
        <f>IF(COUNTIF($B174:$AF174,AT$7)&gt;0,COUNTIF($B174:$AF174,AT$7),"")</f>
        <v>1</v>
      </c>
      <c r="AU174" s="8">
        <f t="shared" si="206"/>
        <v>3</v>
      </c>
    </row>
    <row r="175" spans="1:47">
      <c r="A175" s="9" t="s">
        <v>182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>
        <v>1</v>
      </c>
      <c r="AH175" s="8" t="str">
        <f t="shared" ref="AH175:AH182" si="210">IF(COUNTIF($B175:$AF175,AH$7)&gt;0,COUNTIF($B175:$AF175,AH$7),"")</f>
        <v/>
      </c>
      <c r="AI175" s="8" t="str">
        <f t="shared" si="208"/>
        <v/>
      </c>
      <c r="AJ175" s="8">
        <f t="shared" ref="AJ175:AT182" si="211">IF(COUNTIF($B175:$AF175,AJ$7)&gt;0,COUNTIF($B175:$AF175,AJ$7),"")</f>
        <v>1</v>
      </c>
      <c r="AK175" s="8" t="str">
        <f t="shared" si="211"/>
        <v/>
      </c>
      <c r="AL175" s="8" t="str">
        <f t="shared" si="211"/>
        <v/>
      </c>
      <c r="AM175" s="8" t="str">
        <f t="shared" si="211"/>
        <v/>
      </c>
      <c r="AN175" s="8" t="str">
        <f t="shared" si="211"/>
        <v/>
      </c>
      <c r="AO175" s="8" t="str">
        <f t="shared" si="211"/>
        <v/>
      </c>
      <c r="AP175" s="8" t="str">
        <f t="shared" si="211"/>
        <v/>
      </c>
      <c r="AQ175" s="8" t="str">
        <f t="shared" si="211"/>
        <v/>
      </c>
      <c r="AR175" s="8" t="str">
        <f t="shared" si="211"/>
        <v/>
      </c>
      <c r="AS175" s="8" t="str">
        <f t="shared" si="211"/>
        <v/>
      </c>
      <c r="AT175" s="8" t="str">
        <f t="shared" si="211"/>
        <v/>
      </c>
      <c r="AU175" s="8">
        <f t="shared" si="206"/>
        <v>1</v>
      </c>
    </row>
    <row r="176" spans="1:47">
      <c r="A176" s="9" t="s">
        <v>183</v>
      </c>
      <c r="B176" s="8"/>
      <c r="C176" s="8"/>
      <c r="D176" s="8" t="s">
        <v>23</v>
      </c>
      <c r="E176" s="8" t="s">
        <v>23</v>
      </c>
      <c r="F176" s="8" t="s">
        <v>23</v>
      </c>
      <c r="G176" s="8"/>
      <c r="H176" s="8"/>
      <c r="I176" s="8"/>
      <c r="J176" s="8"/>
      <c r="K176" s="8"/>
      <c r="L176" s="8"/>
      <c r="M176" s="8" t="s">
        <v>17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H176" s="8" t="str">
        <f t="shared" si="210"/>
        <v/>
      </c>
      <c r="AI176" s="8" t="str">
        <f t="shared" si="208"/>
        <v/>
      </c>
      <c r="AJ176" s="8" t="str">
        <f t="shared" si="211"/>
        <v/>
      </c>
      <c r="AK176" s="8" t="str">
        <f t="shared" si="211"/>
        <v/>
      </c>
      <c r="AL176" s="8">
        <f t="shared" si="211"/>
        <v>1</v>
      </c>
      <c r="AM176" s="8" t="str">
        <f t="shared" si="211"/>
        <v/>
      </c>
      <c r="AN176" s="8" t="str">
        <f t="shared" si="211"/>
        <v/>
      </c>
      <c r="AO176" s="8" t="str">
        <f t="shared" si="211"/>
        <v/>
      </c>
      <c r="AP176" s="8" t="str">
        <f t="shared" si="211"/>
        <v/>
      </c>
      <c r="AQ176" s="8" t="str">
        <f t="shared" si="211"/>
        <v/>
      </c>
      <c r="AR176" s="8">
        <f t="shared" si="211"/>
        <v>3</v>
      </c>
      <c r="AS176" s="8" t="str">
        <f t="shared" si="211"/>
        <v/>
      </c>
      <c r="AT176" s="8" t="str">
        <f t="shared" si="211"/>
        <v/>
      </c>
      <c r="AU176" s="8">
        <f t="shared" si="206"/>
        <v>4</v>
      </c>
    </row>
    <row r="177" spans="1:47">
      <c r="A177" s="9" t="s">
        <v>184</v>
      </c>
      <c r="B177" s="8"/>
      <c r="C177" s="8"/>
      <c r="D177" s="8"/>
      <c r="E177" s="8">
        <v>1</v>
      </c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 t="s">
        <v>25</v>
      </c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H177" s="8" t="str">
        <f t="shared" si="210"/>
        <v/>
      </c>
      <c r="AI177" s="8" t="str">
        <f t="shared" si="208"/>
        <v/>
      </c>
      <c r="AJ177" s="8">
        <f t="shared" si="211"/>
        <v>1</v>
      </c>
      <c r="AK177" s="8" t="str">
        <f t="shared" si="211"/>
        <v/>
      </c>
      <c r="AL177" s="8" t="str">
        <f t="shared" si="211"/>
        <v/>
      </c>
      <c r="AM177" s="8" t="str">
        <f t="shared" si="211"/>
        <v/>
      </c>
      <c r="AN177" s="8" t="str">
        <f t="shared" si="211"/>
        <v/>
      </c>
      <c r="AO177" s="8" t="str">
        <f t="shared" si="211"/>
        <v/>
      </c>
      <c r="AP177" s="8" t="str">
        <f t="shared" si="211"/>
        <v/>
      </c>
      <c r="AQ177" s="8" t="str">
        <f t="shared" si="211"/>
        <v/>
      </c>
      <c r="AR177" s="8" t="str">
        <f t="shared" si="211"/>
        <v/>
      </c>
      <c r="AS177" s="8" t="str">
        <f t="shared" si="211"/>
        <v/>
      </c>
      <c r="AT177" s="8">
        <f t="shared" si="211"/>
        <v>1</v>
      </c>
      <c r="AU177" s="8">
        <f t="shared" si="206"/>
        <v>2</v>
      </c>
    </row>
    <row r="178" spans="1:47">
      <c r="A178" s="9" t="s">
        <v>185</v>
      </c>
      <c r="B178" s="8"/>
      <c r="C178" s="8"/>
      <c r="D178" s="8"/>
      <c r="E178" s="8" t="s">
        <v>17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 t="s">
        <v>17</v>
      </c>
      <c r="AF178" s="8"/>
      <c r="AH178" s="8" t="str">
        <f t="shared" si="210"/>
        <v/>
      </c>
      <c r="AI178" s="8" t="str">
        <f t="shared" si="208"/>
        <v/>
      </c>
      <c r="AJ178" s="8" t="str">
        <f t="shared" si="211"/>
        <v/>
      </c>
      <c r="AK178" s="8" t="str">
        <f t="shared" si="211"/>
        <v/>
      </c>
      <c r="AL178" s="8">
        <f t="shared" si="211"/>
        <v>2</v>
      </c>
      <c r="AM178" s="8" t="str">
        <f t="shared" si="211"/>
        <v/>
      </c>
      <c r="AN178" s="8" t="str">
        <f t="shared" si="211"/>
        <v/>
      </c>
      <c r="AO178" s="8" t="str">
        <f t="shared" si="211"/>
        <v/>
      </c>
      <c r="AP178" s="8" t="str">
        <f t="shared" si="211"/>
        <v/>
      </c>
      <c r="AQ178" s="8" t="str">
        <f t="shared" si="211"/>
        <v/>
      </c>
      <c r="AR178" s="8" t="str">
        <f t="shared" si="211"/>
        <v/>
      </c>
      <c r="AS178" s="8" t="str">
        <f t="shared" si="211"/>
        <v/>
      </c>
      <c r="AT178" s="8" t="str">
        <f t="shared" si="211"/>
        <v/>
      </c>
      <c r="AU178" s="8">
        <f t="shared" si="206"/>
        <v>2</v>
      </c>
    </row>
    <row r="179" spans="1:47">
      <c r="A179" s="9" t="s">
        <v>186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 t="s">
        <v>17</v>
      </c>
      <c r="AF179" s="8"/>
      <c r="AH179" s="8" t="str">
        <f t="shared" si="210"/>
        <v/>
      </c>
      <c r="AI179" s="8" t="str">
        <f t="shared" si="208"/>
        <v/>
      </c>
      <c r="AJ179" s="8" t="str">
        <f t="shared" si="211"/>
        <v/>
      </c>
      <c r="AK179" s="8" t="str">
        <f t="shared" si="211"/>
        <v/>
      </c>
      <c r="AL179" s="8">
        <f t="shared" si="211"/>
        <v>1</v>
      </c>
      <c r="AM179" s="8" t="str">
        <f t="shared" si="211"/>
        <v/>
      </c>
      <c r="AN179" s="8" t="str">
        <f t="shared" si="211"/>
        <v/>
      </c>
      <c r="AO179" s="8" t="str">
        <f t="shared" si="211"/>
        <v/>
      </c>
      <c r="AP179" s="8" t="str">
        <f t="shared" si="211"/>
        <v/>
      </c>
      <c r="AQ179" s="8" t="str">
        <f t="shared" si="211"/>
        <v/>
      </c>
      <c r="AR179" s="8" t="str">
        <f t="shared" si="211"/>
        <v/>
      </c>
      <c r="AS179" s="8" t="str">
        <f t="shared" si="211"/>
        <v/>
      </c>
      <c r="AT179" s="8" t="str">
        <f t="shared" si="211"/>
        <v/>
      </c>
      <c r="AU179" s="8">
        <f t="shared" si="206"/>
        <v>1</v>
      </c>
    </row>
    <row r="180" spans="1:47">
      <c r="A180" s="9" t="s">
        <v>187</v>
      </c>
      <c r="B180" s="8"/>
      <c r="C180" s="8"/>
      <c r="D180" s="8"/>
      <c r="E180" s="8"/>
      <c r="F180" s="8" t="s">
        <v>25</v>
      </c>
      <c r="G180" s="8"/>
      <c r="H180" s="8"/>
      <c r="I180" s="8" t="s">
        <v>25</v>
      </c>
      <c r="J180" s="8">
        <v>1</v>
      </c>
      <c r="K180" s="8"/>
      <c r="L180" s="8"/>
      <c r="M180" s="8"/>
      <c r="N180" s="8"/>
      <c r="O180" s="8"/>
      <c r="P180" s="8"/>
      <c r="Q180" s="8" t="s">
        <v>17</v>
      </c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 t="s">
        <v>17</v>
      </c>
      <c r="AE180" s="8"/>
      <c r="AF180" s="8" t="s">
        <v>25</v>
      </c>
      <c r="AH180" s="8" t="str">
        <f t="shared" si="210"/>
        <v/>
      </c>
      <c r="AI180" s="8" t="str">
        <f t="shared" si="208"/>
        <v/>
      </c>
      <c r="AJ180" s="8">
        <f t="shared" si="211"/>
        <v>1</v>
      </c>
      <c r="AK180" s="8" t="str">
        <f t="shared" si="211"/>
        <v/>
      </c>
      <c r="AL180" s="8">
        <f t="shared" si="211"/>
        <v>2</v>
      </c>
      <c r="AM180" s="8" t="str">
        <f t="shared" si="211"/>
        <v/>
      </c>
      <c r="AN180" s="8" t="str">
        <f t="shared" si="211"/>
        <v/>
      </c>
      <c r="AO180" s="8" t="str">
        <f t="shared" si="211"/>
        <v/>
      </c>
      <c r="AP180" s="8" t="str">
        <f t="shared" si="211"/>
        <v/>
      </c>
      <c r="AQ180" s="8" t="str">
        <f t="shared" si="211"/>
        <v/>
      </c>
      <c r="AR180" s="8" t="str">
        <f t="shared" si="211"/>
        <v/>
      </c>
      <c r="AS180" s="8" t="str">
        <f t="shared" si="211"/>
        <v/>
      </c>
      <c r="AT180" s="8">
        <f t="shared" si="211"/>
        <v>3</v>
      </c>
      <c r="AU180" s="8">
        <f t="shared" si="206"/>
        <v>6</v>
      </c>
    </row>
    <row r="181" spans="1:47">
      <c r="A181" s="9" t="s">
        <v>188</v>
      </c>
      <c r="B181" s="8"/>
      <c r="C181" s="8"/>
      <c r="D181" s="8" t="s">
        <v>23</v>
      </c>
      <c r="E181" s="8"/>
      <c r="F181" s="8"/>
      <c r="G181" s="8"/>
      <c r="H181" s="8"/>
      <c r="I181" s="8"/>
      <c r="J181" s="8"/>
      <c r="K181" s="8">
        <v>1</v>
      </c>
      <c r="L181" s="8" t="s">
        <v>16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>
        <v>1</v>
      </c>
      <c r="AH181" s="8" t="str">
        <f t="shared" si="210"/>
        <v/>
      </c>
      <c r="AI181" s="8">
        <f t="shared" si="208"/>
        <v>1</v>
      </c>
      <c r="AJ181" s="8">
        <f>IF(COUNTIF($B181:$AF181,AJ$7)&gt;0,COUNTIF($B181:$AF181,AJ$7),"")</f>
        <v>2</v>
      </c>
      <c r="AK181" s="8" t="str">
        <f>IF(COUNTIF($B181:$AF181,AK$7)&gt;0,COUNTIF($B181:$AF181,AK$7),"")</f>
        <v/>
      </c>
      <c r="AL181" s="8" t="str">
        <f>IF(COUNTIF($B181:$AF181,AL$7)&gt;0,COUNTIF($B181:$AF181,AL$7),"")</f>
        <v/>
      </c>
      <c r="AM181" s="8" t="str">
        <f>IF(COUNTIF($B181:$AF181,AM$7)&gt;0,COUNTIF($B181:$AF181,AM$7),"")</f>
        <v/>
      </c>
      <c r="AN181" s="8" t="str">
        <f>IF(COUNTIF($B181:$AF181,AN$7)&gt;0,COUNTIF($B181:$AF181,AN$7),"")</f>
        <v/>
      </c>
      <c r="AO181" s="8" t="str">
        <f>IF(COUNTIF($B181:$AF181,AO$7)&gt;0,COUNTIF($B181:$AF181,AO$7),"")</f>
        <v/>
      </c>
      <c r="AP181" s="8" t="str">
        <f>IF(COUNTIF($B181:$AF181,AP$7)&gt;0,COUNTIF($B181:$AF181,AP$7),"")</f>
        <v/>
      </c>
      <c r="AQ181" s="8" t="str">
        <f>IF(COUNTIF($B181:$AF181,AQ$7)&gt;0,COUNTIF($B181:$AF181,AQ$7),"")</f>
        <v/>
      </c>
      <c r="AR181" s="8">
        <f>IF(COUNTIF($B181:$AF181,AR$7)&gt;0,COUNTIF($B181:$AF181,AR$7),"")</f>
        <v>1</v>
      </c>
      <c r="AS181" s="8" t="str">
        <f>IF(COUNTIF($B181:$AF181,AS$7)&gt;0,COUNTIF($B181:$AF181,AS$7),"")</f>
        <v/>
      </c>
      <c r="AT181" s="8" t="str">
        <f>IF(COUNTIF($B181:$AF181,AT$7)&gt;0,COUNTIF($B181:$AF181,AT$7),"")</f>
        <v/>
      </c>
      <c r="AU181" s="8">
        <f t="shared" si="206"/>
        <v>3.5</v>
      </c>
    </row>
    <row r="182" spans="1:47">
      <c r="A182" s="9"/>
      <c r="AD182" s="8" t="s">
        <v>44</v>
      </c>
      <c r="AE182" s="8"/>
      <c r="AF182" s="8">
        <f>COUNT(AU138:AU181)</f>
        <v>44</v>
      </c>
      <c r="AG182" s="8"/>
      <c r="AH182" s="8"/>
      <c r="AI182" s="8" t="str">
        <f t="shared" si="208"/>
        <v/>
      </c>
      <c r="AJ182" s="8"/>
      <c r="AK182" s="26" t="s">
        <v>45</v>
      </c>
      <c r="AL182" s="26"/>
      <c r="AM182" s="26"/>
      <c r="AN182" s="27">
        <f>(AF182*$AC$5-AU182)/(AF182*$AC$5)</f>
        <v>0.91501976284585</v>
      </c>
      <c r="AO182" s="27"/>
      <c r="AP182" s="27"/>
      <c r="AQ182" s="27"/>
      <c r="AR182" s="8" t="s">
        <v>29</v>
      </c>
      <c r="AS182" s="8"/>
      <c r="AT182" s="8"/>
      <c r="AU182" s="8">
        <f>SUM(AU138:AU181)</f>
        <v>86</v>
      </c>
    </row>
    <row r="183" spans="1:47">
      <c r="A183" s="10" t="s">
        <v>189</v>
      </c>
      <c r="AD183" s="3"/>
      <c r="AE183" s="3"/>
      <c r="AF183" s="3"/>
      <c r="AI183" s="8" t="str">
        <f t="shared" si="208"/>
        <v/>
      </c>
      <c r="AK183" s="28"/>
      <c r="AL183" s="28"/>
      <c r="AM183" s="28"/>
      <c r="AN183" s="29"/>
      <c r="AO183" s="29"/>
      <c r="AP183" s="29"/>
      <c r="AQ183" s="29"/>
      <c r="AU183" s="8"/>
    </row>
    <row r="184" spans="1:47">
      <c r="A184" s="9" t="s">
        <v>190</v>
      </c>
      <c r="B184" s="8"/>
      <c r="C184" s="8"/>
      <c r="D184" s="8"/>
      <c r="E184" s="8"/>
      <c r="F184" s="8"/>
      <c r="G184" s="8"/>
      <c r="H184" s="8"/>
      <c r="I184" s="8" t="s">
        <v>25</v>
      </c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H184" s="8" t="str">
        <f>IF(COUNTIF($B184:$AF184,AH$7)&gt;0,COUNTIF($B184:$AF184,AH$7),"")</f>
        <v/>
      </c>
      <c r="AI184" s="8" t="str">
        <f t="shared" si="208"/>
        <v/>
      </c>
      <c r="AJ184" s="8" t="str">
        <f>IF(COUNTIF($B184:$AF184,AJ$7)&gt;0,COUNTIF($B184:$AF184,AJ$7),"")</f>
        <v/>
      </c>
      <c r="AK184" s="8" t="str">
        <f>IF(COUNTIF($B184:$AF184,AK$7)&gt;0,COUNTIF($B184:$AF184,AK$7),"")</f>
        <v/>
      </c>
      <c r="AL184" s="8" t="str">
        <f>IF(COUNTIF($B184:$AF184,AL$7)&gt;0,COUNTIF($B184:$AF184,AL$7),"")</f>
        <v/>
      </c>
      <c r="AM184" s="8" t="str">
        <f>IF(COUNTIF($B184:$AF184,AM$7)&gt;0,COUNTIF($B184:$AF184,AM$7),"")</f>
        <v/>
      </c>
      <c r="AN184" s="8" t="str">
        <f>IF(COUNTIF($B184:$AF184,AN$7)&gt;0,COUNTIF($B184:$AF184,AN$7),"")</f>
        <v/>
      </c>
      <c r="AO184" s="8" t="str">
        <f>IF(COUNTIF($B184:$AF184,AO$7)&gt;0,COUNTIF($B184:$AF184,AO$7),"")</f>
        <v/>
      </c>
      <c r="AP184" s="8" t="str">
        <f>IF(COUNTIF($B184:$AF184,AP$7)&gt;0,COUNTIF($B184:$AF184,AP$7),"")</f>
        <v/>
      </c>
      <c r="AQ184" s="8" t="str">
        <f>IF(COUNTIF($B184:$AF184,AQ$7)&gt;0,COUNTIF($B184:$AF184,AQ$7),"")</f>
        <v/>
      </c>
      <c r="AR184" s="8" t="str">
        <f>IF(COUNTIF($B184:$AF184,AR$7)&gt;0,COUNTIF($B184:$AF184,AR$7),"")</f>
        <v/>
      </c>
      <c r="AS184" s="8" t="str">
        <f>IF(COUNTIF($B184:$AF184,AS$7)&gt;0,COUNTIF($B184:$AF184,AS$7),"")</f>
        <v/>
      </c>
      <c r="AT184" s="8">
        <f>IF(COUNTIF($B184:$AF184,AT$7)&gt;0,COUNTIF($B184:$AF184,AT$7),"")</f>
        <v>1</v>
      </c>
      <c r="AU184" s="8">
        <f>IF(AH184="",IF(AI184="",SUM(AJ184:AT184),SUM(AJ184:AT184)+0.5*AI184),IF(AI184="",SUM(AJ184:AT184)+0.5*AH184,SUM(AJ184:AT184)+0.5*AH184+0.5*AI184))</f>
        <v>1</v>
      </c>
    </row>
    <row r="185" spans="1:47">
      <c r="A185" s="9" t="s">
        <v>191</v>
      </c>
      <c r="B185" s="8"/>
      <c r="C185" s="8"/>
      <c r="D185" s="8"/>
      <c r="E185" s="8"/>
      <c r="F185" s="8"/>
      <c r="G185" s="8"/>
      <c r="H185" s="8"/>
      <c r="I185" s="8" t="s">
        <v>25</v>
      </c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H185" s="8" t="str">
        <f>IF(COUNTIF($B185:$AF185,AH$7)&gt;0,COUNTIF($B185:$AF185,AH$7),"")</f>
        <v/>
      </c>
      <c r="AI185" s="8" t="str">
        <f t="shared" si="208"/>
        <v/>
      </c>
      <c r="AJ185" s="8" t="str">
        <f>IF(COUNTIF($B185:$AF185,AJ$7)&gt;0,COUNTIF($B185:$AF185,AJ$7),"")</f>
        <v/>
      </c>
      <c r="AK185" s="8" t="str">
        <f>IF(COUNTIF($B185:$AF185,AK$7)&gt;0,COUNTIF($B185:$AF185,AK$7),"")</f>
        <v/>
      </c>
      <c r="AL185" s="8" t="str">
        <f>IF(COUNTIF($B185:$AF185,AL$7)&gt;0,COUNTIF($B185:$AF185,AL$7),"")</f>
        <v/>
      </c>
      <c r="AM185" s="8" t="str">
        <f>IF(COUNTIF($B185:$AF185,AM$7)&gt;0,COUNTIF($B185:$AF185,AM$7),"")</f>
        <v/>
      </c>
      <c r="AN185" s="8" t="str">
        <f>IF(COUNTIF($B185:$AF185,AN$7)&gt;0,COUNTIF($B185:$AF185,AN$7),"")</f>
        <v/>
      </c>
      <c r="AO185" s="8" t="str">
        <f>IF(COUNTIF($B185:$AF185,AO$7)&gt;0,COUNTIF($B185:$AF185,AO$7),"")</f>
        <v/>
      </c>
      <c r="AP185" s="8" t="str">
        <f>IF(COUNTIF($B185:$AF185,AP$7)&gt;0,COUNTIF($B185:$AF185,AP$7),"")</f>
        <v/>
      </c>
      <c r="AQ185" s="8" t="str">
        <f>IF(COUNTIF($B185:$AF185,AQ$7)&gt;0,COUNTIF($B185:$AF185,AQ$7),"")</f>
        <v/>
      </c>
      <c r="AR185" s="8" t="str">
        <f>IF(COUNTIF($B185:$AF185,AR$7)&gt;0,COUNTIF($B185:$AF185,AR$7),"")</f>
        <v/>
      </c>
      <c r="AS185" s="8" t="str">
        <f>IF(COUNTIF($B185:$AF185,AS$7)&gt;0,COUNTIF($B185:$AF185,AS$7),"")</f>
        <v/>
      </c>
      <c r="AT185" s="8">
        <f>IF(COUNTIF($B185:$AF185,AT$7)&gt;0,COUNTIF($B185:$AF185,AT$7),"")</f>
        <v>1</v>
      </c>
      <c r="AU185" s="8">
        <f>IF(AH185="",IF(AI185="",SUM(AJ185:AT185),SUM(AJ185:AT185)+0.5*AI185),IF(AI185="",SUM(AJ185:AT185)+0.5*AH185,SUM(AJ185:AT185)+0.5*AH185+0.5*AI185))</f>
        <v>1</v>
      </c>
    </row>
    <row r="186" spans="1:47">
      <c r="A186" s="9"/>
      <c r="AD186" s="8" t="s">
        <v>44</v>
      </c>
      <c r="AE186" s="8"/>
      <c r="AF186" s="8">
        <f>COUNT(AU184:AU185)</f>
        <v>2</v>
      </c>
      <c r="AG186" s="8"/>
      <c r="AH186" s="8"/>
      <c r="AI186" s="8" t="str">
        <f t="shared" ref="AI186:AI193" si="212">IF(COUNTIF($B186:$AF186,AI$7)&gt;0,COUNTIF($B186:$AF186,AI$7),"")</f>
        <v/>
      </c>
      <c r="AJ186" s="8"/>
      <c r="AK186" s="26" t="s">
        <v>45</v>
      </c>
      <c r="AL186" s="26"/>
      <c r="AM186" s="26"/>
      <c r="AN186" s="27">
        <f>(AF186*$AC$5-AU186)/(AF186*$AC$5)</f>
        <v>0.956521739130435</v>
      </c>
      <c r="AO186" s="27"/>
      <c r="AP186" s="27"/>
      <c r="AQ186" s="27"/>
      <c r="AR186" s="8" t="s">
        <v>29</v>
      </c>
      <c r="AS186" s="8"/>
      <c r="AT186" s="8"/>
      <c r="AU186" s="8">
        <f>SUM(AU184:AU185)</f>
        <v>2</v>
      </c>
    </row>
    <row r="187" spans="1:47">
      <c r="A187" s="10" t="s">
        <v>192</v>
      </c>
      <c r="AI187" s="8" t="str">
        <f t="shared" si="212"/>
        <v/>
      </c>
      <c r="AU187" s="8"/>
    </row>
    <row r="188" spans="1:47">
      <c r="A188" s="9" t="s">
        <v>193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H188" s="8" t="str">
        <f>IF(COUNTIF($B188:$AF188,AH$7)&gt;0,COUNTIF($B188:$AF188,AH$7),"")</f>
        <v/>
      </c>
      <c r="AI188" s="8" t="str">
        <f t="shared" si="212"/>
        <v/>
      </c>
      <c r="AJ188" s="8" t="str">
        <f t="shared" ref="AJ188:AT188" si="213">IF(COUNTIF($B188:$AF188,AJ$7)&gt;0,COUNTIF($B188:$AF188,AJ$7),"")</f>
        <v/>
      </c>
      <c r="AK188" s="8" t="str">
        <f t="shared" si="213"/>
        <v/>
      </c>
      <c r="AL188" s="8" t="str">
        <f t="shared" si="213"/>
        <v/>
      </c>
      <c r="AM188" s="8" t="str">
        <f t="shared" si="213"/>
        <v/>
      </c>
      <c r="AN188" s="8" t="str">
        <f t="shared" si="213"/>
        <v/>
      </c>
      <c r="AO188" s="8" t="str">
        <f t="shared" si="213"/>
        <v/>
      </c>
      <c r="AP188" s="8" t="str">
        <f t="shared" si="213"/>
        <v/>
      </c>
      <c r="AQ188" s="8" t="str">
        <f t="shared" si="213"/>
        <v/>
      </c>
      <c r="AR188" s="8" t="str">
        <f t="shared" si="213"/>
        <v/>
      </c>
      <c r="AS188" s="8" t="str">
        <f t="shared" si="213"/>
        <v/>
      </c>
      <c r="AT188" s="8" t="str">
        <f t="shared" si="213"/>
        <v/>
      </c>
      <c r="AU188" s="8">
        <f t="shared" ref="AU186:AU206" si="214">IF(AH188="",IF(AI188="",SUM(AJ188:AT188),SUM(AJ188:AT188)+0.5*AI188),IF(AI188="",SUM(AJ188:AT188)+0.5*AH188,SUM(AJ188:AT188)+0.5*AH188+0.5*AI188))</f>
        <v>0</v>
      </c>
    </row>
    <row r="189" spans="1:47">
      <c r="A189" s="9"/>
      <c r="AD189" s="8" t="s">
        <v>44</v>
      </c>
      <c r="AE189" s="8"/>
      <c r="AF189" s="8">
        <f>COUNT(AU188)</f>
        <v>1</v>
      </c>
      <c r="AG189" s="8"/>
      <c r="AH189" s="8"/>
      <c r="AI189" s="8" t="str">
        <f t="shared" si="212"/>
        <v/>
      </c>
      <c r="AJ189" s="8"/>
      <c r="AK189" s="26" t="s">
        <v>45</v>
      </c>
      <c r="AL189" s="26"/>
      <c r="AM189" s="26"/>
      <c r="AN189" s="27">
        <f>(AF189*$AC$5-AU189)/(AF189*$AC$5)</f>
        <v>1</v>
      </c>
      <c r="AO189" s="27"/>
      <c r="AP189" s="27"/>
      <c r="AQ189" s="27"/>
      <c r="AR189" s="8" t="s">
        <v>29</v>
      </c>
      <c r="AS189" s="8"/>
      <c r="AT189" s="8"/>
      <c r="AU189" s="8">
        <f>SUM(AU188)</f>
        <v>0</v>
      </c>
    </row>
    <row r="190" spans="1:47">
      <c r="A190" s="10" t="s">
        <v>194</v>
      </c>
      <c r="AI190" s="8" t="str">
        <f t="shared" si="212"/>
        <v/>
      </c>
      <c r="AU190" s="8"/>
    </row>
    <row r="191" spans="1:47">
      <c r="A191" s="9" t="s">
        <v>195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 t="s">
        <v>16</v>
      </c>
      <c r="AA191" s="8"/>
      <c r="AB191" s="8"/>
      <c r="AC191" s="8"/>
      <c r="AD191" s="31"/>
      <c r="AE191" s="31" t="s">
        <v>25</v>
      </c>
      <c r="AF191" s="32"/>
      <c r="AH191" s="8" t="str">
        <f t="shared" ref="AH191:AH205" si="215">IF(COUNTIF($B191:$AF191,AH$7)&gt;0,COUNTIF($B191:$AF191,AH$7),"")</f>
        <v/>
      </c>
      <c r="AI191" s="8">
        <f t="shared" si="212"/>
        <v>1</v>
      </c>
      <c r="AJ191" s="8" t="str">
        <f t="shared" ref="AJ191:AT193" si="216">IF(COUNTIF($B191:$AF191,AJ$7)&gt;0,COUNTIF($B191:$AF191,AJ$7),"")</f>
        <v/>
      </c>
      <c r="AK191" s="8" t="str">
        <f t="shared" si="216"/>
        <v/>
      </c>
      <c r="AL191" s="8" t="str">
        <f t="shared" si="216"/>
        <v/>
      </c>
      <c r="AM191" s="8" t="str">
        <f t="shared" si="216"/>
        <v/>
      </c>
      <c r="AN191" s="8" t="str">
        <f t="shared" si="216"/>
        <v/>
      </c>
      <c r="AO191" s="8" t="str">
        <f t="shared" si="216"/>
        <v/>
      </c>
      <c r="AP191" s="8" t="str">
        <f t="shared" si="216"/>
        <v/>
      </c>
      <c r="AQ191" s="8" t="str">
        <f t="shared" si="216"/>
        <v/>
      </c>
      <c r="AR191" s="8" t="str">
        <f t="shared" si="216"/>
        <v/>
      </c>
      <c r="AS191" s="8" t="str">
        <f t="shared" si="216"/>
        <v/>
      </c>
      <c r="AT191" s="8">
        <f t="shared" si="216"/>
        <v>1</v>
      </c>
      <c r="AU191" s="8">
        <f t="shared" si="214"/>
        <v>1.5</v>
      </c>
    </row>
    <row r="192" spans="1:47">
      <c r="A192" s="9" t="s">
        <v>196</v>
      </c>
      <c r="B192" s="8"/>
      <c r="C192" s="8" t="s">
        <v>16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 t="s">
        <v>16</v>
      </c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13"/>
      <c r="AF192" s="8"/>
      <c r="AH192" s="8" t="str">
        <f t="shared" si="215"/>
        <v/>
      </c>
      <c r="AI192" s="8">
        <f t="shared" si="212"/>
        <v>2</v>
      </c>
      <c r="AJ192" s="8" t="str">
        <f t="shared" si="216"/>
        <v/>
      </c>
      <c r="AK192" s="8" t="str">
        <f t="shared" si="216"/>
        <v/>
      </c>
      <c r="AL192" s="8" t="str">
        <f t="shared" si="216"/>
        <v/>
      </c>
      <c r="AM192" s="8" t="str">
        <f t="shared" si="216"/>
        <v/>
      </c>
      <c r="AN192" s="8" t="str">
        <f t="shared" si="216"/>
        <v/>
      </c>
      <c r="AO192" s="8" t="str">
        <f t="shared" si="216"/>
        <v/>
      </c>
      <c r="AP192" s="8" t="str">
        <f t="shared" si="216"/>
        <v/>
      </c>
      <c r="AQ192" s="8" t="str">
        <f t="shared" si="216"/>
        <v/>
      </c>
      <c r="AR192" s="8" t="str">
        <f t="shared" si="216"/>
        <v/>
      </c>
      <c r="AS192" s="8" t="str">
        <f t="shared" si="216"/>
        <v/>
      </c>
      <c r="AT192" s="8" t="str">
        <f t="shared" si="216"/>
        <v/>
      </c>
      <c r="AU192" s="8">
        <f t="shared" si="214"/>
        <v>1</v>
      </c>
    </row>
    <row r="193" spans="1:47">
      <c r="A193" s="9" t="s">
        <v>197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>
        <v>1</v>
      </c>
      <c r="Y193" s="8"/>
      <c r="Z193" s="8"/>
      <c r="AA193" s="8"/>
      <c r="AB193" s="8"/>
      <c r="AC193" s="8"/>
      <c r="AD193" s="8" t="s">
        <v>15</v>
      </c>
      <c r="AE193" s="8"/>
      <c r="AF193" s="8"/>
      <c r="AH193" s="8">
        <f t="shared" si="215"/>
        <v>1</v>
      </c>
      <c r="AI193" s="8" t="str">
        <f t="shared" si="212"/>
        <v/>
      </c>
      <c r="AJ193" s="8">
        <f t="shared" si="216"/>
        <v>1</v>
      </c>
      <c r="AK193" s="8" t="str">
        <f t="shared" si="216"/>
        <v/>
      </c>
      <c r="AL193" s="8" t="str">
        <f t="shared" si="216"/>
        <v/>
      </c>
      <c r="AM193" s="8" t="str">
        <f t="shared" si="216"/>
        <v/>
      </c>
      <c r="AN193" s="8" t="str">
        <f t="shared" si="216"/>
        <v/>
      </c>
      <c r="AO193" s="8" t="str">
        <f t="shared" si="216"/>
        <v/>
      </c>
      <c r="AP193" s="8" t="str">
        <f t="shared" si="216"/>
        <v/>
      </c>
      <c r="AQ193" s="8" t="str">
        <f t="shared" si="216"/>
        <v/>
      </c>
      <c r="AR193" s="8" t="str">
        <f t="shared" si="216"/>
        <v/>
      </c>
      <c r="AS193" s="8" t="str">
        <f t="shared" si="216"/>
        <v/>
      </c>
      <c r="AT193" s="8" t="str">
        <f t="shared" si="216"/>
        <v/>
      </c>
      <c r="AU193" s="8">
        <f t="shared" si="214"/>
        <v>1.5</v>
      </c>
    </row>
    <row r="194" spans="1:47">
      <c r="A194" s="9" t="s">
        <v>198</v>
      </c>
      <c r="B194" s="8"/>
      <c r="C194" s="8"/>
      <c r="D194" s="8"/>
      <c r="E194" s="8" t="s">
        <v>23</v>
      </c>
      <c r="F194" s="8"/>
      <c r="G194" s="8"/>
      <c r="H194" s="8"/>
      <c r="I194" s="8"/>
      <c r="J194" s="8"/>
      <c r="K194" s="8"/>
      <c r="L194" s="8" t="s">
        <v>23</v>
      </c>
      <c r="M194" s="8"/>
      <c r="N194" s="8"/>
      <c r="O194" s="8"/>
      <c r="P194" s="8"/>
      <c r="Q194" s="8"/>
      <c r="R194" s="8" t="s">
        <v>17</v>
      </c>
      <c r="S194" s="8" t="s">
        <v>17</v>
      </c>
      <c r="T194" s="8"/>
      <c r="U194" s="8"/>
      <c r="V194" s="8"/>
      <c r="W194" s="8">
        <v>1</v>
      </c>
      <c r="X194" s="8">
        <v>1</v>
      </c>
      <c r="Y194" s="8">
        <v>1</v>
      </c>
      <c r="Z194" s="8">
        <v>1</v>
      </c>
      <c r="AA194" s="8">
        <v>1</v>
      </c>
      <c r="AB194" s="8"/>
      <c r="AC194" s="8"/>
      <c r="AD194" s="8">
        <v>1</v>
      </c>
      <c r="AE194" s="8">
        <v>1</v>
      </c>
      <c r="AF194" s="8">
        <v>1</v>
      </c>
      <c r="AH194" s="8" t="str">
        <f t="shared" si="215"/>
        <v/>
      </c>
      <c r="AI194" s="8" t="str">
        <f t="shared" ref="AI194:AT194" si="217">IF(COUNTIF($B194:$AF194,AI$7)&gt;0,COUNTIF($B194:$AF194,AI$7),"")</f>
        <v/>
      </c>
      <c r="AJ194" s="8">
        <f t="shared" si="217"/>
        <v>8</v>
      </c>
      <c r="AK194" s="8" t="str">
        <f t="shared" si="217"/>
        <v/>
      </c>
      <c r="AL194" s="8">
        <f t="shared" si="217"/>
        <v>2</v>
      </c>
      <c r="AM194" s="8" t="str">
        <f t="shared" si="217"/>
        <v/>
      </c>
      <c r="AN194" s="8" t="str">
        <f t="shared" si="217"/>
        <v/>
      </c>
      <c r="AO194" s="8" t="str">
        <f t="shared" si="217"/>
        <v/>
      </c>
      <c r="AP194" s="8" t="str">
        <f t="shared" si="217"/>
        <v/>
      </c>
      <c r="AQ194" s="8" t="str">
        <f t="shared" si="217"/>
        <v/>
      </c>
      <c r="AR194" s="8">
        <f t="shared" si="217"/>
        <v>2</v>
      </c>
      <c r="AS194" s="8" t="str">
        <f t="shared" si="217"/>
        <v/>
      </c>
      <c r="AT194" s="8" t="str">
        <f t="shared" si="217"/>
        <v/>
      </c>
      <c r="AU194" s="8">
        <f t="shared" si="214"/>
        <v>12</v>
      </c>
    </row>
    <row r="195" spans="1:47">
      <c r="A195" s="9" t="s">
        <v>199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H195" s="8" t="str">
        <f t="shared" si="215"/>
        <v/>
      </c>
      <c r="AI195" s="8" t="str">
        <f t="shared" ref="AI195:AI202" si="218">IF(COUNTIF($B195:$AF195,AI$7)&gt;0,COUNTIF($B195:$AF195,AI$7),"")</f>
        <v/>
      </c>
      <c r="AJ195" s="8" t="str">
        <f t="shared" ref="AJ195:AJ202" si="219">IF(COUNTIF($B195:$AF195,AJ$7)&gt;0,COUNTIF($B195:$AF195,AJ$7),"")</f>
        <v/>
      </c>
      <c r="AK195" s="8" t="str">
        <f t="shared" ref="AK195:AK202" si="220">IF(COUNTIF($B195:$AF195,AK$7)&gt;0,COUNTIF($B195:$AF195,AK$7),"")</f>
        <v/>
      </c>
      <c r="AL195" s="8" t="str">
        <f t="shared" ref="AL195:AL202" si="221">IF(COUNTIF($B195:$AF195,AL$7)&gt;0,COUNTIF($B195:$AF195,AL$7),"")</f>
        <v/>
      </c>
      <c r="AM195" s="8" t="str">
        <f t="shared" ref="AM195:AM202" si="222">IF(COUNTIF($B195:$AF195,AM$7)&gt;0,COUNTIF($B195:$AF195,AM$7),"")</f>
        <v/>
      </c>
      <c r="AN195" s="8" t="str">
        <f t="shared" ref="AN195:AN202" si="223">IF(COUNTIF($B195:$AF195,AN$7)&gt;0,COUNTIF($B195:$AF195,AN$7),"")</f>
        <v/>
      </c>
      <c r="AO195" s="8" t="str">
        <f t="shared" ref="AO195:AO202" si="224">IF(COUNTIF($B195:$AF195,AO$7)&gt;0,COUNTIF($B195:$AF195,AO$7),"")</f>
        <v/>
      </c>
      <c r="AP195" s="8" t="str">
        <f t="shared" ref="AP195:AP202" si="225">IF(COUNTIF($B195:$AF195,AP$7)&gt;0,COUNTIF($B195:$AF195,AP$7),"")</f>
        <v/>
      </c>
      <c r="AQ195" s="8" t="str">
        <f t="shared" ref="AQ195:AQ202" si="226">IF(COUNTIF($B195:$AF195,AQ$7)&gt;0,COUNTIF($B195:$AF195,AQ$7),"")</f>
        <v/>
      </c>
      <c r="AR195" s="8" t="str">
        <f t="shared" ref="AR195:AR202" si="227">IF(COUNTIF($B195:$AF195,AR$7)&gt;0,COUNTIF($B195:$AF195,AR$7),"")</f>
        <v/>
      </c>
      <c r="AS195" s="8" t="str">
        <f t="shared" ref="AS195:AS202" si="228">IF(COUNTIF($B195:$AF195,AS$7)&gt;0,COUNTIF($B195:$AF195,AS$7),"")</f>
        <v/>
      </c>
      <c r="AT195" s="8" t="str">
        <f t="shared" ref="AT195:AT202" si="229">IF(COUNTIF($B195:$AF195,AT$7)&gt;0,COUNTIF($B195:$AF195,AT$7),"")</f>
        <v/>
      </c>
      <c r="AU195" s="8">
        <f t="shared" si="214"/>
        <v>0</v>
      </c>
    </row>
    <row r="196" spans="1:47">
      <c r="A196" s="9" t="s">
        <v>200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H196" s="8" t="str">
        <f t="shared" si="215"/>
        <v/>
      </c>
      <c r="AI196" s="8" t="str">
        <f t="shared" si="218"/>
        <v/>
      </c>
      <c r="AJ196" s="8" t="str">
        <f t="shared" si="219"/>
        <v/>
      </c>
      <c r="AK196" s="8" t="str">
        <f t="shared" si="220"/>
        <v/>
      </c>
      <c r="AL196" s="8" t="str">
        <f t="shared" si="221"/>
        <v/>
      </c>
      <c r="AM196" s="8" t="str">
        <f t="shared" si="222"/>
        <v/>
      </c>
      <c r="AN196" s="8" t="str">
        <f t="shared" si="223"/>
        <v/>
      </c>
      <c r="AO196" s="8" t="str">
        <f t="shared" si="224"/>
        <v/>
      </c>
      <c r="AP196" s="8" t="str">
        <f t="shared" si="225"/>
        <v/>
      </c>
      <c r="AQ196" s="8" t="str">
        <f t="shared" si="226"/>
        <v/>
      </c>
      <c r="AR196" s="8" t="str">
        <f t="shared" si="227"/>
        <v/>
      </c>
      <c r="AS196" s="8" t="str">
        <f t="shared" si="228"/>
        <v/>
      </c>
      <c r="AT196" s="8" t="str">
        <f t="shared" si="229"/>
        <v/>
      </c>
      <c r="AU196" s="8">
        <f t="shared" si="214"/>
        <v>0</v>
      </c>
    </row>
    <row r="197" spans="1:47">
      <c r="A197" s="9" t="s">
        <v>201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H197" s="8" t="str">
        <f t="shared" si="215"/>
        <v/>
      </c>
      <c r="AI197" s="8" t="str">
        <f t="shared" si="218"/>
        <v/>
      </c>
      <c r="AJ197" s="8" t="str">
        <f t="shared" si="219"/>
        <v/>
      </c>
      <c r="AK197" s="8" t="str">
        <f t="shared" si="220"/>
        <v/>
      </c>
      <c r="AL197" s="8" t="str">
        <f t="shared" si="221"/>
        <v/>
      </c>
      <c r="AM197" s="8" t="str">
        <f t="shared" si="222"/>
        <v/>
      </c>
      <c r="AN197" s="8" t="str">
        <f t="shared" si="223"/>
        <v/>
      </c>
      <c r="AO197" s="8" t="str">
        <f t="shared" si="224"/>
        <v/>
      </c>
      <c r="AP197" s="8" t="str">
        <f t="shared" si="225"/>
        <v/>
      </c>
      <c r="AQ197" s="8" t="str">
        <f t="shared" si="226"/>
        <v/>
      </c>
      <c r="AR197" s="8" t="str">
        <f t="shared" si="227"/>
        <v/>
      </c>
      <c r="AS197" s="8" t="str">
        <f t="shared" si="228"/>
        <v/>
      </c>
      <c r="AT197" s="8" t="str">
        <f t="shared" si="229"/>
        <v/>
      </c>
      <c r="AU197" s="8">
        <f t="shared" si="214"/>
        <v>0</v>
      </c>
    </row>
    <row r="198" spans="1:47">
      <c r="A198" s="9" t="s">
        <v>202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>
        <v>1</v>
      </c>
      <c r="AB198" s="8"/>
      <c r="AC198" s="8"/>
      <c r="AD198" s="8"/>
      <c r="AE198" s="8" t="s">
        <v>15</v>
      </c>
      <c r="AF198" s="8"/>
      <c r="AH198" s="8">
        <f t="shared" si="215"/>
        <v>1</v>
      </c>
      <c r="AI198" s="8" t="str">
        <f t="shared" si="218"/>
        <v/>
      </c>
      <c r="AJ198" s="8">
        <f t="shared" si="219"/>
        <v>1</v>
      </c>
      <c r="AK198" s="8" t="str">
        <f t="shared" si="220"/>
        <v/>
      </c>
      <c r="AL198" s="8" t="str">
        <f t="shared" si="221"/>
        <v/>
      </c>
      <c r="AM198" s="8" t="str">
        <f t="shared" si="222"/>
        <v/>
      </c>
      <c r="AN198" s="8" t="str">
        <f t="shared" si="223"/>
        <v/>
      </c>
      <c r="AO198" s="8" t="str">
        <f t="shared" si="224"/>
        <v/>
      </c>
      <c r="AP198" s="8" t="str">
        <f t="shared" si="225"/>
        <v/>
      </c>
      <c r="AQ198" s="8" t="str">
        <f t="shared" si="226"/>
        <v/>
      </c>
      <c r="AR198" s="8" t="str">
        <f t="shared" si="227"/>
        <v/>
      </c>
      <c r="AS198" s="8" t="str">
        <f t="shared" si="228"/>
        <v/>
      </c>
      <c r="AT198" s="8" t="str">
        <f t="shared" si="229"/>
        <v/>
      </c>
      <c r="AU198" s="8">
        <f t="shared" si="214"/>
        <v>1.5</v>
      </c>
    </row>
    <row r="199" spans="1:47">
      <c r="A199" s="9" t="s">
        <v>203</v>
      </c>
      <c r="B199" s="8"/>
      <c r="C199" s="8"/>
      <c r="D199" s="8"/>
      <c r="E199" s="8"/>
      <c r="F199" s="8"/>
      <c r="G199" s="8"/>
      <c r="H199" s="8"/>
      <c r="I199" s="8"/>
      <c r="J199" s="8">
        <v>0</v>
      </c>
      <c r="K199" s="8"/>
      <c r="L199" s="8"/>
      <c r="M199" s="8"/>
      <c r="N199" s="8"/>
      <c r="O199" s="8"/>
      <c r="P199" s="8"/>
      <c r="Q199" s="8" t="s">
        <v>16</v>
      </c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H199" s="8" t="str">
        <f t="shared" si="215"/>
        <v/>
      </c>
      <c r="AI199" s="8">
        <f t="shared" si="218"/>
        <v>1</v>
      </c>
      <c r="AJ199" s="8" t="str">
        <f t="shared" si="219"/>
        <v/>
      </c>
      <c r="AK199" s="8">
        <f t="shared" si="220"/>
        <v>1</v>
      </c>
      <c r="AL199" s="8" t="str">
        <f t="shared" si="221"/>
        <v/>
      </c>
      <c r="AM199" s="8" t="str">
        <f t="shared" si="222"/>
        <v/>
      </c>
      <c r="AN199" s="8" t="str">
        <f t="shared" si="223"/>
        <v/>
      </c>
      <c r="AO199" s="8" t="str">
        <f t="shared" si="224"/>
        <v/>
      </c>
      <c r="AP199" s="8" t="str">
        <f t="shared" si="225"/>
        <v/>
      </c>
      <c r="AQ199" s="8" t="str">
        <f t="shared" si="226"/>
        <v/>
      </c>
      <c r="AR199" s="8" t="str">
        <f t="shared" si="227"/>
        <v/>
      </c>
      <c r="AS199" s="8" t="str">
        <f t="shared" si="228"/>
        <v/>
      </c>
      <c r="AT199" s="8" t="str">
        <f t="shared" si="229"/>
        <v/>
      </c>
      <c r="AU199" s="8">
        <f t="shared" si="214"/>
        <v>1.5</v>
      </c>
    </row>
    <row r="200" spans="1:47">
      <c r="A200" s="9" t="s">
        <v>204</v>
      </c>
      <c r="B200" s="8"/>
      <c r="C200" s="8" t="s">
        <v>15</v>
      </c>
      <c r="D200" s="8"/>
      <c r="E200" s="8"/>
      <c r="F200" s="8" t="s">
        <v>16</v>
      </c>
      <c r="G200" s="8"/>
      <c r="H200" s="8"/>
      <c r="I200" s="8">
        <v>1</v>
      </c>
      <c r="J200" s="8">
        <v>1</v>
      </c>
      <c r="K200" s="8">
        <v>1</v>
      </c>
      <c r="L200" s="8" t="s">
        <v>25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 t="s">
        <v>16</v>
      </c>
      <c r="AE200" s="8">
        <v>1</v>
      </c>
      <c r="AF200" s="8"/>
      <c r="AH200" s="8">
        <f t="shared" si="215"/>
        <v>1</v>
      </c>
      <c r="AI200" s="8">
        <f t="shared" si="218"/>
        <v>2</v>
      </c>
      <c r="AJ200" s="8">
        <f t="shared" si="219"/>
        <v>4</v>
      </c>
      <c r="AK200" s="8" t="str">
        <f t="shared" si="220"/>
        <v/>
      </c>
      <c r="AL200" s="8" t="str">
        <f t="shared" si="221"/>
        <v/>
      </c>
      <c r="AM200" s="8" t="str">
        <f t="shared" si="222"/>
        <v/>
      </c>
      <c r="AN200" s="8" t="str">
        <f t="shared" si="223"/>
        <v/>
      </c>
      <c r="AO200" s="8" t="str">
        <f t="shared" si="224"/>
        <v/>
      </c>
      <c r="AP200" s="8" t="str">
        <f t="shared" si="225"/>
        <v/>
      </c>
      <c r="AQ200" s="8" t="str">
        <f t="shared" si="226"/>
        <v/>
      </c>
      <c r="AR200" s="8" t="str">
        <f t="shared" si="227"/>
        <v/>
      </c>
      <c r="AS200" s="8" t="str">
        <f t="shared" si="228"/>
        <v/>
      </c>
      <c r="AT200" s="8">
        <f t="shared" si="229"/>
        <v>1</v>
      </c>
      <c r="AU200" s="8">
        <f t="shared" si="214"/>
        <v>6.5</v>
      </c>
    </row>
    <row r="201" spans="1:47">
      <c r="A201" s="9" t="s">
        <v>205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>
        <v>1</v>
      </c>
      <c r="AE201" s="8">
        <v>1</v>
      </c>
      <c r="AF201" s="8">
        <v>1</v>
      </c>
      <c r="AH201" s="8" t="str">
        <f t="shared" si="215"/>
        <v/>
      </c>
      <c r="AI201" s="8" t="str">
        <f t="shared" si="218"/>
        <v/>
      </c>
      <c r="AJ201" s="8">
        <f t="shared" si="219"/>
        <v>3</v>
      </c>
      <c r="AK201" s="8" t="str">
        <f t="shared" si="220"/>
        <v/>
      </c>
      <c r="AL201" s="8" t="str">
        <f t="shared" si="221"/>
        <v/>
      </c>
      <c r="AM201" s="8" t="str">
        <f t="shared" si="222"/>
        <v/>
      </c>
      <c r="AN201" s="8" t="str">
        <f t="shared" si="223"/>
        <v/>
      </c>
      <c r="AO201" s="8" t="str">
        <f t="shared" si="224"/>
        <v/>
      </c>
      <c r="AP201" s="8" t="str">
        <f t="shared" si="225"/>
        <v/>
      </c>
      <c r="AQ201" s="8" t="str">
        <f t="shared" si="226"/>
        <v/>
      </c>
      <c r="AR201" s="8" t="str">
        <f t="shared" si="227"/>
        <v/>
      </c>
      <c r="AS201" s="8" t="str">
        <f t="shared" si="228"/>
        <v/>
      </c>
      <c r="AT201" s="8" t="str">
        <f t="shared" si="229"/>
        <v/>
      </c>
      <c r="AU201" s="8">
        <f t="shared" si="214"/>
        <v>3</v>
      </c>
    </row>
    <row r="202" spans="1:47">
      <c r="A202" s="9" t="s">
        <v>206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 t="s">
        <v>25</v>
      </c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 t="s">
        <v>25</v>
      </c>
      <c r="AF202" s="8"/>
      <c r="AH202" s="8" t="str">
        <f t="shared" si="215"/>
        <v/>
      </c>
      <c r="AI202" s="8" t="str">
        <f t="shared" si="218"/>
        <v/>
      </c>
      <c r="AJ202" s="8" t="str">
        <f t="shared" si="219"/>
        <v/>
      </c>
      <c r="AK202" s="8" t="str">
        <f t="shared" si="220"/>
        <v/>
      </c>
      <c r="AL202" s="8" t="str">
        <f t="shared" si="221"/>
        <v/>
      </c>
      <c r="AM202" s="8" t="str">
        <f t="shared" si="222"/>
        <v/>
      </c>
      <c r="AN202" s="8" t="str">
        <f t="shared" si="223"/>
        <v/>
      </c>
      <c r="AO202" s="8" t="str">
        <f t="shared" si="224"/>
        <v/>
      </c>
      <c r="AP202" s="8" t="str">
        <f t="shared" si="225"/>
        <v/>
      </c>
      <c r="AQ202" s="8" t="str">
        <f t="shared" si="226"/>
        <v/>
      </c>
      <c r="AR202" s="8" t="str">
        <f t="shared" si="227"/>
        <v/>
      </c>
      <c r="AS202" s="8" t="str">
        <f t="shared" si="228"/>
        <v/>
      </c>
      <c r="AT202" s="8">
        <f t="shared" si="229"/>
        <v>2</v>
      </c>
      <c r="AU202" s="8">
        <f t="shared" si="214"/>
        <v>2</v>
      </c>
    </row>
    <row r="203" spans="1:47">
      <c r="A203" s="9" t="s">
        <v>207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H203" s="8" t="str">
        <f t="shared" si="215"/>
        <v/>
      </c>
      <c r="AI203" s="8" t="str">
        <f t="shared" ref="AI203:AT203" si="230">IF(COUNTIF($B203:$AF203,AI$7)&gt;0,COUNTIF($B203:$AF203,AI$7),"")</f>
        <v/>
      </c>
      <c r="AJ203" s="8" t="str">
        <f t="shared" si="230"/>
        <v/>
      </c>
      <c r="AK203" s="8" t="str">
        <f t="shared" si="230"/>
        <v/>
      </c>
      <c r="AL203" s="8" t="str">
        <f t="shared" si="230"/>
        <v/>
      </c>
      <c r="AM203" s="8" t="str">
        <f t="shared" si="230"/>
        <v/>
      </c>
      <c r="AN203" s="8" t="str">
        <f t="shared" si="230"/>
        <v/>
      </c>
      <c r="AO203" s="8" t="str">
        <f t="shared" si="230"/>
        <v/>
      </c>
      <c r="AP203" s="8" t="str">
        <f t="shared" si="230"/>
        <v/>
      </c>
      <c r="AQ203" s="8" t="str">
        <f t="shared" si="230"/>
        <v/>
      </c>
      <c r="AR203" s="8" t="str">
        <f t="shared" si="230"/>
        <v/>
      </c>
      <c r="AS203" s="8" t="str">
        <f t="shared" si="230"/>
        <v/>
      </c>
      <c r="AT203" s="8" t="str">
        <f t="shared" si="230"/>
        <v/>
      </c>
      <c r="AU203" s="8">
        <f t="shared" si="214"/>
        <v>0</v>
      </c>
    </row>
    <row r="204" spans="1:47">
      <c r="A204" s="9" t="s">
        <v>208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H204" s="8" t="str">
        <f t="shared" si="215"/>
        <v/>
      </c>
      <c r="AI204" s="8" t="str">
        <f t="shared" ref="AI204:AT204" si="231">IF(COUNTIF($B204:$AF204,AI$7)&gt;0,COUNTIF($B204:$AF204,AI$7),"")</f>
        <v/>
      </c>
      <c r="AJ204" s="8" t="str">
        <f t="shared" si="231"/>
        <v/>
      </c>
      <c r="AK204" s="8" t="str">
        <f t="shared" si="231"/>
        <v/>
      </c>
      <c r="AL204" s="8" t="str">
        <f t="shared" si="231"/>
        <v/>
      </c>
      <c r="AM204" s="8" t="str">
        <f t="shared" si="231"/>
        <v/>
      </c>
      <c r="AN204" s="8" t="str">
        <f t="shared" si="231"/>
        <v/>
      </c>
      <c r="AO204" s="8" t="str">
        <f t="shared" si="231"/>
        <v/>
      </c>
      <c r="AP204" s="8" t="str">
        <f t="shared" si="231"/>
        <v/>
      </c>
      <c r="AQ204" s="8" t="str">
        <f t="shared" si="231"/>
        <v/>
      </c>
      <c r="AR204" s="8" t="str">
        <f t="shared" si="231"/>
        <v/>
      </c>
      <c r="AS204" s="8" t="str">
        <f t="shared" si="231"/>
        <v/>
      </c>
      <c r="AT204" s="8" t="str">
        <f t="shared" si="231"/>
        <v/>
      </c>
      <c r="AU204" s="8">
        <f t="shared" si="214"/>
        <v>0</v>
      </c>
    </row>
    <row r="205" spans="1:47">
      <c r="A205" s="9" t="s">
        <v>209</v>
      </c>
      <c r="B205" s="8"/>
      <c r="C205" s="8"/>
      <c r="D205" s="8"/>
      <c r="E205" s="8"/>
      <c r="F205" s="8"/>
      <c r="G205" s="8"/>
      <c r="H205" s="8"/>
      <c r="I205" s="8">
        <v>1</v>
      </c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H205" s="8" t="str">
        <f t="shared" si="215"/>
        <v/>
      </c>
      <c r="AI205" s="8" t="str">
        <f t="shared" ref="AI205:AT205" si="232">IF(COUNTIF($B205:$AF205,AI$7)&gt;0,COUNTIF($B205:$AF205,AI$7),"")</f>
        <v/>
      </c>
      <c r="AJ205" s="8">
        <f t="shared" si="232"/>
        <v>1</v>
      </c>
      <c r="AK205" s="8" t="str">
        <f t="shared" si="232"/>
        <v/>
      </c>
      <c r="AL205" s="8" t="str">
        <f t="shared" si="232"/>
        <v/>
      </c>
      <c r="AM205" s="8" t="str">
        <f t="shared" si="232"/>
        <v/>
      </c>
      <c r="AN205" s="8" t="str">
        <f t="shared" si="232"/>
        <v/>
      </c>
      <c r="AO205" s="8" t="str">
        <f t="shared" si="232"/>
        <v/>
      </c>
      <c r="AP205" s="8" t="str">
        <f t="shared" si="232"/>
        <v/>
      </c>
      <c r="AQ205" s="8" t="str">
        <f t="shared" si="232"/>
        <v/>
      </c>
      <c r="AR205" s="8" t="str">
        <f t="shared" si="232"/>
        <v/>
      </c>
      <c r="AS205" s="8" t="str">
        <f t="shared" si="232"/>
        <v/>
      </c>
      <c r="AT205" s="8" t="str">
        <f t="shared" si="232"/>
        <v/>
      </c>
      <c r="AU205" s="8">
        <f t="shared" si="214"/>
        <v>1</v>
      </c>
    </row>
    <row r="206" spans="1:47">
      <c r="A206" s="9"/>
      <c r="AD206" s="8" t="s">
        <v>44</v>
      </c>
      <c r="AE206" s="8"/>
      <c r="AF206" s="8">
        <f>COUNT(AU191:AU205)</f>
        <v>15</v>
      </c>
      <c r="AG206" s="8"/>
      <c r="AH206" s="8"/>
      <c r="AI206" s="8" t="str">
        <f t="shared" ref="AI206:AI212" si="233">IF(COUNTIF($B206:$AF206,AI$7)&gt;0,COUNTIF($B206:$AF206,AI$7),"")</f>
        <v/>
      </c>
      <c r="AJ206" s="8"/>
      <c r="AK206" s="26" t="s">
        <v>45</v>
      </c>
      <c r="AL206" s="26"/>
      <c r="AM206" s="26"/>
      <c r="AN206" s="27">
        <f>(AF206*$AC$5-AU206)/(AF206*$AC$5)</f>
        <v>0.908695652173913</v>
      </c>
      <c r="AO206" s="27"/>
      <c r="AP206" s="27"/>
      <c r="AQ206" s="27"/>
      <c r="AR206" s="8" t="s">
        <v>29</v>
      </c>
      <c r="AS206" s="8"/>
      <c r="AT206" s="8"/>
      <c r="AU206" s="8">
        <f>SUM(AU191:AU205)</f>
        <v>31.5</v>
      </c>
    </row>
    <row r="207" spans="1:47">
      <c r="A207" s="10" t="s">
        <v>210</v>
      </c>
      <c r="AI207" s="8" t="str">
        <f t="shared" si="233"/>
        <v/>
      </c>
      <c r="AU207" s="8"/>
    </row>
    <row r="208" spans="1:47">
      <c r="A208" s="9" t="s">
        <v>211</v>
      </c>
      <c r="B208" s="8"/>
      <c r="C208" s="8"/>
      <c r="D208" s="8">
        <v>1</v>
      </c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 t="s">
        <v>15</v>
      </c>
      <c r="AE208" s="8"/>
      <c r="AF208" s="8"/>
      <c r="AH208" s="8">
        <f>IF(COUNTIF($B208:$AF208,AH$7)&gt;0,COUNTIF($B208:$AF208,AH$7),"")</f>
        <v>1</v>
      </c>
      <c r="AI208" s="8" t="str">
        <f t="shared" si="233"/>
        <v/>
      </c>
      <c r="AJ208" s="8">
        <f t="shared" ref="AJ208:AT208" si="234">IF(COUNTIF($B208:$AF208,AJ$7)&gt;0,COUNTIF($B208:$AF208,AJ$7),"")</f>
        <v>1</v>
      </c>
      <c r="AK208" s="8" t="str">
        <f t="shared" si="234"/>
        <v/>
      </c>
      <c r="AL208" s="8" t="str">
        <f t="shared" si="234"/>
        <v/>
      </c>
      <c r="AM208" s="8" t="str">
        <f t="shared" si="234"/>
        <v/>
      </c>
      <c r="AN208" s="8" t="str">
        <f t="shared" si="234"/>
        <v/>
      </c>
      <c r="AO208" s="8" t="str">
        <f t="shared" si="234"/>
        <v/>
      </c>
      <c r="AP208" s="8" t="str">
        <f t="shared" si="234"/>
        <v/>
      </c>
      <c r="AQ208" s="8" t="str">
        <f t="shared" si="234"/>
        <v/>
      </c>
      <c r="AR208" s="8" t="str">
        <f t="shared" si="234"/>
        <v/>
      </c>
      <c r="AS208" s="8" t="str">
        <f t="shared" si="234"/>
        <v/>
      </c>
      <c r="AT208" s="8" t="str">
        <f t="shared" si="234"/>
        <v/>
      </c>
      <c r="AU208" s="8">
        <f>IF(AH208="",IF(AI208="",SUM(AJ208:AT208),SUM(AJ208:AT208)+0.5*AI208),IF(AI208="",SUM(AJ208:AT208)+0.5*AH208,SUM(AJ208:AT208)+0.5*AH208+0.5*AI208))</f>
        <v>1.5</v>
      </c>
    </row>
    <row r="209" spans="1:47">
      <c r="A209" s="9"/>
      <c r="AD209" s="8" t="s">
        <v>44</v>
      </c>
      <c r="AE209" s="8"/>
      <c r="AF209" s="8">
        <f>COUNT(AU208)</f>
        <v>1</v>
      </c>
      <c r="AG209" s="8"/>
      <c r="AH209" s="8"/>
      <c r="AI209" s="8" t="str">
        <f t="shared" si="233"/>
        <v/>
      </c>
      <c r="AJ209" s="8"/>
      <c r="AK209" s="26" t="s">
        <v>45</v>
      </c>
      <c r="AL209" s="26"/>
      <c r="AM209" s="26"/>
      <c r="AN209" s="27">
        <f>(AF209*$AC$5-AU209)/(AF209*$AC$5)</f>
        <v>0.934782608695652</v>
      </c>
      <c r="AO209" s="27"/>
      <c r="AP209" s="27"/>
      <c r="AQ209" s="27"/>
      <c r="AR209" s="8" t="s">
        <v>29</v>
      </c>
      <c r="AS209" s="8"/>
      <c r="AT209" s="8"/>
      <c r="AU209" s="8">
        <f>SUM(AU208)</f>
        <v>1.5</v>
      </c>
    </row>
    <row r="210" spans="1:47">
      <c r="A210" s="10" t="s">
        <v>212</v>
      </c>
      <c r="AI210" s="8" t="str">
        <f t="shared" si="233"/>
        <v/>
      </c>
      <c r="AU210" s="8"/>
    </row>
    <row r="211" spans="1:47">
      <c r="A211" s="9" t="s">
        <v>213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>
        <v>1</v>
      </c>
      <c r="AH211" s="8" t="str">
        <f>IF(COUNTIF($B211:$AF211,AH$7)&gt;0,COUNTIF($B211:$AF211,AH$7),"")</f>
        <v/>
      </c>
      <c r="AI211" s="8" t="str">
        <f t="shared" si="233"/>
        <v/>
      </c>
      <c r="AJ211" s="8">
        <f t="shared" ref="AJ211:AT212" si="235">IF(COUNTIF($B211:$AF211,AJ$7)&gt;0,COUNTIF($B211:$AF211,AJ$7),"")</f>
        <v>1</v>
      </c>
      <c r="AK211" s="8" t="str">
        <f t="shared" si="235"/>
        <v/>
      </c>
      <c r="AL211" s="8" t="str">
        <f t="shared" si="235"/>
        <v/>
      </c>
      <c r="AM211" s="8" t="str">
        <f t="shared" si="235"/>
        <v/>
      </c>
      <c r="AN211" s="8" t="str">
        <f t="shared" si="235"/>
        <v/>
      </c>
      <c r="AO211" s="8" t="str">
        <f t="shared" si="235"/>
        <v/>
      </c>
      <c r="AP211" s="8" t="str">
        <f t="shared" si="235"/>
        <v/>
      </c>
      <c r="AQ211" s="8" t="str">
        <f t="shared" si="235"/>
        <v/>
      </c>
      <c r="AR211" s="8" t="str">
        <f t="shared" si="235"/>
        <v/>
      </c>
      <c r="AS211" s="8" t="str">
        <f t="shared" si="235"/>
        <v/>
      </c>
      <c r="AT211" s="8" t="str">
        <f t="shared" si="235"/>
        <v/>
      </c>
      <c r="AU211" s="8">
        <f>IF(AH211="",IF(AI211="",SUM(AJ211:AT211),SUM(AJ211:AT211)+0.5*AI211),IF(AI211="",SUM(AJ211:AT211)+0.5*AH211,SUM(AJ211:AT211)+0.5*AH211+0.5*AI211))</f>
        <v>1</v>
      </c>
    </row>
    <row r="212" spans="1:47">
      <c r="A212" s="9" t="s">
        <v>214</v>
      </c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H212" s="8" t="str">
        <f>IF(COUNTIF($B212:$AF212,AH$7)&gt;0,COUNTIF($B212:$AF212,AH$7),"")</f>
        <v/>
      </c>
      <c r="AI212" s="8" t="str">
        <f t="shared" si="233"/>
        <v/>
      </c>
      <c r="AJ212" s="8" t="str">
        <f t="shared" si="235"/>
        <v/>
      </c>
      <c r="AK212" s="8" t="str">
        <f t="shared" si="235"/>
        <v/>
      </c>
      <c r="AL212" s="8" t="str">
        <f t="shared" si="235"/>
        <v/>
      </c>
      <c r="AM212" s="8" t="str">
        <f t="shared" si="235"/>
        <v/>
      </c>
      <c r="AN212" s="8" t="str">
        <f t="shared" si="235"/>
        <v/>
      </c>
      <c r="AO212" s="8" t="str">
        <f t="shared" si="235"/>
        <v/>
      </c>
      <c r="AP212" s="8" t="str">
        <f t="shared" si="235"/>
        <v/>
      </c>
      <c r="AQ212" s="8" t="str">
        <f t="shared" si="235"/>
        <v/>
      </c>
      <c r="AR212" s="8" t="str">
        <f t="shared" si="235"/>
        <v/>
      </c>
      <c r="AS212" s="8" t="str">
        <f t="shared" si="235"/>
        <v/>
      </c>
      <c r="AT212" s="8" t="str">
        <f t="shared" si="235"/>
        <v/>
      </c>
      <c r="AU212" s="8">
        <f>IF(AH212="",IF(AI212="",SUM(AJ212:AT212),SUM(AJ212:AT212)+0.5*AI212),IF(AI212="",SUM(AJ212:AT212)+0.5*AH212,SUM(AJ212:AT212)+0.5*AH212+0.5*AI212))</f>
        <v>0</v>
      </c>
    </row>
    <row r="213" spans="1:47">
      <c r="A213" s="9" t="s">
        <v>215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H213" s="8" t="str">
        <f>IF(COUNTIF($B213:$AF213,AH$7)&gt;0,COUNTIF($B213:$AF213,AH$7),"")</f>
        <v/>
      </c>
      <c r="AI213" s="8" t="str">
        <f t="shared" ref="AI213:AT213" si="236">IF(COUNTIF($B213:$AF213,AI$7)&gt;0,COUNTIF($B213:$AF213,AI$7),"")</f>
        <v/>
      </c>
      <c r="AJ213" s="8" t="str">
        <f t="shared" si="236"/>
        <v/>
      </c>
      <c r="AK213" s="8" t="str">
        <f t="shared" si="236"/>
        <v/>
      </c>
      <c r="AL213" s="8" t="str">
        <f t="shared" si="236"/>
        <v/>
      </c>
      <c r="AM213" s="8" t="str">
        <f t="shared" si="236"/>
        <v/>
      </c>
      <c r="AN213" s="8" t="str">
        <f t="shared" si="236"/>
        <v/>
      </c>
      <c r="AO213" s="8" t="str">
        <f t="shared" si="236"/>
        <v/>
      </c>
      <c r="AP213" s="8" t="str">
        <f t="shared" si="236"/>
        <v/>
      </c>
      <c r="AQ213" s="8" t="str">
        <f t="shared" si="236"/>
        <v/>
      </c>
      <c r="AR213" s="8" t="str">
        <f t="shared" si="236"/>
        <v/>
      </c>
      <c r="AS213" s="8" t="str">
        <f t="shared" si="236"/>
        <v/>
      </c>
      <c r="AT213" s="8" t="str">
        <f t="shared" si="236"/>
        <v/>
      </c>
      <c r="AU213" s="8">
        <f>IF(AH213="",IF(AI213="",SUM(AJ213:AT213),SUM(AJ213:AT213)+0.5*AI213),IF(AI213="",SUM(AJ213:AT213)+0.5*AH213,SUM(AJ213:AT213)+0.5*AH213+0.5*AI213))</f>
        <v>0</v>
      </c>
    </row>
    <row r="214" spans="1:47">
      <c r="A214" s="9" t="s">
        <v>216</v>
      </c>
      <c r="B214" s="8"/>
      <c r="C214" s="8"/>
      <c r="D214" s="8"/>
      <c r="E214" s="8"/>
      <c r="F214" s="8"/>
      <c r="G214" s="8"/>
      <c r="H214" s="8"/>
      <c r="I214" s="8">
        <v>1</v>
      </c>
      <c r="J214" s="8"/>
      <c r="K214" s="8"/>
      <c r="L214" s="8"/>
      <c r="M214" s="8"/>
      <c r="N214" s="8"/>
      <c r="O214" s="8"/>
      <c r="P214" s="8"/>
      <c r="Q214" s="8"/>
      <c r="R214" s="8" t="s">
        <v>15</v>
      </c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>
        <v>1</v>
      </c>
      <c r="AH214" s="8">
        <f t="shared" ref="AH214:AH231" si="237">IF(COUNTIF($B214:$AF214,AH$7)&gt;0,COUNTIF($B214:$AF214,AH$7),"")</f>
        <v>1</v>
      </c>
      <c r="AI214" s="8" t="str">
        <f t="shared" ref="AI214:AI228" si="238">IF(COUNTIF($B214:$AF214,AI$7)&gt;0,COUNTIF($B214:$AF214,AI$7),"")</f>
        <v/>
      </c>
      <c r="AJ214" s="8">
        <f t="shared" ref="AJ214:AJ231" si="239">IF(COUNTIF($B214:$AF214,AJ$7)&gt;0,COUNTIF($B214:$AF214,AJ$7),"")</f>
        <v>2</v>
      </c>
      <c r="AK214" s="8" t="str">
        <f t="shared" ref="AK214:AK223" si="240">IF(COUNTIF($B214:$AF214,AK$7)&gt;0,COUNTIF($B214:$AF214,AK$7),"")</f>
        <v/>
      </c>
      <c r="AL214" s="8" t="str">
        <f t="shared" ref="AL214:AL223" si="241">IF(COUNTIF($B214:$AF214,AL$7)&gt;0,COUNTIF($B214:$AF214,AL$7),"")</f>
        <v/>
      </c>
      <c r="AM214" s="8" t="str">
        <f t="shared" ref="AM214:AM223" si="242">IF(COUNTIF($B214:$AF214,AM$7)&gt;0,COUNTIF($B214:$AF214,AM$7),"")</f>
        <v/>
      </c>
      <c r="AN214" s="8" t="str">
        <f t="shared" ref="AN214:AN223" si="243">IF(COUNTIF($B214:$AF214,AN$7)&gt;0,COUNTIF($B214:$AF214,AN$7),"")</f>
        <v/>
      </c>
      <c r="AO214" s="8" t="str">
        <f t="shared" ref="AO214:AO223" si="244">IF(COUNTIF($B214:$AF214,AO$7)&gt;0,COUNTIF($B214:$AF214,AO$7),"")</f>
        <v/>
      </c>
      <c r="AP214" s="8" t="str">
        <f t="shared" ref="AP214:AP223" si="245">IF(COUNTIF($B214:$AF214,AP$7)&gt;0,COUNTIF($B214:$AF214,AP$7),"")</f>
        <v/>
      </c>
      <c r="AQ214" s="8" t="str">
        <f t="shared" ref="AQ214:AQ223" si="246">IF(COUNTIF($B214:$AF214,AQ$7)&gt;0,COUNTIF($B214:$AF214,AQ$7),"")</f>
        <v/>
      </c>
      <c r="AR214" s="8" t="str">
        <f t="shared" ref="AR214:AR223" si="247">IF(COUNTIF($B214:$AF214,AR$7)&gt;0,COUNTIF($B214:$AF214,AR$7),"")</f>
        <v/>
      </c>
      <c r="AS214" s="8" t="str">
        <f t="shared" ref="AS214:AS223" si="248">IF(COUNTIF($B214:$AF214,AS$7)&gt;0,COUNTIF($B214:$AF214,AS$7),"")</f>
        <v/>
      </c>
      <c r="AT214" s="8" t="str">
        <f t="shared" ref="AT214:AT223" si="249">IF(COUNTIF($B214:$AF214,AT$7)&gt;0,COUNTIF($B214:$AF214,AT$7),"")</f>
        <v/>
      </c>
      <c r="AU214" s="8">
        <f t="shared" ref="AU214:AU229" si="250">IF(AH214="",IF(AI214="",SUM(AJ214:AT214),SUM(AJ214:AT214)+0.5*AI214),IF(AI214="",SUM(AJ214:AT214)+0.5*AH214,SUM(AJ214:AT214)+0.5*AH214+0.5*AI214))</f>
        <v>2.5</v>
      </c>
    </row>
    <row r="215" spans="1:47">
      <c r="A215" s="9" t="s">
        <v>217</v>
      </c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H215" s="8" t="str">
        <f t="shared" si="237"/>
        <v/>
      </c>
      <c r="AI215" s="8" t="str">
        <f t="shared" si="238"/>
        <v/>
      </c>
      <c r="AJ215" s="8" t="str">
        <f t="shared" si="239"/>
        <v/>
      </c>
      <c r="AK215" s="8" t="str">
        <f t="shared" si="240"/>
        <v/>
      </c>
      <c r="AL215" s="8" t="str">
        <f t="shared" si="241"/>
        <v/>
      </c>
      <c r="AM215" s="8" t="str">
        <f t="shared" si="242"/>
        <v/>
      </c>
      <c r="AN215" s="8" t="str">
        <f t="shared" si="243"/>
        <v/>
      </c>
      <c r="AO215" s="8" t="str">
        <f t="shared" si="244"/>
        <v/>
      </c>
      <c r="AP215" s="8" t="str">
        <f t="shared" si="245"/>
        <v/>
      </c>
      <c r="AQ215" s="8" t="str">
        <f t="shared" si="246"/>
        <v/>
      </c>
      <c r="AR215" s="8" t="str">
        <f t="shared" si="247"/>
        <v/>
      </c>
      <c r="AS215" s="8" t="str">
        <f t="shared" si="248"/>
        <v/>
      </c>
      <c r="AT215" s="8" t="str">
        <f t="shared" si="249"/>
        <v/>
      </c>
      <c r="AU215" s="8">
        <f t="shared" si="250"/>
        <v>0</v>
      </c>
    </row>
    <row r="216" spans="1:47">
      <c r="A216" s="9" t="s">
        <v>218</v>
      </c>
      <c r="B216" s="8"/>
      <c r="C216" s="8"/>
      <c r="D216" s="8"/>
      <c r="E216" s="8"/>
      <c r="F216" s="8"/>
      <c r="G216" s="8"/>
      <c r="H216" s="8"/>
      <c r="I216" s="8"/>
      <c r="J216" s="8"/>
      <c r="K216" s="8">
        <v>1</v>
      </c>
      <c r="L216" s="8"/>
      <c r="M216" s="8"/>
      <c r="N216" s="8"/>
      <c r="O216" s="8"/>
      <c r="P216" s="8"/>
      <c r="Q216" s="8">
        <v>1</v>
      </c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H216" s="8" t="str">
        <f t="shared" si="237"/>
        <v/>
      </c>
      <c r="AI216" s="8" t="str">
        <f t="shared" si="238"/>
        <v/>
      </c>
      <c r="AJ216" s="8">
        <f t="shared" si="239"/>
        <v>2</v>
      </c>
      <c r="AK216" s="8" t="str">
        <f t="shared" si="240"/>
        <v/>
      </c>
      <c r="AL216" s="8" t="str">
        <f t="shared" si="241"/>
        <v/>
      </c>
      <c r="AM216" s="8" t="str">
        <f t="shared" si="242"/>
        <v/>
      </c>
      <c r="AN216" s="8" t="str">
        <f t="shared" si="243"/>
        <v/>
      </c>
      <c r="AO216" s="8" t="str">
        <f t="shared" si="244"/>
        <v/>
      </c>
      <c r="AP216" s="8" t="str">
        <f t="shared" si="245"/>
        <v/>
      </c>
      <c r="AQ216" s="8" t="str">
        <f t="shared" si="246"/>
        <v/>
      </c>
      <c r="AR216" s="8" t="str">
        <f t="shared" si="247"/>
        <v/>
      </c>
      <c r="AS216" s="8" t="str">
        <f t="shared" si="248"/>
        <v/>
      </c>
      <c r="AT216" s="8" t="str">
        <f t="shared" si="249"/>
        <v/>
      </c>
      <c r="AU216" s="8">
        <f t="shared" si="250"/>
        <v>2</v>
      </c>
    </row>
    <row r="217" spans="1:47">
      <c r="A217" s="9" t="s">
        <v>219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H217" s="8" t="str">
        <f t="shared" si="237"/>
        <v/>
      </c>
      <c r="AI217" s="8" t="str">
        <f t="shared" si="238"/>
        <v/>
      </c>
      <c r="AJ217" s="8" t="str">
        <f t="shared" si="239"/>
        <v/>
      </c>
      <c r="AK217" s="8" t="str">
        <f t="shared" si="240"/>
        <v/>
      </c>
      <c r="AL217" s="8" t="str">
        <f t="shared" si="241"/>
        <v/>
      </c>
      <c r="AM217" s="8" t="str">
        <f t="shared" si="242"/>
        <v/>
      </c>
      <c r="AN217" s="8" t="str">
        <f t="shared" si="243"/>
        <v/>
      </c>
      <c r="AO217" s="8" t="str">
        <f t="shared" si="244"/>
        <v/>
      </c>
      <c r="AP217" s="8" t="str">
        <f t="shared" si="245"/>
        <v/>
      </c>
      <c r="AQ217" s="8" t="str">
        <f t="shared" si="246"/>
        <v/>
      </c>
      <c r="AR217" s="8" t="str">
        <f t="shared" si="247"/>
        <v/>
      </c>
      <c r="AS217" s="8" t="str">
        <f t="shared" si="248"/>
        <v/>
      </c>
      <c r="AT217" s="8" t="str">
        <f t="shared" si="249"/>
        <v/>
      </c>
      <c r="AU217" s="8">
        <f t="shared" si="250"/>
        <v>0</v>
      </c>
    </row>
    <row r="218" spans="1:47">
      <c r="A218" s="9" t="s">
        <v>220</v>
      </c>
      <c r="B218" s="8"/>
      <c r="C218" s="8"/>
      <c r="D218" s="8"/>
      <c r="E218" s="8">
        <v>0</v>
      </c>
      <c r="F218" s="8" t="s">
        <v>25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>
        <v>0</v>
      </c>
      <c r="AE218" s="8">
        <v>1</v>
      </c>
      <c r="AF218" s="8"/>
      <c r="AH218" s="8" t="str">
        <f t="shared" si="237"/>
        <v/>
      </c>
      <c r="AI218" s="8" t="str">
        <f t="shared" si="238"/>
        <v/>
      </c>
      <c r="AJ218" s="8">
        <f t="shared" si="239"/>
        <v>1</v>
      </c>
      <c r="AK218" s="8">
        <f t="shared" si="240"/>
        <v>2</v>
      </c>
      <c r="AL218" s="8" t="str">
        <f t="shared" si="241"/>
        <v/>
      </c>
      <c r="AM218" s="8" t="str">
        <f t="shared" si="242"/>
        <v/>
      </c>
      <c r="AN218" s="8" t="str">
        <f t="shared" si="243"/>
        <v/>
      </c>
      <c r="AO218" s="8" t="str">
        <f t="shared" si="244"/>
        <v/>
      </c>
      <c r="AP218" s="8" t="str">
        <f t="shared" si="245"/>
        <v/>
      </c>
      <c r="AQ218" s="8" t="str">
        <f t="shared" si="246"/>
        <v/>
      </c>
      <c r="AR218" s="8" t="str">
        <f t="shared" si="247"/>
        <v/>
      </c>
      <c r="AS218" s="8" t="str">
        <f t="shared" si="248"/>
        <v/>
      </c>
      <c r="AT218" s="8">
        <f t="shared" si="249"/>
        <v>1</v>
      </c>
      <c r="AU218" s="8">
        <f t="shared" si="250"/>
        <v>4</v>
      </c>
    </row>
    <row r="219" spans="1:47">
      <c r="A219" s="9" t="s">
        <v>221</v>
      </c>
      <c r="B219" s="8"/>
      <c r="C219" s="8"/>
      <c r="D219" s="8"/>
      <c r="E219" s="8"/>
      <c r="F219" s="8">
        <v>1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H219" s="8" t="str">
        <f t="shared" si="237"/>
        <v/>
      </c>
      <c r="AI219" s="8" t="str">
        <f t="shared" si="238"/>
        <v/>
      </c>
      <c r="AJ219" s="8">
        <f t="shared" si="239"/>
        <v>1</v>
      </c>
      <c r="AK219" s="8" t="str">
        <f t="shared" si="240"/>
        <v/>
      </c>
      <c r="AL219" s="8" t="str">
        <f t="shared" si="241"/>
        <v/>
      </c>
      <c r="AM219" s="8" t="str">
        <f t="shared" si="242"/>
        <v/>
      </c>
      <c r="AN219" s="8" t="str">
        <f t="shared" si="243"/>
        <v/>
      </c>
      <c r="AO219" s="8" t="str">
        <f t="shared" si="244"/>
        <v/>
      </c>
      <c r="AP219" s="8" t="str">
        <f t="shared" si="245"/>
        <v/>
      </c>
      <c r="AQ219" s="8" t="str">
        <f t="shared" si="246"/>
        <v/>
      </c>
      <c r="AR219" s="8" t="str">
        <f t="shared" si="247"/>
        <v/>
      </c>
      <c r="AS219" s="8" t="str">
        <f t="shared" si="248"/>
        <v/>
      </c>
      <c r="AT219" s="8" t="str">
        <f t="shared" si="249"/>
        <v/>
      </c>
      <c r="AU219" s="8">
        <f t="shared" si="250"/>
        <v>1</v>
      </c>
    </row>
    <row r="220" spans="1:47">
      <c r="A220" s="9" t="s">
        <v>222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 t="s">
        <v>25</v>
      </c>
      <c r="N220" s="8"/>
      <c r="O220" s="8"/>
      <c r="P220" s="8"/>
      <c r="Q220" s="8" t="s">
        <v>17</v>
      </c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H220" s="8" t="str">
        <f t="shared" si="237"/>
        <v/>
      </c>
      <c r="AI220" s="8" t="str">
        <f t="shared" si="238"/>
        <v/>
      </c>
      <c r="AJ220" s="8" t="str">
        <f t="shared" si="239"/>
        <v/>
      </c>
      <c r="AK220" s="8" t="str">
        <f t="shared" si="240"/>
        <v/>
      </c>
      <c r="AL220" s="8">
        <f t="shared" si="241"/>
        <v>1</v>
      </c>
      <c r="AM220" s="8" t="str">
        <f t="shared" si="242"/>
        <v/>
      </c>
      <c r="AN220" s="8" t="str">
        <f t="shared" si="243"/>
        <v/>
      </c>
      <c r="AO220" s="8" t="str">
        <f t="shared" si="244"/>
        <v/>
      </c>
      <c r="AP220" s="8" t="str">
        <f t="shared" si="245"/>
        <v/>
      </c>
      <c r="AQ220" s="8" t="str">
        <f t="shared" si="246"/>
        <v/>
      </c>
      <c r="AR220" s="8" t="str">
        <f t="shared" si="247"/>
        <v/>
      </c>
      <c r="AS220" s="8" t="str">
        <f t="shared" si="248"/>
        <v/>
      </c>
      <c r="AT220" s="8">
        <f t="shared" si="249"/>
        <v>1</v>
      </c>
      <c r="AU220" s="8">
        <f t="shared" si="250"/>
        <v>2</v>
      </c>
    </row>
    <row r="221" spans="1:47">
      <c r="A221" s="9" t="s">
        <v>223</v>
      </c>
      <c r="B221" s="8"/>
      <c r="C221" s="8"/>
      <c r="D221" s="8"/>
      <c r="E221" s="8"/>
      <c r="F221" s="8"/>
      <c r="G221" s="8"/>
      <c r="H221" s="8"/>
      <c r="I221" s="8"/>
      <c r="J221" s="8" t="s">
        <v>15</v>
      </c>
      <c r="K221" s="8"/>
      <c r="L221" s="8"/>
      <c r="M221" s="8"/>
      <c r="N221" s="8"/>
      <c r="O221" s="8"/>
      <c r="P221" s="8"/>
      <c r="Q221" s="8"/>
      <c r="R221" s="8"/>
      <c r="S221" s="8"/>
      <c r="T221" s="8" t="s">
        <v>25</v>
      </c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H221" s="8">
        <f t="shared" si="237"/>
        <v>1</v>
      </c>
      <c r="AI221" s="8" t="str">
        <f t="shared" si="238"/>
        <v/>
      </c>
      <c r="AJ221" s="8" t="str">
        <f t="shared" si="239"/>
        <v/>
      </c>
      <c r="AK221" s="8" t="str">
        <f t="shared" si="240"/>
        <v/>
      </c>
      <c r="AL221" s="8" t="str">
        <f t="shared" si="241"/>
        <v/>
      </c>
      <c r="AM221" s="8" t="str">
        <f t="shared" si="242"/>
        <v/>
      </c>
      <c r="AN221" s="8" t="str">
        <f t="shared" si="243"/>
        <v/>
      </c>
      <c r="AO221" s="8" t="str">
        <f t="shared" si="244"/>
        <v/>
      </c>
      <c r="AP221" s="8" t="str">
        <f t="shared" si="245"/>
        <v/>
      </c>
      <c r="AQ221" s="8" t="str">
        <f t="shared" si="246"/>
        <v/>
      </c>
      <c r="AR221" s="8" t="str">
        <f t="shared" si="247"/>
        <v/>
      </c>
      <c r="AS221" s="8" t="str">
        <f t="shared" si="248"/>
        <v/>
      </c>
      <c r="AT221" s="8">
        <f t="shared" si="249"/>
        <v>1</v>
      </c>
      <c r="AU221" s="8">
        <f t="shared" si="250"/>
        <v>1.5</v>
      </c>
    </row>
    <row r="222" spans="1:47">
      <c r="A222" s="9" t="s">
        <v>224</v>
      </c>
      <c r="B222" s="8"/>
      <c r="C222" s="8"/>
      <c r="D222" s="8"/>
      <c r="E222" s="8">
        <v>0</v>
      </c>
      <c r="F222" s="8">
        <v>0</v>
      </c>
      <c r="G222" s="8"/>
      <c r="H222" s="8"/>
      <c r="I222" s="8" t="s">
        <v>25</v>
      </c>
      <c r="J222" s="8"/>
      <c r="K222" s="8"/>
      <c r="L222" s="8"/>
      <c r="M222" s="8" t="s">
        <v>15</v>
      </c>
      <c r="N222" s="8"/>
      <c r="O222" s="8"/>
      <c r="P222" s="8"/>
      <c r="Q222" s="8">
        <v>0</v>
      </c>
      <c r="R222" s="8"/>
      <c r="S222" s="8"/>
      <c r="T222" s="8"/>
      <c r="U222" s="8"/>
      <c r="V222" s="8"/>
      <c r="W222" s="8"/>
      <c r="X222" s="8" t="s">
        <v>15</v>
      </c>
      <c r="Y222" s="8" t="s">
        <v>15</v>
      </c>
      <c r="Z222" s="8"/>
      <c r="AA222" s="8"/>
      <c r="AB222" s="8"/>
      <c r="AC222" s="8"/>
      <c r="AD222" s="8"/>
      <c r="AE222" s="8"/>
      <c r="AF222" s="8"/>
      <c r="AH222" s="8">
        <f t="shared" si="237"/>
        <v>3</v>
      </c>
      <c r="AI222" s="8" t="str">
        <f t="shared" si="238"/>
        <v/>
      </c>
      <c r="AJ222" s="8" t="str">
        <f t="shared" si="239"/>
        <v/>
      </c>
      <c r="AK222" s="8">
        <f t="shared" si="240"/>
        <v>3</v>
      </c>
      <c r="AL222" s="8" t="str">
        <f t="shared" si="241"/>
        <v/>
      </c>
      <c r="AM222" s="8" t="str">
        <f t="shared" si="242"/>
        <v/>
      </c>
      <c r="AN222" s="8" t="str">
        <f t="shared" si="243"/>
        <v/>
      </c>
      <c r="AO222" s="8" t="str">
        <f t="shared" si="244"/>
        <v/>
      </c>
      <c r="AP222" s="8" t="str">
        <f t="shared" si="245"/>
        <v/>
      </c>
      <c r="AQ222" s="8" t="str">
        <f t="shared" si="246"/>
        <v/>
      </c>
      <c r="AR222" s="8" t="str">
        <f t="shared" si="247"/>
        <v/>
      </c>
      <c r="AS222" s="8" t="str">
        <f t="shared" si="248"/>
        <v/>
      </c>
      <c r="AT222" s="8">
        <f t="shared" si="249"/>
        <v>1</v>
      </c>
      <c r="AU222" s="8">
        <f t="shared" si="250"/>
        <v>5.5</v>
      </c>
    </row>
    <row r="223" spans="1:47">
      <c r="A223" s="9" t="s">
        <v>225</v>
      </c>
      <c r="B223" s="8"/>
      <c r="C223" s="8"/>
      <c r="D223" s="8"/>
      <c r="E223" s="8"/>
      <c r="F223" s="8"/>
      <c r="G223" s="8"/>
      <c r="H223" s="8"/>
      <c r="I223" s="8">
        <v>1</v>
      </c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 t="s">
        <v>17</v>
      </c>
      <c r="Y223" s="8" t="s">
        <v>17</v>
      </c>
      <c r="Z223" s="8"/>
      <c r="AA223" s="8" t="s">
        <v>17</v>
      </c>
      <c r="AB223" s="8"/>
      <c r="AC223" s="8"/>
      <c r="AD223" s="8"/>
      <c r="AE223" s="8"/>
      <c r="AF223" s="8"/>
      <c r="AH223" s="8" t="str">
        <f t="shared" si="237"/>
        <v/>
      </c>
      <c r="AI223" s="8" t="str">
        <f t="shared" si="238"/>
        <v/>
      </c>
      <c r="AJ223" s="8">
        <f t="shared" si="239"/>
        <v>1</v>
      </c>
      <c r="AK223" s="8" t="str">
        <f t="shared" si="240"/>
        <v/>
      </c>
      <c r="AL223" s="8">
        <f t="shared" si="241"/>
        <v>3</v>
      </c>
      <c r="AM223" s="8" t="str">
        <f t="shared" si="242"/>
        <v/>
      </c>
      <c r="AN223" s="8" t="str">
        <f t="shared" si="243"/>
        <v/>
      </c>
      <c r="AO223" s="8" t="str">
        <f t="shared" si="244"/>
        <v/>
      </c>
      <c r="AP223" s="8" t="str">
        <f t="shared" si="245"/>
        <v/>
      </c>
      <c r="AQ223" s="8" t="str">
        <f t="shared" si="246"/>
        <v/>
      </c>
      <c r="AR223" s="8" t="str">
        <f t="shared" si="247"/>
        <v/>
      </c>
      <c r="AS223" s="8" t="str">
        <f t="shared" si="248"/>
        <v/>
      </c>
      <c r="AT223" s="8" t="str">
        <f t="shared" si="249"/>
        <v/>
      </c>
      <c r="AU223" s="8">
        <f t="shared" si="250"/>
        <v>4</v>
      </c>
    </row>
    <row r="224" spans="1:47">
      <c r="A224" s="9" t="s">
        <v>226</v>
      </c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 t="s">
        <v>17</v>
      </c>
      <c r="Y224" s="8"/>
      <c r="Z224" s="8"/>
      <c r="AA224" s="8"/>
      <c r="AB224" s="8"/>
      <c r="AC224" s="8"/>
      <c r="AD224" s="8"/>
      <c r="AE224" s="8"/>
      <c r="AF224" s="8"/>
      <c r="AH224" s="8" t="str">
        <f t="shared" si="237"/>
        <v/>
      </c>
      <c r="AI224" s="8" t="str">
        <f t="shared" si="238"/>
        <v/>
      </c>
      <c r="AJ224" s="8" t="str">
        <f t="shared" si="239"/>
        <v/>
      </c>
      <c r="AK224" s="8" t="str">
        <f t="shared" ref="AK224:AT224" si="251">IF(COUNTIF($B224:$AF224,AK$7)&gt;0,COUNTIF($B224:$AF224,AK$7),"")</f>
        <v/>
      </c>
      <c r="AL224" s="8">
        <f t="shared" si="251"/>
        <v>1</v>
      </c>
      <c r="AM224" s="8" t="str">
        <f t="shared" si="251"/>
        <v/>
      </c>
      <c r="AN224" s="8" t="str">
        <f t="shared" si="251"/>
        <v/>
      </c>
      <c r="AO224" s="8" t="str">
        <f t="shared" si="251"/>
        <v/>
      </c>
      <c r="AP224" s="8" t="str">
        <f t="shared" si="251"/>
        <v/>
      </c>
      <c r="AQ224" s="8" t="str">
        <f t="shared" si="251"/>
        <v/>
      </c>
      <c r="AR224" s="8" t="str">
        <f t="shared" si="251"/>
        <v/>
      </c>
      <c r="AS224" s="8" t="str">
        <f t="shared" si="251"/>
        <v/>
      </c>
      <c r="AT224" s="8" t="str">
        <f t="shared" si="251"/>
        <v/>
      </c>
      <c r="AU224" s="8">
        <f t="shared" si="250"/>
        <v>1</v>
      </c>
    </row>
    <row r="225" spans="1:47">
      <c r="A225" s="9" t="s">
        <v>227</v>
      </c>
      <c r="B225" s="8" t="s">
        <v>25</v>
      </c>
      <c r="C225" s="8" t="s">
        <v>15</v>
      </c>
      <c r="D225" s="8"/>
      <c r="E225" s="8"/>
      <c r="F225" s="8"/>
      <c r="G225" s="8"/>
      <c r="H225" s="8"/>
      <c r="I225" s="8"/>
      <c r="J225" s="8" t="s">
        <v>17</v>
      </c>
      <c r="K225" s="8" t="s">
        <v>17</v>
      </c>
      <c r="L225" s="8"/>
      <c r="M225" s="8" t="s">
        <v>15</v>
      </c>
      <c r="N225" s="8"/>
      <c r="O225" s="8"/>
      <c r="P225" s="8"/>
      <c r="Q225" s="8"/>
      <c r="R225" s="8" t="s">
        <v>15</v>
      </c>
      <c r="S225" s="8"/>
      <c r="T225" s="8"/>
      <c r="U225" s="8"/>
      <c r="V225" s="8"/>
      <c r="W225" s="8"/>
      <c r="X225" s="8"/>
      <c r="Y225" s="8" t="s">
        <v>17</v>
      </c>
      <c r="Z225" s="8"/>
      <c r="AA225" s="8"/>
      <c r="AB225" s="8"/>
      <c r="AC225" s="8"/>
      <c r="AD225" s="13"/>
      <c r="AE225" s="8"/>
      <c r="AF225" s="8"/>
      <c r="AH225" s="8">
        <f t="shared" si="237"/>
        <v>3</v>
      </c>
      <c r="AI225" s="8" t="str">
        <f t="shared" si="238"/>
        <v/>
      </c>
      <c r="AJ225" s="8" t="str">
        <f t="shared" si="239"/>
        <v/>
      </c>
      <c r="AK225" s="8" t="str">
        <f>IF(COUNTIF($B225:$AF225,AK$7)&gt;0,COUNTIF($B225:$AF225,AK$7),"")</f>
        <v/>
      </c>
      <c r="AL225" s="8">
        <f>IF(COUNTIF($B225:$AF225,AL$7)&gt;0,COUNTIF($B225:$AF225,AL$7),"")</f>
        <v>3</v>
      </c>
      <c r="AM225" s="8" t="str">
        <f>IF(COUNTIF($B225:$AF225,AM$7)&gt;0,COUNTIF($B225:$AF225,AM$7),"")</f>
        <v/>
      </c>
      <c r="AN225" s="8" t="str">
        <f>IF(COUNTIF($B225:$AF225,AN$7)&gt;0,COUNTIF($B225:$AF225,AN$7),"")</f>
        <v/>
      </c>
      <c r="AO225" s="8" t="str">
        <f>IF(COUNTIF($B225:$AF225,AO$7)&gt;0,COUNTIF($B225:$AF225,AO$7),"")</f>
        <v/>
      </c>
      <c r="AP225" s="8" t="str">
        <f>IF(COUNTIF($B225:$AF225,AP$7)&gt;0,COUNTIF($B225:$AF225,AP$7),"")</f>
        <v/>
      </c>
      <c r="AQ225" s="8" t="str">
        <f>IF(COUNTIF($B225:$AF225,AQ$7)&gt;0,COUNTIF($B225:$AF225,AQ$7),"")</f>
        <v/>
      </c>
      <c r="AR225" s="8" t="str">
        <f>IF(COUNTIF($B225:$AF225,AR$7)&gt;0,COUNTIF($B225:$AF225,AR$7),"")</f>
        <v/>
      </c>
      <c r="AS225" s="8" t="str">
        <f>IF(COUNTIF($B225:$AF225,AS$7)&gt;0,COUNTIF($B225:$AF225,AS$7),"")</f>
        <v/>
      </c>
      <c r="AT225" s="8">
        <f>IF(COUNTIF($B225:$AF225,AT$7)&gt;0,COUNTIF($B225:$AF225,AT$7),"")</f>
        <v>1</v>
      </c>
      <c r="AU225" s="8">
        <f t="shared" si="250"/>
        <v>5.5</v>
      </c>
    </row>
    <row r="226" spans="1:47">
      <c r="A226" s="9" t="s">
        <v>228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H226" s="8" t="str">
        <f t="shared" si="237"/>
        <v/>
      </c>
      <c r="AI226" s="8" t="str">
        <f t="shared" si="238"/>
        <v/>
      </c>
      <c r="AJ226" s="8" t="str">
        <f t="shared" si="239"/>
        <v/>
      </c>
      <c r="AK226" s="8" t="str">
        <f>IF(COUNTIF($B226:$AF226,AK$7)&gt;0,COUNTIF($B226:$AF226,AK$7),"")</f>
        <v/>
      </c>
      <c r="AL226" s="8" t="str">
        <f>IF(COUNTIF($B226:$AF226,AL$7)&gt;0,COUNTIF($B226:$AF226,AL$7),"")</f>
        <v/>
      </c>
      <c r="AM226" s="8" t="str">
        <f>IF(COUNTIF($B226:$AF226,AM$7)&gt;0,COUNTIF($B226:$AF226,AM$7),"")</f>
        <v/>
      </c>
      <c r="AN226" s="8" t="str">
        <f>IF(COUNTIF($B226:$AF226,AN$7)&gt;0,COUNTIF($B226:$AF226,AN$7),"")</f>
        <v/>
      </c>
      <c r="AO226" s="8" t="str">
        <f>IF(COUNTIF($B226:$AF226,AO$7)&gt;0,COUNTIF($B226:$AF226,AO$7),"")</f>
        <v/>
      </c>
      <c r="AP226" s="8" t="str">
        <f>IF(COUNTIF($B226:$AF226,AP$7)&gt;0,COUNTIF($B226:$AF226,AP$7),"")</f>
        <v/>
      </c>
      <c r="AQ226" s="8" t="str">
        <f>IF(COUNTIF($B226:$AF226,AQ$7)&gt;0,COUNTIF($B226:$AF226,AQ$7),"")</f>
        <v/>
      </c>
      <c r="AR226" s="8" t="str">
        <f>IF(COUNTIF($B226:$AF226,AR$7)&gt;0,COUNTIF($B226:$AF226,AR$7),"")</f>
        <v/>
      </c>
      <c r="AS226" s="8" t="str">
        <f>IF(COUNTIF($B226:$AF226,AS$7)&gt;0,COUNTIF($B226:$AF226,AS$7),"")</f>
        <v/>
      </c>
      <c r="AT226" s="8" t="str">
        <f>IF(COUNTIF($B226:$AF226,AT$7)&gt;0,COUNTIF($B226:$AF226,AT$7),"")</f>
        <v/>
      </c>
      <c r="AU226" s="8">
        <f t="shared" si="250"/>
        <v>0</v>
      </c>
    </row>
    <row r="227" spans="1:47">
      <c r="A227" s="9" t="s">
        <v>229</v>
      </c>
      <c r="B227" s="8"/>
      <c r="C227" s="8"/>
      <c r="D227" s="8" t="s">
        <v>15</v>
      </c>
      <c r="E227" s="8"/>
      <c r="F227" s="8">
        <v>1</v>
      </c>
      <c r="G227" s="8"/>
      <c r="H227" s="8"/>
      <c r="I227" s="8"/>
      <c r="J227" s="8"/>
      <c r="K227" s="8"/>
      <c r="L227" s="8"/>
      <c r="M227" s="8"/>
      <c r="N227" s="8"/>
      <c r="O227" s="8"/>
      <c r="P227" s="8">
        <v>1</v>
      </c>
      <c r="Q227" s="8"/>
      <c r="R227" s="8"/>
      <c r="S227" s="8"/>
      <c r="T227" s="8"/>
      <c r="U227" s="8"/>
      <c r="V227" s="8"/>
      <c r="W227" s="8">
        <v>1</v>
      </c>
      <c r="X227" s="8"/>
      <c r="Y227" s="8"/>
      <c r="Z227" s="8"/>
      <c r="AA227" s="8"/>
      <c r="AB227" s="8"/>
      <c r="AC227" s="8"/>
      <c r="AD227" s="8">
        <v>1</v>
      </c>
      <c r="AE227" s="8">
        <v>1</v>
      </c>
      <c r="AF227" s="8">
        <v>1</v>
      </c>
      <c r="AH227" s="8">
        <f t="shared" si="237"/>
        <v>1</v>
      </c>
      <c r="AI227" s="8" t="str">
        <f t="shared" si="238"/>
        <v/>
      </c>
      <c r="AJ227" s="8">
        <f t="shared" si="239"/>
        <v>6</v>
      </c>
      <c r="AK227" s="8" t="str">
        <f>IF(COUNTIF($B227:$AF227,AK$7)&gt;0,COUNTIF($B227:$AF227,AK$7),"")</f>
        <v/>
      </c>
      <c r="AL227" s="8" t="str">
        <f>IF(COUNTIF($B227:$AF227,AL$7)&gt;0,COUNTIF($B227:$AF227,AL$7),"")</f>
        <v/>
      </c>
      <c r="AM227" s="8" t="str">
        <f>IF(COUNTIF($B227:$AF227,AM$7)&gt;0,COUNTIF($B227:$AF227,AM$7),"")</f>
        <v/>
      </c>
      <c r="AN227" s="8" t="str">
        <f>IF(COUNTIF($B227:$AF227,AN$7)&gt;0,COUNTIF($B227:$AF227,AN$7),"")</f>
        <v/>
      </c>
      <c r="AO227" s="8" t="str">
        <f>IF(COUNTIF($B227:$AF227,AO$7)&gt;0,COUNTIF($B227:$AF227,AO$7),"")</f>
        <v/>
      </c>
      <c r="AP227" s="8" t="str">
        <f>IF(COUNTIF($B227:$AF227,AP$7)&gt;0,COUNTIF($B227:$AF227,AP$7),"")</f>
        <v/>
      </c>
      <c r="AQ227" s="8" t="str">
        <f>IF(COUNTIF($B227:$AF227,AQ$7)&gt;0,COUNTIF($B227:$AF227,AQ$7),"")</f>
        <v/>
      </c>
      <c r="AR227" s="8" t="str">
        <f>IF(COUNTIF($B227:$AF227,AR$7)&gt;0,COUNTIF($B227:$AF227,AR$7),"")</f>
        <v/>
      </c>
      <c r="AS227" s="8" t="str">
        <f>IF(COUNTIF($B227:$AF227,AS$7)&gt;0,COUNTIF($B227:$AF227,AS$7),"")</f>
        <v/>
      </c>
      <c r="AT227" s="8" t="str">
        <f>IF(COUNTIF($B227:$AF227,AT$7)&gt;0,COUNTIF($B227:$AF227,AT$7),"")</f>
        <v/>
      </c>
      <c r="AU227" s="8">
        <f t="shared" si="250"/>
        <v>6.5</v>
      </c>
    </row>
    <row r="228" spans="1:47">
      <c r="A228" s="9" t="s">
        <v>230</v>
      </c>
      <c r="B228" s="8">
        <v>1</v>
      </c>
      <c r="C228" s="8">
        <v>1</v>
      </c>
      <c r="D228" s="8">
        <v>1</v>
      </c>
      <c r="E228" s="8">
        <v>1</v>
      </c>
      <c r="F228" s="8">
        <v>1</v>
      </c>
      <c r="G228" s="8"/>
      <c r="H228" s="8"/>
      <c r="I228" s="8"/>
      <c r="J228" s="8"/>
      <c r="K228" s="8"/>
      <c r="L228" s="8" t="s">
        <v>17</v>
      </c>
      <c r="M228" s="8" t="s">
        <v>17</v>
      </c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 t="s">
        <v>15</v>
      </c>
      <c r="AF228" s="8"/>
      <c r="AH228" s="8">
        <f t="shared" si="237"/>
        <v>1</v>
      </c>
      <c r="AI228" s="8" t="str">
        <f t="shared" si="238"/>
        <v/>
      </c>
      <c r="AJ228" s="8">
        <f t="shared" si="239"/>
        <v>5</v>
      </c>
      <c r="AK228" s="8" t="str">
        <f>IF(COUNTIF($B228:$AF228,AK$7)&gt;0,COUNTIF($B228:$AF228,AK$7),"")</f>
        <v/>
      </c>
      <c r="AL228" s="8">
        <f>IF(COUNTIF($B228:$AF228,AL$7)&gt;0,COUNTIF($B228:$AF228,AL$7),"")</f>
        <v>2</v>
      </c>
      <c r="AM228" s="8" t="str">
        <f>IF(COUNTIF($B228:$AF228,AM$7)&gt;0,COUNTIF($B228:$AF228,AM$7),"")</f>
        <v/>
      </c>
      <c r="AN228" s="8" t="str">
        <f>IF(COUNTIF($B228:$AF228,AN$7)&gt;0,COUNTIF($B228:$AF228,AN$7),"")</f>
        <v/>
      </c>
      <c r="AO228" s="8" t="str">
        <f>IF(COUNTIF($B228:$AF228,AO$7)&gt;0,COUNTIF($B228:$AF228,AO$7),"")</f>
        <v/>
      </c>
      <c r="AP228" s="8" t="str">
        <f>IF(COUNTIF($B228:$AF228,AP$7)&gt;0,COUNTIF($B228:$AF228,AP$7),"")</f>
        <v/>
      </c>
      <c r="AQ228" s="8" t="str">
        <f>IF(COUNTIF($B228:$AF228,AQ$7)&gt;0,COUNTIF($B228:$AF228,AQ$7),"")</f>
        <v/>
      </c>
      <c r="AR228" s="8" t="str">
        <f>IF(COUNTIF($B228:$AF228,AR$7)&gt;0,COUNTIF($B228:$AF228,AR$7),"")</f>
        <v/>
      </c>
      <c r="AS228" s="8" t="str">
        <f>IF(COUNTIF($B228:$AF228,AS$7)&gt;0,COUNTIF($B228:$AF228,AS$7),"")</f>
        <v/>
      </c>
      <c r="AT228" s="8" t="str">
        <f>IF(COUNTIF($B228:$AF228,AT$7)&gt;0,COUNTIF($B228:$AF228,AT$7),"")</f>
        <v/>
      </c>
      <c r="AU228" s="8">
        <f t="shared" si="250"/>
        <v>7.5</v>
      </c>
    </row>
    <row r="229" spans="1:47">
      <c r="A229" s="9" t="s">
        <v>231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H229" s="8" t="str">
        <f t="shared" si="237"/>
        <v/>
      </c>
      <c r="AI229" s="8" t="str">
        <f t="shared" ref="AI229:AT229" si="252">IF(COUNTIF($B229:$AF229,AI$7)&gt;0,COUNTIF($B229:$AF229,AI$7),"")</f>
        <v/>
      </c>
      <c r="AJ229" s="8" t="str">
        <f t="shared" si="252"/>
        <v/>
      </c>
      <c r="AK229" s="8" t="str">
        <f t="shared" si="252"/>
        <v/>
      </c>
      <c r="AL229" s="8" t="str">
        <f t="shared" si="252"/>
        <v/>
      </c>
      <c r="AM229" s="8" t="str">
        <f t="shared" si="252"/>
        <v/>
      </c>
      <c r="AN229" s="8" t="str">
        <f t="shared" si="252"/>
        <v/>
      </c>
      <c r="AO229" s="8" t="str">
        <f t="shared" si="252"/>
        <v/>
      </c>
      <c r="AP229" s="8" t="str">
        <f t="shared" si="252"/>
        <v/>
      </c>
      <c r="AQ229" s="8" t="str">
        <f t="shared" si="252"/>
        <v/>
      </c>
      <c r="AR229" s="8" t="str">
        <f t="shared" si="252"/>
        <v/>
      </c>
      <c r="AS229" s="8" t="str">
        <f t="shared" si="252"/>
        <v/>
      </c>
      <c r="AT229" s="8" t="str">
        <f t="shared" si="252"/>
        <v/>
      </c>
      <c r="AU229" s="8">
        <f t="shared" si="250"/>
        <v>0</v>
      </c>
    </row>
    <row r="230" spans="1:47">
      <c r="A230" s="9" t="s">
        <v>232</v>
      </c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>
        <v>1</v>
      </c>
      <c r="AE230" s="8"/>
      <c r="AF230" s="8"/>
      <c r="AH230" s="8" t="str">
        <f t="shared" si="237"/>
        <v/>
      </c>
      <c r="AI230" s="8" t="str">
        <f t="shared" ref="AI230:AI235" si="253">IF(COUNTIF($B230:$AF230,AI$7)&gt;0,COUNTIF($B230:$AF230,AI$7),"")</f>
        <v/>
      </c>
      <c r="AJ230" s="8">
        <f>IF(COUNTIF($B230:$AF230,AJ$7)&gt;0,COUNTIF($B230:$AF230,AJ$7),"")</f>
        <v>1</v>
      </c>
      <c r="AK230" s="8" t="str">
        <f>IF(COUNTIF($B230:$AF230,AK$7)&gt;0,COUNTIF($B230:$AF230,AK$7),"")</f>
        <v/>
      </c>
      <c r="AL230" s="8" t="str">
        <f>IF(COUNTIF($B230:$AF230,AL$7)&gt;0,COUNTIF($B230:$AF230,AL$7),"")</f>
        <v/>
      </c>
      <c r="AM230" s="8" t="str">
        <f>IF(COUNTIF($B230:$AF230,AM$7)&gt;0,COUNTIF($B230:$AF230,AM$7),"")</f>
        <v/>
      </c>
      <c r="AN230" s="8" t="str">
        <f>IF(COUNTIF($B230:$AF230,AN$7)&gt;0,COUNTIF($B230:$AF230,AN$7),"")</f>
        <v/>
      </c>
      <c r="AO230" s="8" t="str">
        <f>IF(COUNTIF($B230:$AF230,AO$7)&gt;0,COUNTIF($B230:$AF230,AO$7),"")</f>
        <v/>
      </c>
      <c r="AP230" s="8" t="str">
        <f>IF(COUNTIF($B230:$AF230,AP$7)&gt;0,COUNTIF($B230:$AF230,AP$7),"")</f>
        <v/>
      </c>
      <c r="AQ230" s="8" t="str">
        <f>IF(COUNTIF($B230:$AF230,AQ$7)&gt;0,COUNTIF($B230:$AF230,AQ$7),"")</f>
        <v/>
      </c>
      <c r="AR230" s="8" t="str">
        <f>IF(COUNTIF($B230:$AF230,AR$7)&gt;0,COUNTIF($B230:$AF230,AR$7),"")</f>
        <v/>
      </c>
      <c r="AS230" s="8" t="str">
        <f>IF(COUNTIF($B230:$AF230,AS$7)&gt;0,COUNTIF($B230:$AF230,AS$7),"")</f>
        <v/>
      </c>
      <c r="AT230" s="8" t="str">
        <f>IF(COUNTIF($B230:$AF230,AT$7)&gt;0,COUNTIF($B230:$AF230,AT$7),"")</f>
        <v/>
      </c>
      <c r="AU230" s="8">
        <f t="shared" ref="AU230:AU234" si="254">IF(AH230="",IF(AI230="",SUM(AJ230:AT230),SUM(AJ230:AT230)+0.5*AI230),IF(AI230="",SUM(AJ230:AT230)+0.5*AH230,SUM(AJ230:AT230)+0.5*AH230+0.5*AI230))</f>
        <v>1</v>
      </c>
    </row>
    <row r="231" spans="1:47">
      <c r="A231" s="9"/>
      <c r="AD231" s="8" t="s">
        <v>44</v>
      </c>
      <c r="AE231" s="8"/>
      <c r="AF231" s="8">
        <f>COUNT(AU211:AU230)</f>
        <v>20</v>
      </c>
      <c r="AG231" s="8"/>
      <c r="AH231" s="8"/>
      <c r="AI231" s="8" t="str">
        <f t="shared" si="253"/>
        <v/>
      </c>
      <c r="AJ231" s="8"/>
      <c r="AK231" s="26" t="s">
        <v>45</v>
      </c>
      <c r="AL231" s="26"/>
      <c r="AM231" s="26"/>
      <c r="AN231" s="27">
        <f>(AF231*$AC$5-AU231)/(AF231*$AC$5)</f>
        <v>0.902173913043478</v>
      </c>
      <c r="AO231" s="27"/>
      <c r="AP231" s="27"/>
      <c r="AQ231" s="27"/>
      <c r="AR231" s="8" t="s">
        <v>29</v>
      </c>
      <c r="AS231" s="8"/>
      <c r="AT231" s="8"/>
      <c r="AU231" s="8">
        <f>SUM(AU211:AU230)</f>
        <v>45</v>
      </c>
    </row>
    <row r="232" spans="1:47">
      <c r="A232" s="10" t="s">
        <v>233</v>
      </c>
      <c r="AI232" s="8" t="str">
        <f t="shared" si="253"/>
        <v/>
      </c>
      <c r="AU232" s="8">
        <f t="shared" si="254"/>
        <v>0</v>
      </c>
    </row>
    <row r="233" spans="1:47">
      <c r="A233" s="9" t="s">
        <v>234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 t="s">
        <v>16</v>
      </c>
      <c r="AB233" s="8"/>
      <c r="AC233" s="8"/>
      <c r="AD233" s="8"/>
      <c r="AE233" s="8">
        <v>1</v>
      </c>
      <c r="AF233" s="8"/>
      <c r="AH233" s="8" t="str">
        <f>IF(COUNTIF($B233:$AF233,AH$7)&gt;0,COUNTIF($B233:$AF233,AH$7),"")</f>
        <v/>
      </c>
      <c r="AI233" s="8">
        <f t="shared" si="253"/>
        <v>1</v>
      </c>
      <c r="AJ233" s="8">
        <f>IF(COUNTIF($B233:$AF233,AJ$7)&gt;0,COUNTIF($B233:$AF233,AJ$7),"")</f>
        <v>1</v>
      </c>
      <c r="AK233" s="8" t="str">
        <f>IF(COUNTIF($B233:$AF233,AK$7)&gt;0,COUNTIF($B233:$AF233,AK$7),"")</f>
        <v/>
      </c>
      <c r="AL233" s="8" t="str">
        <f>IF(COUNTIF($B233:$AF233,AL$7)&gt;0,COUNTIF($B233:$AF233,AL$7),"")</f>
        <v/>
      </c>
      <c r="AM233" s="8" t="str">
        <f>IF(COUNTIF($B233:$AF233,AM$7)&gt;0,COUNTIF($B233:$AF233,AM$7),"")</f>
        <v/>
      </c>
      <c r="AN233" s="8" t="str">
        <f>IF(COUNTIF($B233:$AF233,AN$7)&gt;0,COUNTIF($B233:$AF233,AN$7),"")</f>
        <v/>
      </c>
      <c r="AO233" s="8" t="str">
        <f>IF(COUNTIF($B233:$AF233,AO$7)&gt;0,COUNTIF($B233:$AF233,AO$7),"")</f>
        <v/>
      </c>
      <c r="AP233" s="8" t="str">
        <f>IF(COUNTIF($B233:$AF233,AP$7)&gt;0,COUNTIF($B233:$AF233,AP$7),"")</f>
        <v/>
      </c>
      <c r="AQ233" s="8" t="str">
        <f>IF(COUNTIF($B233:$AF233,AQ$7)&gt;0,COUNTIF($B233:$AF233,AQ$7),"")</f>
        <v/>
      </c>
      <c r="AR233" s="8" t="str">
        <f>IF(COUNTIF($B233:$AF233,AR$7)&gt;0,COUNTIF($B233:$AF233,AR$7),"")</f>
        <v/>
      </c>
      <c r="AS233" s="8" t="str">
        <f>IF(COUNTIF($B233:$AF233,AS$7)&gt;0,COUNTIF($B233:$AF233,AS$7),"")</f>
        <v/>
      </c>
      <c r="AT233" s="8" t="str">
        <f>IF(COUNTIF($B233:$AF233,AT$7)&gt;0,COUNTIF($B233:$AF233,AT$7),"")</f>
        <v/>
      </c>
      <c r="AU233" s="8">
        <f t="shared" si="254"/>
        <v>1.5</v>
      </c>
    </row>
    <row r="234" spans="1:47">
      <c r="A234" s="9" t="s">
        <v>235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>
        <v>0</v>
      </c>
      <c r="Y234" s="8">
        <v>0</v>
      </c>
      <c r="Z234" s="8"/>
      <c r="AA234" s="8"/>
      <c r="AB234" s="8"/>
      <c r="AC234" s="8"/>
      <c r="AD234" s="8" t="s">
        <v>25</v>
      </c>
      <c r="AE234" s="8" t="s">
        <v>25</v>
      </c>
      <c r="AF234" s="8"/>
      <c r="AH234" s="8" t="str">
        <f>IF(COUNTIF($B234:$AF234,AH$7)&gt;0,COUNTIF($B234:$AF234,AH$7),"")</f>
        <v/>
      </c>
      <c r="AI234" s="8" t="str">
        <f t="shared" si="253"/>
        <v/>
      </c>
      <c r="AJ234" s="8" t="str">
        <f>IF(COUNTIF($B234:$AF234,AJ$7)&gt;0,COUNTIF($B234:$AF234,AJ$7),"")</f>
        <v/>
      </c>
      <c r="AK234" s="8">
        <f>IF(COUNTIF($B234:$AF234,AK$7)&gt;0,COUNTIF($B234:$AF234,AK$7),"")</f>
        <v>2</v>
      </c>
      <c r="AL234" s="8" t="str">
        <f>IF(COUNTIF($B234:$AF234,AL$7)&gt;0,COUNTIF($B234:$AF234,AL$7),"")</f>
        <v/>
      </c>
      <c r="AM234" s="8" t="str">
        <f>IF(COUNTIF($B234:$AF234,AM$7)&gt;0,COUNTIF($B234:$AF234,AM$7),"")</f>
        <v/>
      </c>
      <c r="AN234" s="8" t="str">
        <f>IF(COUNTIF($B234:$AF234,AN$7)&gt;0,COUNTIF($B234:$AF234,AN$7),"")</f>
        <v/>
      </c>
      <c r="AO234" s="8" t="str">
        <f>IF(COUNTIF($B234:$AF234,AO$7)&gt;0,COUNTIF($B234:$AF234,AO$7),"")</f>
        <v/>
      </c>
      <c r="AP234" s="8" t="str">
        <f>IF(COUNTIF($B234:$AF234,AP$7)&gt;0,COUNTIF($B234:$AF234,AP$7),"")</f>
        <v/>
      </c>
      <c r="AQ234" s="8" t="str">
        <f>IF(COUNTIF($B234:$AF234,AQ$7)&gt;0,COUNTIF($B234:$AF234,AQ$7),"")</f>
        <v/>
      </c>
      <c r="AR234" s="8" t="str">
        <f>IF(COUNTIF($B234:$AF234,AR$7)&gt;0,COUNTIF($B234:$AF234,AR$7),"")</f>
        <v/>
      </c>
      <c r="AS234" s="8" t="str">
        <f>IF(COUNTIF($B234:$AF234,AS$7)&gt;0,COUNTIF($B234:$AF234,AS$7),"")</f>
        <v/>
      </c>
      <c r="AT234" s="8">
        <f>IF(COUNTIF($B234:$AF234,AT$7)&gt;0,COUNTIF($B234:$AF234,AT$7),"")</f>
        <v>2</v>
      </c>
      <c r="AU234" s="8">
        <f t="shared" si="254"/>
        <v>4</v>
      </c>
    </row>
    <row r="235" spans="1:47">
      <c r="A235" s="9"/>
      <c r="AD235" s="8" t="s">
        <v>44</v>
      </c>
      <c r="AE235" s="8"/>
      <c r="AF235" s="8">
        <f>COUNT(AU233:AU234)</f>
        <v>2</v>
      </c>
      <c r="AG235" s="8"/>
      <c r="AH235" s="8"/>
      <c r="AI235" s="8" t="str">
        <f t="shared" si="253"/>
        <v/>
      </c>
      <c r="AJ235" s="8"/>
      <c r="AK235" s="26" t="s">
        <v>45</v>
      </c>
      <c r="AL235" s="26"/>
      <c r="AM235" s="26"/>
      <c r="AN235" s="27">
        <f>(AF235*$AC$5-AU235)/(AF235*$AC$5)</f>
        <v>0.880434782608696</v>
      </c>
      <c r="AO235" s="27"/>
      <c r="AP235" s="27"/>
      <c r="AQ235" s="27"/>
      <c r="AR235" s="8" t="s">
        <v>29</v>
      </c>
      <c r="AS235" s="8"/>
      <c r="AT235" s="8"/>
      <c r="AU235" s="8">
        <f>SUM(AU233:AU234)</f>
        <v>5.5</v>
      </c>
    </row>
    <row r="236" spans="1:47">
      <c r="A236" s="10" t="s">
        <v>236</v>
      </c>
      <c r="AI236" s="8" t="str">
        <f t="shared" ref="AI234:AI267" si="255">IF(COUNTIF($B236:$AF236,AI$7)&gt;0,COUNTIF($B236:$AF236,AI$7),"")</f>
        <v/>
      </c>
      <c r="AU236" s="8"/>
    </row>
    <row r="237" spans="1:47">
      <c r="A237" s="9" t="s">
        <v>237</v>
      </c>
      <c r="B237" s="8"/>
      <c r="C237" s="8"/>
      <c r="D237" s="8"/>
      <c r="E237" s="8"/>
      <c r="F237" s="8"/>
      <c r="G237" s="8"/>
      <c r="H237" s="8"/>
      <c r="I237" s="8"/>
      <c r="J237" s="8" t="s">
        <v>25</v>
      </c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H237" s="8" t="str">
        <f t="shared" ref="AH234:AH245" si="256">IF(COUNTIF($B237:$AF237,AH$7)&gt;0,COUNTIF($B237:$AF237,AH$7),"")</f>
        <v/>
      </c>
      <c r="AI237" s="8" t="str">
        <f t="shared" si="255"/>
        <v/>
      </c>
      <c r="AJ237" s="8" t="str">
        <f t="shared" ref="AJ234:AJ245" si="257">IF(COUNTIF($B237:$AF237,AJ$7)&gt;0,COUNTIF($B237:$AF237,AJ$7),"")</f>
        <v/>
      </c>
      <c r="AK237" s="8" t="str">
        <f t="shared" ref="AK234:AK245" si="258">IF(COUNTIF($B237:$AF237,AK$7)&gt;0,COUNTIF($B237:$AF237,AK$7),"")</f>
        <v/>
      </c>
      <c r="AL237" s="8" t="str">
        <f t="shared" ref="AL234:AL245" si="259">IF(COUNTIF($B237:$AF237,AL$7)&gt;0,COUNTIF($B237:$AF237,AL$7),"")</f>
        <v/>
      </c>
      <c r="AM237" s="8" t="str">
        <f t="shared" ref="AM234:AM245" si="260">IF(COUNTIF($B237:$AF237,AM$7)&gt;0,COUNTIF($B237:$AF237,AM$7),"")</f>
        <v/>
      </c>
      <c r="AN237" s="8" t="str">
        <f t="shared" ref="AN234:AN245" si="261">IF(COUNTIF($B237:$AF237,AN$7)&gt;0,COUNTIF($B237:$AF237,AN$7),"")</f>
        <v/>
      </c>
      <c r="AO237" s="8" t="str">
        <f t="shared" ref="AO234:AO245" si="262">IF(COUNTIF($B237:$AF237,AO$7)&gt;0,COUNTIF($B237:$AF237,AO$7),"")</f>
        <v/>
      </c>
      <c r="AP237" s="8" t="str">
        <f t="shared" ref="AP234:AP245" si="263">IF(COUNTIF($B237:$AF237,AP$7)&gt;0,COUNTIF($B237:$AF237,AP$7),"")</f>
        <v/>
      </c>
      <c r="AQ237" s="8" t="str">
        <f t="shared" ref="AQ234:AQ245" si="264">IF(COUNTIF($B237:$AF237,AQ$7)&gt;0,COUNTIF($B237:$AF237,AQ$7),"")</f>
        <v/>
      </c>
      <c r="AR237" s="8" t="str">
        <f t="shared" ref="AR234:AR245" si="265">IF(COUNTIF($B237:$AF237,AR$7)&gt;0,COUNTIF($B237:$AF237,AR$7),"")</f>
        <v/>
      </c>
      <c r="AS237" s="8" t="str">
        <f t="shared" ref="AS234:AS245" si="266">IF(COUNTIF($B237:$AF237,AS$7)&gt;0,COUNTIF($B237:$AF237,AS$7),"")</f>
        <v/>
      </c>
      <c r="AT237" s="8">
        <f t="shared" ref="AT234:AT245" si="267">IF(COUNTIF($B237:$AF237,AT$7)&gt;0,COUNTIF($B237:$AF237,AT$7),"")</f>
        <v>1</v>
      </c>
      <c r="AU237" s="8">
        <f t="shared" ref="AU237:AU245" si="268">IF(AH237="",IF(AI237="",SUM(AJ237:AT237),SUM(AJ237:AT237)+0.5*AI237),IF(AI237="",SUM(AJ237:AT237)+0.5*AH237,SUM(AJ237:AT237)+0.5*AH237+0.5*AI237))</f>
        <v>1</v>
      </c>
    </row>
    <row r="238" spans="1:47">
      <c r="A238" s="9" t="s">
        <v>238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 t="s">
        <v>17</v>
      </c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H238" s="8" t="str">
        <f t="shared" si="256"/>
        <v/>
      </c>
      <c r="AI238" s="8" t="str">
        <f t="shared" si="255"/>
        <v/>
      </c>
      <c r="AJ238" s="8" t="str">
        <f t="shared" si="257"/>
        <v/>
      </c>
      <c r="AK238" s="8" t="str">
        <f t="shared" si="258"/>
        <v/>
      </c>
      <c r="AL238" s="8">
        <f t="shared" si="259"/>
        <v>1</v>
      </c>
      <c r="AM238" s="8" t="str">
        <f t="shared" si="260"/>
        <v/>
      </c>
      <c r="AN238" s="8" t="str">
        <f t="shared" si="261"/>
        <v/>
      </c>
      <c r="AO238" s="8" t="str">
        <f t="shared" si="262"/>
        <v/>
      </c>
      <c r="AP238" s="8" t="str">
        <f t="shared" si="263"/>
        <v/>
      </c>
      <c r="AQ238" s="8" t="str">
        <f t="shared" si="264"/>
        <v/>
      </c>
      <c r="AR238" s="8" t="str">
        <f t="shared" si="265"/>
        <v/>
      </c>
      <c r="AS238" s="8" t="str">
        <f t="shared" si="266"/>
        <v/>
      </c>
      <c r="AT238" s="8" t="str">
        <f t="shared" si="267"/>
        <v/>
      </c>
      <c r="AU238" s="8">
        <f t="shared" si="268"/>
        <v>1</v>
      </c>
    </row>
    <row r="239" spans="1:47">
      <c r="A239" s="9" t="s">
        <v>239</v>
      </c>
      <c r="B239" s="8" t="s">
        <v>16</v>
      </c>
      <c r="C239" s="8"/>
      <c r="D239" s="8"/>
      <c r="E239" s="8"/>
      <c r="F239" s="8" t="s">
        <v>25</v>
      </c>
      <c r="G239" s="8"/>
      <c r="H239" s="8"/>
      <c r="I239" s="8" t="s">
        <v>25</v>
      </c>
      <c r="J239" s="8"/>
      <c r="K239" s="8" t="s">
        <v>16</v>
      </c>
      <c r="L239" s="8" t="s">
        <v>16</v>
      </c>
      <c r="M239" s="8" t="s">
        <v>16</v>
      </c>
      <c r="N239" s="8"/>
      <c r="O239" s="8"/>
      <c r="P239" s="8"/>
      <c r="Q239" s="8"/>
      <c r="R239" s="8" t="s">
        <v>16</v>
      </c>
      <c r="S239" s="8" t="s">
        <v>25</v>
      </c>
      <c r="T239" s="8"/>
      <c r="U239" s="8"/>
      <c r="V239" s="8"/>
      <c r="W239" s="8" t="s">
        <v>25</v>
      </c>
      <c r="X239" s="8" t="s">
        <v>25</v>
      </c>
      <c r="Y239" s="8"/>
      <c r="Z239" s="8"/>
      <c r="AA239" s="8"/>
      <c r="AB239" s="8"/>
      <c r="AC239" s="8"/>
      <c r="AD239" s="13"/>
      <c r="AE239" s="8"/>
      <c r="AF239" s="8"/>
      <c r="AH239" s="8" t="str">
        <f t="shared" si="256"/>
        <v/>
      </c>
      <c r="AI239" s="8">
        <f t="shared" si="255"/>
        <v>5</v>
      </c>
      <c r="AJ239" s="8" t="str">
        <f t="shared" si="257"/>
        <v/>
      </c>
      <c r="AK239" s="8" t="str">
        <f t="shared" si="258"/>
        <v/>
      </c>
      <c r="AL239" s="8" t="str">
        <f t="shared" si="259"/>
        <v/>
      </c>
      <c r="AM239" s="8" t="str">
        <f t="shared" si="260"/>
        <v/>
      </c>
      <c r="AN239" s="8" t="str">
        <f t="shared" si="261"/>
        <v/>
      </c>
      <c r="AO239" s="8" t="str">
        <f t="shared" si="262"/>
        <v/>
      </c>
      <c r="AP239" s="8" t="str">
        <f t="shared" si="263"/>
        <v/>
      </c>
      <c r="AQ239" s="8" t="str">
        <f t="shared" si="264"/>
        <v/>
      </c>
      <c r="AR239" s="8" t="str">
        <f t="shared" si="265"/>
        <v/>
      </c>
      <c r="AS239" s="8" t="str">
        <f t="shared" si="266"/>
        <v/>
      </c>
      <c r="AT239" s="8">
        <f t="shared" si="267"/>
        <v>5</v>
      </c>
      <c r="AU239" s="8">
        <f t="shared" si="268"/>
        <v>7.5</v>
      </c>
    </row>
    <row r="240" spans="1:47">
      <c r="A240" s="9" t="s">
        <v>240</v>
      </c>
      <c r="B240" s="8">
        <v>0</v>
      </c>
      <c r="C240" s="8" t="s">
        <v>25</v>
      </c>
      <c r="D240" s="8"/>
      <c r="E240" s="8" t="s">
        <v>16</v>
      </c>
      <c r="F240" s="8"/>
      <c r="G240" s="8"/>
      <c r="H240" s="8"/>
      <c r="I240" s="8"/>
      <c r="J240" s="8">
        <v>0</v>
      </c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 t="s">
        <v>16</v>
      </c>
      <c r="AB240" s="8"/>
      <c r="AC240" s="8"/>
      <c r="AD240" s="8"/>
      <c r="AE240" s="8"/>
      <c r="AF240" s="8">
        <v>0</v>
      </c>
      <c r="AH240" s="8" t="str">
        <f t="shared" si="256"/>
        <v/>
      </c>
      <c r="AI240" s="8">
        <f t="shared" si="255"/>
        <v>2</v>
      </c>
      <c r="AJ240" s="8" t="str">
        <f t="shared" si="257"/>
        <v/>
      </c>
      <c r="AK240" s="8">
        <f t="shared" si="258"/>
        <v>3</v>
      </c>
      <c r="AL240" s="8" t="str">
        <f t="shared" si="259"/>
        <v/>
      </c>
      <c r="AM240" s="8" t="str">
        <f t="shared" si="260"/>
        <v/>
      </c>
      <c r="AN240" s="8" t="str">
        <f t="shared" si="261"/>
        <v/>
      </c>
      <c r="AO240" s="8" t="str">
        <f t="shared" si="262"/>
        <v/>
      </c>
      <c r="AP240" s="8" t="str">
        <f t="shared" si="263"/>
        <v/>
      </c>
      <c r="AQ240" s="8" t="str">
        <f t="shared" si="264"/>
        <v/>
      </c>
      <c r="AR240" s="8" t="str">
        <f t="shared" si="265"/>
        <v/>
      </c>
      <c r="AS240" s="8" t="str">
        <f t="shared" si="266"/>
        <v/>
      </c>
      <c r="AT240" s="8">
        <f t="shared" si="267"/>
        <v>1</v>
      </c>
      <c r="AU240" s="8">
        <f t="shared" si="268"/>
        <v>5</v>
      </c>
    </row>
    <row r="241" spans="1:47">
      <c r="A241" s="9" t="s">
        <v>241</v>
      </c>
      <c r="B241" s="8"/>
      <c r="C241" s="8" t="s">
        <v>25</v>
      </c>
      <c r="D241" s="8" t="s">
        <v>25</v>
      </c>
      <c r="E241" s="8"/>
      <c r="F241" s="8"/>
      <c r="G241" s="8"/>
      <c r="H241" s="8"/>
      <c r="I241" s="8"/>
      <c r="J241" s="8"/>
      <c r="K241" s="8">
        <v>0</v>
      </c>
      <c r="L241" s="8">
        <v>0</v>
      </c>
      <c r="M241" s="8"/>
      <c r="N241" s="8"/>
      <c r="O241" s="8"/>
      <c r="P241" s="8"/>
      <c r="Q241" s="8"/>
      <c r="R241" s="8" t="s">
        <v>16</v>
      </c>
      <c r="S241" s="8">
        <v>0</v>
      </c>
      <c r="T241" s="8"/>
      <c r="U241" s="8"/>
      <c r="V241" s="8"/>
      <c r="W241" s="8">
        <v>0</v>
      </c>
      <c r="X241" s="8" t="s">
        <v>16</v>
      </c>
      <c r="Y241" s="8" t="s">
        <v>16</v>
      </c>
      <c r="Z241" s="8" t="s">
        <v>16</v>
      </c>
      <c r="AA241" s="8"/>
      <c r="AB241" s="8"/>
      <c r="AC241" s="8"/>
      <c r="AD241" s="8"/>
      <c r="AE241" s="8"/>
      <c r="AF241" s="8">
        <v>0</v>
      </c>
      <c r="AH241" s="8" t="str">
        <f t="shared" si="256"/>
        <v/>
      </c>
      <c r="AI241" s="8">
        <f t="shared" si="255"/>
        <v>4</v>
      </c>
      <c r="AJ241" s="8" t="str">
        <f t="shared" si="257"/>
        <v/>
      </c>
      <c r="AK241" s="8">
        <f t="shared" si="258"/>
        <v>5</v>
      </c>
      <c r="AL241" s="8" t="str">
        <f t="shared" si="259"/>
        <v/>
      </c>
      <c r="AM241" s="8" t="str">
        <f t="shared" si="260"/>
        <v/>
      </c>
      <c r="AN241" s="8" t="str">
        <f t="shared" si="261"/>
        <v/>
      </c>
      <c r="AO241" s="8" t="str">
        <f t="shared" si="262"/>
        <v/>
      </c>
      <c r="AP241" s="8" t="str">
        <f t="shared" si="263"/>
        <v/>
      </c>
      <c r="AQ241" s="8" t="str">
        <f t="shared" si="264"/>
        <v/>
      </c>
      <c r="AR241" s="8" t="str">
        <f t="shared" si="265"/>
        <v/>
      </c>
      <c r="AS241" s="8" t="str">
        <f t="shared" si="266"/>
        <v/>
      </c>
      <c r="AT241" s="8">
        <f t="shared" si="267"/>
        <v>2</v>
      </c>
      <c r="AU241" s="8">
        <f t="shared" si="268"/>
        <v>9</v>
      </c>
    </row>
    <row r="242" spans="1:47">
      <c r="A242" s="9" t="s">
        <v>242</v>
      </c>
      <c r="B242" s="8" t="s">
        <v>16</v>
      </c>
      <c r="C242" s="8"/>
      <c r="D242" s="8" t="s">
        <v>16</v>
      </c>
      <c r="E242" s="8"/>
      <c r="F242" s="8"/>
      <c r="G242" s="8"/>
      <c r="H242" s="8"/>
      <c r="I242" s="8"/>
      <c r="J242" s="8"/>
      <c r="K242" s="8" t="s">
        <v>16</v>
      </c>
      <c r="L242" s="8"/>
      <c r="M242" s="8"/>
      <c r="N242" s="8"/>
      <c r="O242" s="8"/>
      <c r="P242" s="8" t="s">
        <v>16</v>
      </c>
      <c r="Q242" s="8" t="s">
        <v>16</v>
      </c>
      <c r="R242" s="8"/>
      <c r="S242" s="8"/>
      <c r="T242" s="8"/>
      <c r="U242" s="8"/>
      <c r="V242" s="8"/>
      <c r="W242" s="8"/>
      <c r="X242" s="8"/>
      <c r="Y242" s="8"/>
      <c r="Z242" s="8" t="s">
        <v>16</v>
      </c>
      <c r="AA242" s="8"/>
      <c r="AB242" s="8"/>
      <c r="AC242" s="8"/>
      <c r="AD242" s="8"/>
      <c r="AE242" s="8"/>
      <c r="AF242" s="8"/>
      <c r="AH242" s="8" t="str">
        <f t="shared" si="256"/>
        <v/>
      </c>
      <c r="AI242" s="8">
        <f t="shared" si="255"/>
        <v>6</v>
      </c>
      <c r="AJ242" s="8" t="str">
        <f t="shared" si="257"/>
        <v/>
      </c>
      <c r="AK242" s="8" t="str">
        <f t="shared" si="258"/>
        <v/>
      </c>
      <c r="AL242" s="8" t="str">
        <f t="shared" si="259"/>
        <v/>
      </c>
      <c r="AM242" s="8" t="str">
        <f t="shared" si="260"/>
        <v/>
      </c>
      <c r="AN242" s="8" t="str">
        <f t="shared" si="261"/>
        <v/>
      </c>
      <c r="AO242" s="8" t="str">
        <f t="shared" si="262"/>
        <v/>
      </c>
      <c r="AP242" s="8" t="str">
        <f t="shared" si="263"/>
        <v/>
      </c>
      <c r="AQ242" s="8" t="str">
        <f t="shared" si="264"/>
        <v/>
      </c>
      <c r="AR242" s="8" t="str">
        <f t="shared" si="265"/>
        <v/>
      </c>
      <c r="AS242" s="8" t="str">
        <f t="shared" si="266"/>
        <v/>
      </c>
      <c r="AT242" s="8" t="str">
        <f t="shared" si="267"/>
        <v/>
      </c>
      <c r="AU242" s="8">
        <f t="shared" si="268"/>
        <v>3</v>
      </c>
    </row>
    <row r="243" spans="1:47">
      <c r="A243" s="9" t="s">
        <v>243</v>
      </c>
      <c r="B243" s="8"/>
      <c r="C243" s="8"/>
      <c r="D243" s="8"/>
      <c r="E243" s="8"/>
      <c r="F243" s="8" t="s">
        <v>16</v>
      </c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 t="s">
        <v>16</v>
      </c>
      <c r="AH243" s="8" t="str">
        <f t="shared" si="256"/>
        <v/>
      </c>
      <c r="AI243" s="8">
        <f t="shared" si="255"/>
        <v>2</v>
      </c>
      <c r="AJ243" s="8" t="str">
        <f t="shared" si="257"/>
        <v/>
      </c>
      <c r="AK243" s="8" t="str">
        <f t="shared" si="258"/>
        <v/>
      </c>
      <c r="AL243" s="8" t="str">
        <f t="shared" si="259"/>
        <v/>
      </c>
      <c r="AM243" s="8" t="str">
        <f t="shared" si="260"/>
        <v/>
      </c>
      <c r="AN243" s="8" t="str">
        <f t="shared" si="261"/>
        <v/>
      </c>
      <c r="AO243" s="8" t="str">
        <f t="shared" si="262"/>
        <v/>
      </c>
      <c r="AP243" s="8" t="str">
        <f t="shared" si="263"/>
        <v/>
      </c>
      <c r="AQ243" s="8" t="str">
        <f t="shared" si="264"/>
        <v/>
      </c>
      <c r="AR243" s="8" t="str">
        <f t="shared" si="265"/>
        <v/>
      </c>
      <c r="AS243" s="8" t="str">
        <f t="shared" si="266"/>
        <v/>
      </c>
      <c r="AT243" s="8" t="str">
        <f t="shared" si="267"/>
        <v/>
      </c>
      <c r="AU243" s="8">
        <f t="shared" si="268"/>
        <v>1</v>
      </c>
    </row>
    <row r="244" spans="1:47">
      <c r="A244" s="9" t="s">
        <v>244</v>
      </c>
      <c r="B244" s="8"/>
      <c r="C244" s="8" t="s">
        <v>25</v>
      </c>
      <c r="D244" s="8"/>
      <c r="E244" s="8"/>
      <c r="F244" s="8"/>
      <c r="G244" s="8"/>
      <c r="H244" s="8"/>
      <c r="I244" s="8"/>
      <c r="J244" s="8" t="s">
        <v>25</v>
      </c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H244" s="8" t="str">
        <f t="shared" si="256"/>
        <v/>
      </c>
      <c r="AI244" s="8" t="str">
        <f t="shared" si="255"/>
        <v/>
      </c>
      <c r="AJ244" s="8" t="str">
        <f t="shared" si="257"/>
        <v/>
      </c>
      <c r="AK244" s="8" t="str">
        <f t="shared" si="258"/>
        <v/>
      </c>
      <c r="AL244" s="8" t="str">
        <f t="shared" si="259"/>
        <v/>
      </c>
      <c r="AM244" s="8" t="str">
        <f t="shared" si="260"/>
        <v/>
      </c>
      <c r="AN244" s="8" t="str">
        <f t="shared" si="261"/>
        <v/>
      </c>
      <c r="AO244" s="8" t="str">
        <f t="shared" si="262"/>
        <v/>
      </c>
      <c r="AP244" s="8" t="str">
        <f t="shared" si="263"/>
        <v/>
      </c>
      <c r="AQ244" s="8" t="str">
        <f t="shared" si="264"/>
        <v/>
      </c>
      <c r="AR244" s="8" t="str">
        <f t="shared" si="265"/>
        <v/>
      </c>
      <c r="AS244" s="8" t="str">
        <f t="shared" si="266"/>
        <v/>
      </c>
      <c r="AT244" s="8">
        <f t="shared" si="267"/>
        <v>2</v>
      </c>
      <c r="AU244" s="8">
        <f t="shared" si="268"/>
        <v>2</v>
      </c>
    </row>
    <row r="245" spans="1:47">
      <c r="A245" s="9" t="s">
        <v>245</v>
      </c>
      <c r="B245" s="8"/>
      <c r="C245" s="8"/>
      <c r="D245" s="8"/>
      <c r="E245" s="8"/>
      <c r="F245" s="8" t="s">
        <v>16</v>
      </c>
      <c r="G245" s="8"/>
      <c r="H245" s="8"/>
      <c r="I245" s="8"/>
      <c r="J245" s="8" t="s">
        <v>25</v>
      </c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H245" s="8" t="str">
        <f t="shared" si="256"/>
        <v/>
      </c>
      <c r="AI245" s="8">
        <f t="shared" si="255"/>
        <v>1</v>
      </c>
      <c r="AJ245" s="8" t="str">
        <f t="shared" si="257"/>
        <v/>
      </c>
      <c r="AK245" s="8" t="str">
        <f t="shared" si="258"/>
        <v/>
      </c>
      <c r="AL245" s="8" t="str">
        <f t="shared" si="259"/>
        <v/>
      </c>
      <c r="AM245" s="8" t="str">
        <f t="shared" si="260"/>
        <v/>
      </c>
      <c r="AN245" s="8" t="str">
        <f t="shared" si="261"/>
        <v/>
      </c>
      <c r="AO245" s="8" t="str">
        <f t="shared" si="262"/>
        <v/>
      </c>
      <c r="AP245" s="8" t="str">
        <f t="shared" si="263"/>
        <v/>
      </c>
      <c r="AQ245" s="8" t="str">
        <f t="shared" si="264"/>
        <v/>
      </c>
      <c r="AR245" s="8" t="str">
        <f t="shared" si="265"/>
        <v/>
      </c>
      <c r="AS245" s="8" t="str">
        <f t="shared" si="266"/>
        <v/>
      </c>
      <c r="AT245" s="8">
        <f t="shared" si="267"/>
        <v>1</v>
      </c>
      <c r="AU245" s="8">
        <f t="shared" si="268"/>
        <v>1.5</v>
      </c>
    </row>
    <row r="246" spans="1:47">
      <c r="A246" s="9"/>
      <c r="AD246" s="8" t="s">
        <v>44</v>
      </c>
      <c r="AE246" s="8"/>
      <c r="AF246" s="8">
        <f>COUNT(AU237:AU245)</f>
        <v>9</v>
      </c>
      <c r="AG246" s="8"/>
      <c r="AH246" s="8"/>
      <c r="AI246" s="8" t="str">
        <f t="shared" si="255"/>
        <v/>
      </c>
      <c r="AJ246" s="8"/>
      <c r="AK246" s="26" t="s">
        <v>45</v>
      </c>
      <c r="AL246" s="26"/>
      <c r="AM246" s="26"/>
      <c r="AN246" s="27">
        <f>(AF246*$AC$5-AU246)/(AF246*$AC$5)</f>
        <v>0.85024154589372</v>
      </c>
      <c r="AO246" s="27"/>
      <c r="AP246" s="27"/>
      <c r="AQ246" s="27"/>
      <c r="AR246" s="8" t="s">
        <v>29</v>
      </c>
      <c r="AS246" s="8"/>
      <c r="AT246" s="8"/>
      <c r="AU246" s="8">
        <f>SUM(AU237:AU245)</f>
        <v>31</v>
      </c>
    </row>
    <row r="247" spans="1:47">
      <c r="A247" s="10" t="s">
        <v>246</v>
      </c>
      <c r="AI247" s="8" t="str">
        <f t="shared" si="255"/>
        <v/>
      </c>
      <c r="AU247" s="8">
        <f>IF(AH247="",IF(AI247="",SUM(AJ247:AT247),SUM(AJ247:AT247)+0.5*AI247),IF(AI247="",SUM(AJ247:AT247)+0.5*AH247,SUM(AJ247:AT247)+0.5*AH247+0.5*AI247))</f>
        <v>0</v>
      </c>
    </row>
    <row r="248" spans="1:47">
      <c r="A248" s="9" t="s">
        <v>247</v>
      </c>
      <c r="B248" s="8">
        <v>0</v>
      </c>
      <c r="C248" s="8">
        <v>0</v>
      </c>
      <c r="D248" s="8">
        <v>0</v>
      </c>
      <c r="E248" s="8">
        <v>0</v>
      </c>
      <c r="F248" s="8">
        <v>0</v>
      </c>
      <c r="G248" s="8"/>
      <c r="H248" s="8"/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/>
      <c r="O248" s="8"/>
      <c r="P248" s="8"/>
      <c r="Q248" s="8">
        <v>1</v>
      </c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H248" s="8" t="str">
        <f t="shared" ref="AH248:AH253" si="269">IF(COUNTIF($B248:$AF248,AH$7)&gt;0,COUNTIF($B248:$AF248,AH$7),"")</f>
        <v/>
      </c>
      <c r="AI248" s="8" t="str">
        <f t="shared" si="255"/>
        <v/>
      </c>
      <c r="AJ248" s="8">
        <f t="shared" ref="AJ248:AT249" si="270">IF(COUNTIF($B248:$AF248,AJ$7)&gt;0,COUNTIF($B248:$AF248,AJ$7),"")</f>
        <v>1</v>
      </c>
      <c r="AK248" s="8">
        <f t="shared" si="270"/>
        <v>10</v>
      </c>
      <c r="AL248" s="8" t="str">
        <f t="shared" si="270"/>
        <v/>
      </c>
      <c r="AM248" s="8" t="str">
        <f t="shared" si="270"/>
        <v/>
      </c>
      <c r="AN248" s="8" t="str">
        <f t="shared" si="270"/>
        <v/>
      </c>
      <c r="AO248" s="8" t="str">
        <f t="shared" si="270"/>
        <v/>
      </c>
      <c r="AP248" s="8" t="str">
        <f t="shared" si="270"/>
        <v/>
      </c>
      <c r="AQ248" s="8" t="str">
        <f t="shared" si="270"/>
        <v/>
      </c>
      <c r="AR248" s="8" t="str">
        <f t="shared" si="270"/>
        <v/>
      </c>
      <c r="AS248" s="8" t="str">
        <f t="shared" si="270"/>
        <v/>
      </c>
      <c r="AT248" s="8" t="str">
        <f t="shared" si="270"/>
        <v/>
      </c>
      <c r="AU248" s="8">
        <f>IF(AH248="",IF(AI248="",SUM(AJ248:AT248),SUM(AJ248:AT248)+0.5*AI248),IF(AI248="",SUM(AJ248:AT248)+0.5*AH248,SUM(AJ248:AT248)+0.5*AH248+0.5*AI248))</f>
        <v>11</v>
      </c>
    </row>
    <row r="249" spans="1:47">
      <c r="A249" s="9" t="s">
        <v>248</v>
      </c>
      <c r="B249" s="8"/>
      <c r="C249" s="8"/>
      <c r="D249" s="8"/>
      <c r="E249" s="8" t="s">
        <v>16</v>
      </c>
      <c r="F249" s="8"/>
      <c r="G249" s="8"/>
      <c r="H249" s="8"/>
      <c r="I249" s="8">
        <v>0</v>
      </c>
      <c r="J249" s="8"/>
      <c r="K249" s="8"/>
      <c r="L249" s="8" t="s">
        <v>15</v>
      </c>
      <c r="M249" s="8" t="s">
        <v>25</v>
      </c>
      <c r="N249" s="8"/>
      <c r="O249" s="8"/>
      <c r="P249" s="8" t="s">
        <v>16</v>
      </c>
      <c r="Q249" s="8"/>
      <c r="R249" s="8"/>
      <c r="S249" s="8"/>
      <c r="T249" s="8"/>
      <c r="U249" s="8"/>
      <c r="V249" s="8"/>
      <c r="W249" s="8"/>
      <c r="X249" s="8"/>
      <c r="Y249" s="8">
        <v>1</v>
      </c>
      <c r="Z249" s="8"/>
      <c r="AA249" s="8"/>
      <c r="AB249" s="8"/>
      <c r="AC249" s="8"/>
      <c r="AD249" s="8"/>
      <c r="AE249" s="8" t="s">
        <v>25</v>
      </c>
      <c r="AF249" s="8">
        <v>0</v>
      </c>
      <c r="AH249" s="8">
        <f t="shared" si="269"/>
        <v>1</v>
      </c>
      <c r="AI249" s="8">
        <f t="shared" si="255"/>
        <v>2</v>
      </c>
      <c r="AJ249" s="8">
        <f t="shared" si="270"/>
        <v>1</v>
      </c>
      <c r="AK249" s="8">
        <f t="shared" si="270"/>
        <v>2</v>
      </c>
      <c r="AL249" s="8" t="str">
        <f t="shared" si="270"/>
        <v/>
      </c>
      <c r="AM249" s="8" t="str">
        <f t="shared" si="270"/>
        <v/>
      </c>
      <c r="AN249" s="8" t="str">
        <f t="shared" si="270"/>
        <v/>
      </c>
      <c r="AO249" s="8" t="str">
        <f t="shared" si="270"/>
        <v/>
      </c>
      <c r="AP249" s="8" t="str">
        <f t="shared" si="270"/>
        <v/>
      </c>
      <c r="AQ249" s="8" t="str">
        <f t="shared" si="270"/>
        <v/>
      </c>
      <c r="AR249" s="8" t="str">
        <f t="shared" si="270"/>
        <v/>
      </c>
      <c r="AS249" s="8" t="str">
        <f t="shared" si="270"/>
        <v/>
      </c>
      <c r="AT249" s="8">
        <f t="shared" si="270"/>
        <v>2</v>
      </c>
      <c r="AU249" s="8">
        <f>IF(AH249="",IF(AI249="",SUM(AJ249:AT249),SUM(AJ249:AT249)+0.5*AI249),IF(AI249="",SUM(AJ249:AT249)+0.5*AH249,SUM(AJ249:AT249)+0.5*AH249+0.5*AI249))</f>
        <v>6.5</v>
      </c>
    </row>
    <row r="250" spans="1:47">
      <c r="A250" s="9"/>
      <c r="AD250" s="8" t="s">
        <v>44</v>
      </c>
      <c r="AE250" s="8"/>
      <c r="AF250" s="8">
        <f>COUNT(AU248:AU249)</f>
        <v>2</v>
      </c>
      <c r="AG250" s="8"/>
      <c r="AH250" s="8"/>
      <c r="AI250" s="8" t="str">
        <f t="shared" si="255"/>
        <v/>
      </c>
      <c r="AJ250" s="8"/>
      <c r="AK250" s="26" t="s">
        <v>45</v>
      </c>
      <c r="AL250" s="26"/>
      <c r="AM250" s="26"/>
      <c r="AN250" s="27">
        <f>(AF250*$AC$5-AU250)/(AF250*$AC$5)</f>
        <v>0.619565217391304</v>
      </c>
      <c r="AO250" s="27"/>
      <c r="AP250" s="27"/>
      <c r="AQ250" s="27"/>
      <c r="AR250" s="8" t="s">
        <v>29</v>
      </c>
      <c r="AS250" s="8"/>
      <c r="AT250" s="8"/>
      <c r="AU250" s="8">
        <f>SUM(AU248:AU249)</f>
        <v>17.5</v>
      </c>
    </row>
    <row r="251" spans="1:47">
      <c r="A251" s="10" t="s">
        <v>249</v>
      </c>
      <c r="AI251" s="8" t="str">
        <f t="shared" si="255"/>
        <v/>
      </c>
      <c r="AU251" s="8">
        <f t="shared" ref="AU251:AU253" si="271">IF(AH251="",IF(AI251="",SUM(AJ251:AT251),SUM(AJ251:AT251)+0.5*AI251),IF(AI251="",SUM(AJ251:AT251)+0.5*AH251,SUM(AJ251:AT251)+0.5*AH251+0.5*AI251))</f>
        <v>0</v>
      </c>
    </row>
    <row r="252" spans="1:47">
      <c r="A252" s="9" t="s">
        <v>250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>
        <v>1</v>
      </c>
      <c r="AB252" s="8"/>
      <c r="AC252" s="8"/>
      <c r="AD252" s="8"/>
      <c r="AE252" s="8"/>
      <c r="AF252" s="8"/>
      <c r="AH252" s="8" t="str">
        <f t="shared" si="269"/>
        <v/>
      </c>
      <c r="AI252" s="8" t="str">
        <f t="shared" si="255"/>
        <v/>
      </c>
      <c r="AJ252" s="8">
        <f>IF(COUNTIF($B252:$AF252,AJ$7)&gt;0,COUNTIF($B252:$AF252,AJ$7),"")</f>
        <v>1</v>
      </c>
      <c r="AK252" s="8" t="str">
        <f>IF(COUNTIF($B252:$AF252,AK$7)&gt;0,COUNTIF($B252:$AF252,AK$7),"")</f>
        <v/>
      </c>
      <c r="AL252" s="8" t="str">
        <f>IF(COUNTIF($B252:$AF252,AL$7)&gt;0,COUNTIF($B252:$AF252,AL$7),"")</f>
        <v/>
      </c>
      <c r="AM252" s="8" t="str">
        <f>IF(COUNTIF($B252:$AF252,AM$7)&gt;0,COUNTIF($B252:$AF252,AM$7),"")</f>
        <v/>
      </c>
      <c r="AN252" s="8" t="str">
        <f>IF(COUNTIF($B252:$AF252,AN$7)&gt;0,COUNTIF($B252:$AF252,AN$7),"")</f>
        <v/>
      </c>
      <c r="AO252" s="8" t="str">
        <f>IF(COUNTIF($B252:$AF252,AO$7)&gt;0,COUNTIF($B252:$AF252,AO$7),"")</f>
        <v/>
      </c>
      <c r="AP252" s="8" t="str">
        <f>IF(COUNTIF($B252:$AF252,AP$7)&gt;0,COUNTIF($B252:$AF252,AP$7),"")</f>
        <v/>
      </c>
      <c r="AQ252" s="8" t="str">
        <f>IF(COUNTIF($B252:$AF252,AQ$7)&gt;0,COUNTIF($B252:$AF252,AQ$7),"")</f>
        <v/>
      </c>
      <c r="AR252" s="8" t="str">
        <f>IF(COUNTIF($B252:$AF252,AR$7)&gt;0,COUNTIF($B252:$AF252,AR$7),"")</f>
        <v/>
      </c>
      <c r="AS252" s="8" t="str">
        <f>IF(COUNTIF($B252:$AF252,AS$7)&gt;0,COUNTIF($B252:$AF252,AS$7),"")</f>
        <v/>
      </c>
      <c r="AT252" s="8" t="str">
        <f>IF(COUNTIF($B252:$AF252,AT$7)&gt;0,COUNTIF($B252:$AF252,AT$7),"")</f>
        <v/>
      </c>
      <c r="AU252" s="8">
        <f t="shared" si="271"/>
        <v>1</v>
      </c>
    </row>
    <row r="253" spans="1:47">
      <c r="A253" s="9" t="s">
        <v>251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 t="s">
        <v>25</v>
      </c>
      <c r="X253" s="8"/>
      <c r="Y253" s="8"/>
      <c r="Z253" s="8" t="s">
        <v>16</v>
      </c>
      <c r="AA253" s="8"/>
      <c r="AB253" s="8"/>
      <c r="AC253" s="8"/>
      <c r="AD253" s="8"/>
      <c r="AE253" s="8">
        <v>1</v>
      </c>
      <c r="AF253" s="8" t="s">
        <v>15</v>
      </c>
      <c r="AH253" s="8">
        <f t="shared" si="269"/>
        <v>1</v>
      </c>
      <c r="AI253" s="8">
        <f t="shared" si="255"/>
        <v>1</v>
      </c>
      <c r="AJ253" s="8">
        <f>IF(COUNTIF($B253:$AF253,AJ$7)&gt;0,COUNTIF($B253:$AF253,AJ$7),"")</f>
        <v>1</v>
      </c>
      <c r="AK253" s="8" t="str">
        <f>IF(COUNTIF($B253:$AF253,AK$7)&gt;0,COUNTIF($B253:$AF253,AK$7),"")</f>
        <v/>
      </c>
      <c r="AL253" s="8" t="str">
        <f>IF(COUNTIF($B253:$AF253,AL$7)&gt;0,COUNTIF($B253:$AF253,AL$7),"")</f>
        <v/>
      </c>
      <c r="AM253" s="8" t="str">
        <f>IF(COUNTIF($B253:$AF253,AM$7)&gt;0,COUNTIF($B253:$AF253,AM$7),"")</f>
        <v/>
      </c>
      <c r="AN253" s="8" t="str">
        <f>IF(COUNTIF($B253:$AF253,AN$7)&gt;0,COUNTIF($B253:$AF253,AN$7),"")</f>
        <v/>
      </c>
      <c r="AO253" s="8" t="str">
        <f>IF(COUNTIF($B253:$AF253,AO$7)&gt;0,COUNTIF($B253:$AF253,AO$7),"")</f>
        <v/>
      </c>
      <c r="AP253" s="8" t="str">
        <f>IF(COUNTIF($B253:$AF253,AP$7)&gt;0,COUNTIF($B253:$AF253,AP$7),"")</f>
        <v/>
      </c>
      <c r="AQ253" s="8" t="str">
        <f>IF(COUNTIF($B253:$AF253,AQ$7)&gt;0,COUNTIF($B253:$AF253,AQ$7),"")</f>
        <v/>
      </c>
      <c r="AR253" s="8" t="str">
        <f>IF(COUNTIF($B253:$AF253,AR$7)&gt;0,COUNTIF($B253:$AF253,AR$7),"")</f>
        <v/>
      </c>
      <c r="AS253" s="8" t="str">
        <f>IF(COUNTIF($B253:$AF253,AS$7)&gt;0,COUNTIF($B253:$AF253,AS$7),"")</f>
        <v/>
      </c>
      <c r="AT253" s="8">
        <f>IF(COUNTIF($B253:$AF253,AT$7)&gt;0,COUNTIF($B253:$AF253,AT$7),"")</f>
        <v>1</v>
      </c>
      <c r="AU253" s="8">
        <f t="shared" si="271"/>
        <v>3</v>
      </c>
    </row>
    <row r="254" spans="1:47">
      <c r="A254" s="9"/>
      <c r="AD254" s="8" t="s">
        <v>44</v>
      </c>
      <c r="AE254" s="8"/>
      <c r="AF254" s="8">
        <f>COUNT(AU252:AU253)</f>
        <v>2</v>
      </c>
      <c r="AG254" s="8"/>
      <c r="AH254" s="8"/>
      <c r="AI254" s="8" t="str">
        <f t="shared" si="255"/>
        <v/>
      </c>
      <c r="AJ254" s="8"/>
      <c r="AK254" s="26" t="s">
        <v>45</v>
      </c>
      <c r="AL254" s="26"/>
      <c r="AM254" s="26"/>
      <c r="AN254" s="27">
        <f>(AF254*$AC$5-AU254)/(AF254*$AC$5)</f>
        <v>0.91304347826087</v>
      </c>
      <c r="AO254" s="27"/>
      <c r="AP254" s="27"/>
      <c r="AQ254" s="27"/>
      <c r="AR254" s="8" t="s">
        <v>29</v>
      </c>
      <c r="AS254" s="8"/>
      <c r="AT254" s="8"/>
      <c r="AU254" s="8">
        <f>SUM(AU252:AU253)</f>
        <v>4</v>
      </c>
    </row>
    <row r="255" spans="1:47">
      <c r="A255" s="10" t="s">
        <v>252</v>
      </c>
      <c r="AI255" s="8" t="str">
        <f t="shared" si="255"/>
        <v/>
      </c>
      <c r="AU255" s="8"/>
    </row>
    <row r="256" spans="1:47">
      <c r="A256" s="9" t="s">
        <v>253</v>
      </c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H256" s="8" t="str">
        <f>IF(COUNTIF($B256:$AF256,AH$7)&gt;0,COUNTIF($B256:$AF256,AH$7),"")</f>
        <v/>
      </c>
      <c r="AI256" s="8" t="str">
        <f t="shared" si="255"/>
        <v/>
      </c>
      <c r="AJ256" s="8" t="str">
        <f t="shared" ref="AJ256:AT259" si="272">IF(COUNTIF($B256:$AF256,AJ$7)&gt;0,COUNTIF($B256:$AF256,AJ$7),"")</f>
        <v/>
      </c>
      <c r="AK256" s="8" t="str">
        <f t="shared" si="272"/>
        <v/>
      </c>
      <c r="AL256" s="8" t="str">
        <f t="shared" si="272"/>
        <v/>
      </c>
      <c r="AM256" s="8" t="str">
        <f t="shared" si="272"/>
        <v/>
      </c>
      <c r="AN256" s="8" t="str">
        <f t="shared" si="272"/>
        <v/>
      </c>
      <c r="AO256" s="8" t="str">
        <f t="shared" si="272"/>
        <v/>
      </c>
      <c r="AP256" s="8" t="str">
        <f t="shared" si="272"/>
        <v/>
      </c>
      <c r="AQ256" s="8" t="str">
        <f t="shared" si="272"/>
        <v/>
      </c>
      <c r="AR256" s="8" t="str">
        <f t="shared" si="272"/>
        <v/>
      </c>
      <c r="AS256" s="8" t="str">
        <f t="shared" si="272"/>
        <v/>
      </c>
      <c r="AT256" s="8" t="str">
        <f t="shared" si="272"/>
        <v/>
      </c>
      <c r="AU256" s="8">
        <f t="shared" ref="AU256:AU270" si="273">IF(AH256="",IF(AI256="",SUM(AJ256:AT256),SUM(AJ256:AT256)+0.5*AI256),IF(AI256="",SUM(AJ256:AT256)+0.5*AH256,SUM(AJ256:AT256)+0.5*AH256+0.5*AI256))</f>
        <v>0</v>
      </c>
    </row>
    <row r="257" spans="1:47">
      <c r="A257" s="9" t="s">
        <v>254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 t="s">
        <v>25</v>
      </c>
      <c r="AH257" s="8" t="str">
        <f>IF(COUNTIF($B257:$AF257,AH$7)&gt;0,COUNTIF($B257:$AF257,AH$7),"")</f>
        <v/>
      </c>
      <c r="AI257" s="8" t="str">
        <f t="shared" si="255"/>
        <v/>
      </c>
      <c r="AJ257" s="8" t="str">
        <f t="shared" si="272"/>
        <v/>
      </c>
      <c r="AK257" s="8" t="str">
        <f t="shared" si="272"/>
        <v/>
      </c>
      <c r="AL257" s="8" t="str">
        <f t="shared" si="272"/>
        <v/>
      </c>
      <c r="AM257" s="8" t="str">
        <f t="shared" si="272"/>
        <v/>
      </c>
      <c r="AN257" s="8" t="str">
        <f t="shared" si="272"/>
        <v/>
      </c>
      <c r="AO257" s="8" t="str">
        <f t="shared" si="272"/>
        <v/>
      </c>
      <c r="AP257" s="8" t="str">
        <f t="shared" si="272"/>
        <v/>
      </c>
      <c r="AQ257" s="8" t="str">
        <f t="shared" si="272"/>
        <v/>
      </c>
      <c r="AR257" s="8" t="str">
        <f t="shared" si="272"/>
        <v/>
      </c>
      <c r="AS257" s="8" t="str">
        <f t="shared" si="272"/>
        <v/>
      </c>
      <c r="AT257" s="8">
        <f t="shared" si="272"/>
        <v>1</v>
      </c>
      <c r="AU257" s="8">
        <f t="shared" si="273"/>
        <v>1</v>
      </c>
    </row>
    <row r="258" spans="1:47">
      <c r="A258" s="9" t="s">
        <v>255</v>
      </c>
      <c r="B258" s="8"/>
      <c r="C258" s="8"/>
      <c r="D258" s="8"/>
      <c r="E258" s="8"/>
      <c r="F258" s="8" t="s">
        <v>25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 t="s">
        <v>16</v>
      </c>
      <c r="S258" s="8"/>
      <c r="T258" s="8"/>
      <c r="U258" s="8"/>
      <c r="V258" s="8"/>
      <c r="W258" s="8"/>
      <c r="X258" s="8"/>
      <c r="Y258" s="8" t="s">
        <v>25</v>
      </c>
      <c r="Z258" s="8"/>
      <c r="AA258" s="8"/>
      <c r="AB258" s="8"/>
      <c r="AC258" s="8"/>
      <c r="AD258" s="8"/>
      <c r="AE258" s="8"/>
      <c r="AF258" s="8"/>
      <c r="AH258" s="8" t="str">
        <f>IF(COUNTIF($B258:$AF258,AH$7)&gt;0,COUNTIF($B258:$AF258,AH$7),"")</f>
        <v/>
      </c>
      <c r="AI258" s="8">
        <f t="shared" si="255"/>
        <v>1</v>
      </c>
      <c r="AJ258" s="8" t="str">
        <f t="shared" si="272"/>
        <v/>
      </c>
      <c r="AK258" s="8" t="str">
        <f t="shared" si="272"/>
        <v/>
      </c>
      <c r="AL258" s="8" t="str">
        <f t="shared" si="272"/>
        <v/>
      </c>
      <c r="AM258" s="8" t="str">
        <f t="shared" si="272"/>
        <v/>
      </c>
      <c r="AN258" s="8" t="str">
        <f t="shared" si="272"/>
        <v/>
      </c>
      <c r="AO258" s="8" t="str">
        <f t="shared" si="272"/>
        <v/>
      </c>
      <c r="AP258" s="8" t="str">
        <f t="shared" si="272"/>
        <v/>
      </c>
      <c r="AQ258" s="8" t="str">
        <f t="shared" si="272"/>
        <v/>
      </c>
      <c r="AR258" s="8" t="str">
        <f t="shared" si="272"/>
        <v/>
      </c>
      <c r="AS258" s="8" t="str">
        <f t="shared" si="272"/>
        <v/>
      </c>
      <c r="AT258" s="8">
        <f t="shared" si="272"/>
        <v>2</v>
      </c>
      <c r="AU258" s="8">
        <f t="shared" si="273"/>
        <v>2.5</v>
      </c>
    </row>
    <row r="259" spans="1:47">
      <c r="A259" s="9" t="s">
        <v>256</v>
      </c>
      <c r="B259" s="8"/>
      <c r="C259" s="8"/>
      <c r="D259" s="8" t="s">
        <v>15</v>
      </c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 t="s">
        <v>17</v>
      </c>
      <c r="Y259" s="8"/>
      <c r="Z259" s="8"/>
      <c r="AA259" s="8"/>
      <c r="AB259" s="8"/>
      <c r="AC259" s="8"/>
      <c r="AD259" s="8"/>
      <c r="AE259" s="8"/>
      <c r="AF259" s="8"/>
      <c r="AH259" s="8">
        <f>IF(COUNTIF($B259:$AF259,AH$7)&gt;0,COUNTIF($B259:$AF259,AH$7),"")</f>
        <v>1</v>
      </c>
      <c r="AI259" s="8" t="str">
        <f t="shared" si="255"/>
        <v/>
      </c>
      <c r="AJ259" s="8" t="str">
        <f t="shared" si="272"/>
        <v/>
      </c>
      <c r="AK259" s="8" t="str">
        <f t="shared" si="272"/>
        <v/>
      </c>
      <c r="AL259" s="8">
        <f t="shared" si="272"/>
        <v>1</v>
      </c>
      <c r="AM259" s="8" t="str">
        <f t="shared" si="272"/>
        <v/>
      </c>
      <c r="AN259" s="8" t="str">
        <f t="shared" si="272"/>
        <v/>
      </c>
      <c r="AO259" s="8" t="str">
        <f t="shared" si="272"/>
        <v/>
      </c>
      <c r="AP259" s="8" t="str">
        <f t="shared" si="272"/>
        <v/>
      </c>
      <c r="AQ259" s="8" t="str">
        <f t="shared" si="272"/>
        <v/>
      </c>
      <c r="AR259" s="8" t="str">
        <f t="shared" si="272"/>
        <v/>
      </c>
      <c r="AS259" s="8" t="str">
        <f t="shared" si="272"/>
        <v/>
      </c>
      <c r="AT259" s="8" t="str">
        <f t="shared" si="272"/>
        <v/>
      </c>
      <c r="AU259" s="8">
        <f t="shared" si="273"/>
        <v>1.5</v>
      </c>
    </row>
    <row r="260" spans="1:47">
      <c r="A260" s="9" t="s">
        <v>257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 t="s">
        <v>16</v>
      </c>
      <c r="AA260" s="8"/>
      <c r="AB260" s="8"/>
      <c r="AC260" s="8"/>
      <c r="AD260" s="8"/>
      <c r="AE260" s="8">
        <v>1</v>
      </c>
      <c r="AF260" s="8"/>
      <c r="AH260" s="8" t="str">
        <f t="shared" ref="AH260:AH270" si="274">IF(COUNTIF($B260:$AF260,AH$7)&gt;0,COUNTIF($B260:$AF260,AH$7),"")</f>
        <v/>
      </c>
      <c r="AI260" s="8">
        <f t="shared" si="255"/>
        <v>1</v>
      </c>
      <c r="AJ260" s="8">
        <f t="shared" ref="AJ260:AJ270" si="275">IF(COUNTIF($B260:$AF260,AJ$7)&gt;0,COUNTIF($B260:$AF260,AJ$7),"")</f>
        <v>1</v>
      </c>
      <c r="AK260" s="8" t="str">
        <f t="shared" ref="AK260:AK270" si="276">IF(COUNTIF($B260:$AF260,AK$7)&gt;0,COUNTIF($B260:$AF260,AK$7),"")</f>
        <v/>
      </c>
      <c r="AL260" s="8" t="str">
        <f t="shared" ref="AL260:AL270" si="277">IF(COUNTIF($B260:$AF260,AL$7)&gt;0,COUNTIF($B260:$AF260,AL$7),"")</f>
        <v/>
      </c>
      <c r="AM260" s="8" t="str">
        <f t="shared" ref="AM260:AM270" si="278">IF(COUNTIF($B260:$AF260,AM$7)&gt;0,COUNTIF($B260:$AF260,AM$7),"")</f>
        <v/>
      </c>
      <c r="AN260" s="8" t="str">
        <f t="shared" ref="AN260:AN270" si="279">IF(COUNTIF($B260:$AF260,AN$7)&gt;0,COUNTIF($B260:$AF260,AN$7),"")</f>
        <v/>
      </c>
      <c r="AO260" s="8" t="str">
        <f t="shared" ref="AO260:AO270" si="280">IF(COUNTIF($B260:$AF260,AO$7)&gt;0,COUNTIF($B260:$AF260,AO$7),"")</f>
        <v/>
      </c>
      <c r="AP260" s="8" t="str">
        <f t="shared" ref="AP260:AP270" si="281">IF(COUNTIF($B260:$AF260,AP$7)&gt;0,COUNTIF($B260:$AF260,AP$7),"")</f>
        <v/>
      </c>
      <c r="AQ260" s="8" t="str">
        <f t="shared" ref="AQ260:AQ270" si="282">IF(COUNTIF($B260:$AF260,AQ$7)&gt;0,COUNTIF($B260:$AF260,AQ$7),"")</f>
        <v/>
      </c>
      <c r="AR260" s="8" t="str">
        <f t="shared" ref="AR260:AR270" si="283">IF(COUNTIF($B260:$AF260,AR$7)&gt;0,COUNTIF($B260:$AF260,AR$7),"")</f>
        <v/>
      </c>
      <c r="AS260" s="8" t="str">
        <f t="shared" ref="AS260:AS270" si="284">IF(COUNTIF($B260:$AF260,AS$7)&gt;0,COUNTIF($B260:$AF260,AS$7),"")</f>
        <v/>
      </c>
      <c r="AT260" s="8" t="str">
        <f t="shared" ref="AT260:AT270" si="285">IF(COUNTIF($B260:$AF260,AT$7)&gt;0,COUNTIF($B260:$AF260,AT$7),"")</f>
        <v/>
      </c>
      <c r="AU260" s="8">
        <f t="shared" si="273"/>
        <v>1.5</v>
      </c>
    </row>
    <row r="261" spans="1:47">
      <c r="A261" s="9" t="s">
        <v>258</v>
      </c>
      <c r="B261" s="8"/>
      <c r="C261" s="8"/>
      <c r="D261" s="8"/>
      <c r="E261" s="8"/>
      <c r="F261" s="8" t="s">
        <v>15</v>
      </c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 t="s">
        <v>16</v>
      </c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H261" s="8">
        <f t="shared" si="274"/>
        <v>1</v>
      </c>
      <c r="AI261" s="8">
        <f t="shared" si="255"/>
        <v>1</v>
      </c>
      <c r="AJ261" s="8" t="str">
        <f t="shared" si="275"/>
        <v/>
      </c>
      <c r="AK261" s="8" t="str">
        <f t="shared" si="276"/>
        <v/>
      </c>
      <c r="AL261" s="8" t="str">
        <f t="shared" si="277"/>
        <v/>
      </c>
      <c r="AM261" s="8" t="str">
        <f t="shared" si="278"/>
        <v/>
      </c>
      <c r="AN261" s="8" t="str">
        <f t="shared" si="279"/>
        <v/>
      </c>
      <c r="AO261" s="8" t="str">
        <f t="shared" si="280"/>
        <v/>
      </c>
      <c r="AP261" s="8" t="str">
        <f t="shared" si="281"/>
        <v/>
      </c>
      <c r="AQ261" s="8" t="str">
        <f t="shared" si="282"/>
        <v/>
      </c>
      <c r="AR261" s="8" t="str">
        <f t="shared" si="283"/>
        <v/>
      </c>
      <c r="AS261" s="8" t="str">
        <f t="shared" si="284"/>
        <v/>
      </c>
      <c r="AT261" s="8" t="str">
        <f t="shared" si="285"/>
        <v/>
      </c>
      <c r="AU261" s="8">
        <f t="shared" si="273"/>
        <v>1</v>
      </c>
    </row>
    <row r="262" spans="1:47">
      <c r="A262" s="9" t="s">
        <v>259</v>
      </c>
      <c r="B262" s="8"/>
      <c r="C262" s="8">
        <v>0</v>
      </c>
      <c r="D262" s="8"/>
      <c r="E262" s="8">
        <v>0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 t="s">
        <v>17</v>
      </c>
      <c r="AE262" s="8"/>
      <c r="AF262" s="8"/>
      <c r="AH262" s="8" t="str">
        <f t="shared" si="274"/>
        <v/>
      </c>
      <c r="AI262" s="8" t="str">
        <f t="shared" si="255"/>
        <v/>
      </c>
      <c r="AJ262" s="8" t="str">
        <f t="shared" si="275"/>
        <v/>
      </c>
      <c r="AK262" s="8">
        <f t="shared" si="276"/>
        <v>2</v>
      </c>
      <c r="AL262" s="8">
        <f t="shared" si="277"/>
        <v>1</v>
      </c>
      <c r="AM262" s="8" t="str">
        <f t="shared" si="278"/>
        <v/>
      </c>
      <c r="AN262" s="8" t="str">
        <f t="shared" si="279"/>
        <v/>
      </c>
      <c r="AO262" s="8" t="str">
        <f t="shared" si="280"/>
        <v/>
      </c>
      <c r="AP262" s="8" t="str">
        <f t="shared" si="281"/>
        <v/>
      </c>
      <c r="AQ262" s="8" t="str">
        <f t="shared" si="282"/>
        <v/>
      </c>
      <c r="AR262" s="8" t="str">
        <f t="shared" si="283"/>
        <v/>
      </c>
      <c r="AS262" s="8" t="str">
        <f t="shared" si="284"/>
        <v/>
      </c>
      <c r="AT262" s="8" t="str">
        <f t="shared" si="285"/>
        <v/>
      </c>
      <c r="AU262" s="8">
        <f t="shared" si="273"/>
        <v>3</v>
      </c>
    </row>
    <row r="263" spans="1:47">
      <c r="A263" s="9" t="s">
        <v>260</v>
      </c>
      <c r="B263" s="8"/>
      <c r="C263" s="8"/>
      <c r="D263" s="8"/>
      <c r="E263" s="8" t="s">
        <v>15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 t="s">
        <v>15</v>
      </c>
      <c r="AA263" s="8"/>
      <c r="AB263" s="8"/>
      <c r="AC263" s="8"/>
      <c r="AD263" s="8"/>
      <c r="AE263" s="8" t="s">
        <v>17</v>
      </c>
      <c r="AF263" s="8"/>
      <c r="AH263" s="8">
        <f t="shared" si="274"/>
        <v>2</v>
      </c>
      <c r="AI263" s="8" t="str">
        <f t="shared" si="255"/>
        <v/>
      </c>
      <c r="AJ263" s="8" t="str">
        <f t="shared" si="275"/>
        <v/>
      </c>
      <c r="AK263" s="8" t="str">
        <f t="shared" si="276"/>
        <v/>
      </c>
      <c r="AL263" s="8">
        <f t="shared" si="277"/>
        <v>1</v>
      </c>
      <c r="AM263" s="8" t="str">
        <f t="shared" si="278"/>
        <v/>
      </c>
      <c r="AN263" s="8" t="str">
        <f t="shared" si="279"/>
        <v/>
      </c>
      <c r="AO263" s="8" t="str">
        <f t="shared" si="280"/>
        <v/>
      </c>
      <c r="AP263" s="8" t="str">
        <f t="shared" si="281"/>
        <v/>
      </c>
      <c r="AQ263" s="8" t="str">
        <f t="shared" si="282"/>
        <v/>
      </c>
      <c r="AR263" s="8" t="str">
        <f t="shared" si="283"/>
        <v/>
      </c>
      <c r="AS263" s="8" t="str">
        <f t="shared" si="284"/>
        <v/>
      </c>
      <c r="AT263" s="8" t="str">
        <f t="shared" si="285"/>
        <v/>
      </c>
      <c r="AU263" s="8">
        <f t="shared" si="273"/>
        <v>2</v>
      </c>
    </row>
    <row r="264" spans="1:47">
      <c r="A264" s="9" t="s">
        <v>261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H264" s="8" t="str">
        <f t="shared" si="274"/>
        <v/>
      </c>
      <c r="AI264" s="8" t="str">
        <f t="shared" si="255"/>
        <v/>
      </c>
      <c r="AJ264" s="8" t="str">
        <f t="shared" si="275"/>
        <v/>
      </c>
      <c r="AK264" s="8" t="str">
        <f t="shared" si="276"/>
        <v/>
      </c>
      <c r="AL264" s="8" t="str">
        <f t="shared" si="277"/>
        <v/>
      </c>
      <c r="AM264" s="8" t="str">
        <f t="shared" si="278"/>
        <v/>
      </c>
      <c r="AN264" s="8" t="str">
        <f t="shared" si="279"/>
        <v/>
      </c>
      <c r="AO264" s="8" t="str">
        <f t="shared" si="280"/>
        <v/>
      </c>
      <c r="AP264" s="8" t="str">
        <f t="shared" si="281"/>
        <v/>
      </c>
      <c r="AQ264" s="8" t="str">
        <f t="shared" si="282"/>
        <v/>
      </c>
      <c r="AR264" s="8" t="str">
        <f t="shared" si="283"/>
        <v/>
      </c>
      <c r="AS264" s="8" t="str">
        <f t="shared" si="284"/>
        <v/>
      </c>
      <c r="AT264" s="8" t="str">
        <f t="shared" si="285"/>
        <v/>
      </c>
      <c r="AU264" s="8">
        <f t="shared" si="273"/>
        <v>0</v>
      </c>
    </row>
    <row r="265" spans="1:47">
      <c r="A265" s="9" t="s">
        <v>262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>
        <v>1</v>
      </c>
      <c r="AH265" s="8" t="str">
        <f t="shared" si="274"/>
        <v/>
      </c>
      <c r="AI265" s="8" t="str">
        <f t="shared" si="255"/>
        <v/>
      </c>
      <c r="AJ265" s="8">
        <f t="shared" si="275"/>
        <v>1</v>
      </c>
      <c r="AK265" s="8" t="str">
        <f t="shared" si="276"/>
        <v/>
      </c>
      <c r="AL265" s="8" t="str">
        <f t="shared" si="277"/>
        <v/>
      </c>
      <c r="AM265" s="8" t="str">
        <f t="shared" si="278"/>
        <v/>
      </c>
      <c r="AN265" s="8" t="str">
        <f t="shared" si="279"/>
        <v/>
      </c>
      <c r="AO265" s="8" t="str">
        <f t="shared" si="280"/>
        <v/>
      </c>
      <c r="AP265" s="8" t="str">
        <f t="shared" si="281"/>
        <v/>
      </c>
      <c r="AQ265" s="8" t="str">
        <f t="shared" si="282"/>
        <v/>
      </c>
      <c r="AR265" s="8" t="str">
        <f t="shared" si="283"/>
        <v/>
      </c>
      <c r="AS265" s="8" t="str">
        <f t="shared" si="284"/>
        <v/>
      </c>
      <c r="AT265" s="8" t="str">
        <f t="shared" si="285"/>
        <v/>
      </c>
      <c r="AU265" s="8">
        <f t="shared" si="273"/>
        <v>1</v>
      </c>
    </row>
    <row r="266" spans="1:47">
      <c r="A266" s="9" t="s">
        <v>263</v>
      </c>
      <c r="B266" s="8"/>
      <c r="C266" s="8">
        <v>0</v>
      </c>
      <c r="D266" s="8"/>
      <c r="E266" s="8">
        <v>0</v>
      </c>
      <c r="F266" s="8">
        <v>0</v>
      </c>
      <c r="G266" s="8"/>
      <c r="H266" s="8"/>
      <c r="I266" s="8"/>
      <c r="J266" s="8"/>
      <c r="K266" s="8"/>
      <c r="L266" s="8"/>
      <c r="M266" s="8"/>
      <c r="N266" s="8"/>
      <c r="O266" s="8"/>
      <c r="P266" s="8">
        <v>1</v>
      </c>
      <c r="Q266" s="8">
        <v>1</v>
      </c>
      <c r="R266" s="8">
        <v>1</v>
      </c>
      <c r="S266" s="8">
        <v>1</v>
      </c>
      <c r="T266" s="8">
        <v>1</v>
      </c>
      <c r="U266" s="8"/>
      <c r="V266" s="8"/>
      <c r="W266" s="8" t="s">
        <v>17</v>
      </c>
      <c r="X266" s="8" t="s">
        <v>17</v>
      </c>
      <c r="Y266" s="8">
        <v>1</v>
      </c>
      <c r="Z266" s="8"/>
      <c r="AA266" s="8" t="s">
        <v>25</v>
      </c>
      <c r="AB266" s="8"/>
      <c r="AC266" s="8"/>
      <c r="AD266" s="13"/>
      <c r="AE266" s="13"/>
      <c r="AF266" s="8"/>
      <c r="AH266" s="8" t="str">
        <f t="shared" si="274"/>
        <v/>
      </c>
      <c r="AI266" s="8" t="str">
        <f t="shared" si="255"/>
        <v/>
      </c>
      <c r="AJ266" s="8">
        <f t="shared" si="275"/>
        <v>6</v>
      </c>
      <c r="AK266" s="8">
        <f t="shared" si="276"/>
        <v>3</v>
      </c>
      <c r="AL266" s="8">
        <f t="shared" si="277"/>
        <v>2</v>
      </c>
      <c r="AM266" s="8" t="str">
        <f t="shared" si="278"/>
        <v/>
      </c>
      <c r="AN266" s="8" t="str">
        <f t="shared" si="279"/>
        <v/>
      </c>
      <c r="AO266" s="8" t="str">
        <f t="shared" si="280"/>
        <v/>
      </c>
      <c r="AP266" s="8" t="str">
        <f t="shared" si="281"/>
        <v/>
      </c>
      <c r="AQ266" s="8" t="str">
        <f t="shared" si="282"/>
        <v/>
      </c>
      <c r="AR266" s="8" t="str">
        <f t="shared" si="283"/>
        <v/>
      </c>
      <c r="AS266" s="8" t="str">
        <f t="shared" si="284"/>
        <v/>
      </c>
      <c r="AT266" s="8">
        <f t="shared" si="285"/>
        <v>1</v>
      </c>
      <c r="AU266" s="8">
        <f t="shared" si="273"/>
        <v>12</v>
      </c>
    </row>
    <row r="267" spans="1:47">
      <c r="A267" s="9" t="s">
        <v>264</v>
      </c>
      <c r="B267" s="8"/>
      <c r="C267" s="8"/>
      <c r="D267" s="8"/>
      <c r="E267" s="8"/>
      <c r="F267" s="8" t="s">
        <v>16</v>
      </c>
      <c r="G267" s="8"/>
      <c r="H267" s="8"/>
      <c r="I267" s="8"/>
      <c r="J267" s="8"/>
      <c r="K267" s="8" t="s">
        <v>17</v>
      </c>
      <c r="L267" s="8"/>
      <c r="M267" s="8"/>
      <c r="N267" s="8"/>
      <c r="O267" s="8"/>
      <c r="P267" s="8" t="s">
        <v>17</v>
      </c>
      <c r="Q267" s="8"/>
      <c r="R267" s="8"/>
      <c r="S267" s="8" t="s">
        <v>25</v>
      </c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H267" s="8" t="str">
        <f t="shared" si="274"/>
        <v/>
      </c>
      <c r="AI267" s="8">
        <f t="shared" si="255"/>
        <v>1</v>
      </c>
      <c r="AJ267" s="8" t="str">
        <f t="shared" si="275"/>
        <v/>
      </c>
      <c r="AK267" s="8" t="str">
        <f t="shared" si="276"/>
        <v/>
      </c>
      <c r="AL267" s="8">
        <f t="shared" si="277"/>
        <v>2</v>
      </c>
      <c r="AM267" s="8" t="str">
        <f t="shared" si="278"/>
        <v/>
      </c>
      <c r="AN267" s="8" t="str">
        <f t="shared" si="279"/>
        <v/>
      </c>
      <c r="AO267" s="8" t="str">
        <f t="shared" si="280"/>
        <v/>
      </c>
      <c r="AP267" s="8" t="str">
        <f t="shared" si="281"/>
        <v/>
      </c>
      <c r="AQ267" s="8" t="str">
        <f t="shared" si="282"/>
        <v/>
      </c>
      <c r="AR267" s="8" t="str">
        <f t="shared" si="283"/>
        <v/>
      </c>
      <c r="AS267" s="8" t="str">
        <f t="shared" si="284"/>
        <v/>
      </c>
      <c r="AT267" s="8">
        <f t="shared" si="285"/>
        <v>1</v>
      </c>
      <c r="AU267" s="8">
        <f t="shared" si="273"/>
        <v>3.5</v>
      </c>
    </row>
    <row r="268" spans="1:47">
      <c r="A268" s="9" t="s">
        <v>265</v>
      </c>
      <c r="B268" s="8"/>
      <c r="C268" s="8" t="s">
        <v>23</v>
      </c>
      <c r="D268" s="8" t="s">
        <v>23</v>
      </c>
      <c r="E268" s="8" t="s">
        <v>23</v>
      </c>
      <c r="F268" s="8" t="s">
        <v>23</v>
      </c>
      <c r="G268" s="8"/>
      <c r="H268" s="8"/>
      <c r="I268" s="8"/>
      <c r="J268" s="8"/>
      <c r="K268" s="8"/>
      <c r="L268" s="8"/>
      <c r="M268" s="8"/>
      <c r="N268" s="8"/>
      <c r="O268" s="8"/>
      <c r="P268" s="8">
        <v>1</v>
      </c>
      <c r="Q268" s="8"/>
      <c r="R268" s="8"/>
      <c r="S268" s="8"/>
      <c r="T268" s="8"/>
      <c r="U268" s="8"/>
      <c r="V268" s="8"/>
      <c r="W268" s="8"/>
      <c r="X268" s="8" t="s">
        <v>17</v>
      </c>
      <c r="Y268" s="8"/>
      <c r="Z268" s="8"/>
      <c r="AA268" s="8"/>
      <c r="AB268" s="8"/>
      <c r="AC268" s="8"/>
      <c r="AD268" s="8"/>
      <c r="AE268" s="8"/>
      <c r="AF268" s="8">
        <v>1</v>
      </c>
      <c r="AH268" s="8" t="str">
        <f t="shared" si="274"/>
        <v/>
      </c>
      <c r="AI268" s="8" t="str">
        <f t="shared" ref="AI268:AI287" si="286">IF(COUNTIF($B268:$AF268,AI$7)&gt;0,COUNTIF($B268:$AF268,AI$7),"")</f>
        <v/>
      </c>
      <c r="AJ268" s="8">
        <f t="shared" si="275"/>
        <v>2</v>
      </c>
      <c r="AK268" s="8" t="str">
        <f t="shared" si="276"/>
        <v/>
      </c>
      <c r="AL268" s="8">
        <f t="shared" si="277"/>
        <v>1</v>
      </c>
      <c r="AM268" s="8" t="str">
        <f t="shared" si="278"/>
        <v/>
      </c>
      <c r="AN268" s="8" t="str">
        <f t="shared" si="279"/>
        <v/>
      </c>
      <c r="AO268" s="8" t="str">
        <f t="shared" si="280"/>
        <v/>
      </c>
      <c r="AP268" s="8" t="str">
        <f t="shared" si="281"/>
        <v/>
      </c>
      <c r="AQ268" s="8" t="str">
        <f t="shared" si="282"/>
        <v/>
      </c>
      <c r="AR268" s="8">
        <f t="shared" si="283"/>
        <v>4</v>
      </c>
      <c r="AS268" s="8" t="str">
        <f t="shared" si="284"/>
        <v/>
      </c>
      <c r="AT268" s="8" t="str">
        <f t="shared" si="285"/>
        <v/>
      </c>
      <c r="AU268" s="8">
        <f t="shared" si="273"/>
        <v>7</v>
      </c>
    </row>
    <row r="269" spans="1:47">
      <c r="A269" s="9" t="s">
        <v>266</v>
      </c>
      <c r="B269" s="8"/>
      <c r="C269" s="8"/>
      <c r="D269" s="8"/>
      <c r="E269" s="8"/>
      <c r="F269" s="8">
        <v>1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 t="s">
        <v>15</v>
      </c>
      <c r="AB269" s="8"/>
      <c r="AC269" s="8"/>
      <c r="AD269" s="8"/>
      <c r="AE269" s="8"/>
      <c r="AF269" s="8"/>
      <c r="AH269" s="8">
        <f t="shared" si="274"/>
        <v>1</v>
      </c>
      <c r="AI269" s="8" t="str">
        <f t="shared" si="286"/>
        <v/>
      </c>
      <c r="AJ269" s="8">
        <f t="shared" si="275"/>
        <v>1</v>
      </c>
      <c r="AK269" s="8" t="str">
        <f t="shared" si="276"/>
        <v/>
      </c>
      <c r="AL269" s="8" t="str">
        <f t="shared" si="277"/>
        <v/>
      </c>
      <c r="AM269" s="8" t="str">
        <f t="shared" si="278"/>
        <v/>
      </c>
      <c r="AN269" s="8" t="str">
        <f t="shared" si="279"/>
        <v/>
      </c>
      <c r="AO269" s="8" t="str">
        <f t="shared" si="280"/>
        <v/>
      </c>
      <c r="AP269" s="8" t="str">
        <f t="shared" si="281"/>
        <v/>
      </c>
      <c r="AQ269" s="8" t="str">
        <f t="shared" si="282"/>
        <v/>
      </c>
      <c r="AR269" s="8" t="str">
        <f t="shared" si="283"/>
        <v/>
      </c>
      <c r="AS269" s="8" t="str">
        <f t="shared" si="284"/>
        <v/>
      </c>
      <c r="AT269" s="8" t="str">
        <f t="shared" si="285"/>
        <v/>
      </c>
      <c r="AU269" s="8">
        <f t="shared" si="273"/>
        <v>1.5</v>
      </c>
    </row>
    <row r="270" spans="1:47">
      <c r="A270" s="9" t="s">
        <v>267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 t="s">
        <v>17</v>
      </c>
      <c r="Y270" s="8"/>
      <c r="Z270" s="8"/>
      <c r="AA270" s="8"/>
      <c r="AB270" s="8"/>
      <c r="AC270" s="8"/>
      <c r="AD270" s="8"/>
      <c r="AE270" s="13"/>
      <c r="AF270" s="8"/>
      <c r="AH270" s="8" t="str">
        <f t="shared" si="274"/>
        <v/>
      </c>
      <c r="AI270" s="8" t="str">
        <f t="shared" si="286"/>
        <v/>
      </c>
      <c r="AJ270" s="8" t="str">
        <f t="shared" si="275"/>
        <v/>
      </c>
      <c r="AK270" s="8" t="str">
        <f t="shared" si="276"/>
        <v/>
      </c>
      <c r="AL270" s="8">
        <f t="shared" si="277"/>
        <v>1</v>
      </c>
      <c r="AM270" s="8" t="str">
        <f t="shared" si="278"/>
        <v/>
      </c>
      <c r="AN270" s="8" t="str">
        <f t="shared" si="279"/>
        <v/>
      </c>
      <c r="AO270" s="8" t="str">
        <f t="shared" si="280"/>
        <v/>
      </c>
      <c r="AP270" s="8" t="str">
        <f t="shared" si="281"/>
        <v/>
      </c>
      <c r="AQ270" s="8" t="str">
        <f t="shared" si="282"/>
        <v/>
      </c>
      <c r="AR270" s="8" t="str">
        <f t="shared" si="283"/>
        <v/>
      </c>
      <c r="AS270" s="8" t="str">
        <f t="shared" si="284"/>
        <v/>
      </c>
      <c r="AT270" s="8" t="str">
        <f t="shared" si="285"/>
        <v/>
      </c>
      <c r="AU270" s="8">
        <f t="shared" si="273"/>
        <v>1</v>
      </c>
    </row>
    <row r="271" spans="1:47">
      <c r="A271" s="9"/>
      <c r="AD271" s="8" t="s">
        <v>44</v>
      </c>
      <c r="AE271" s="8"/>
      <c r="AF271" s="8">
        <f>COUNT(AU256:AU270)</f>
        <v>15</v>
      </c>
      <c r="AG271" s="8"/>
      <c r="AH271" s="8"/>
      <c r="AI271" s="8" t="str">
        <f t="shared" si="286"/>
        <v/>
      </c>
      <c r="AJ271" s="8"/>
      <c r="AK271" s="26" t="s">
        <v>45</v>
      </c>
      <c r="AL271" s="26"/>
      <c r="AM271" s="26"/>
      <c r="AN271" s="27">
        <f>(AF271*$AC$5-AU271)/(AF271*$AC$5)</f>
        <v>0.888405797101449</v>
      </c>
      <c r="AO271" s="27"/>
      <c r="AP271" s="27"/>
      <c r="AQ271" s="27"/>
      <c r="AR271" s="8" t="s">
        <v>29</v>
      </c>
      <c r="AS271" s="8"/>
      <c r="AT271" s="8"/>
      <c r="AU271" s="8">
        <f>SUM(AU256:AU270)</f>
        <v>38.5</v>
      </c>
    </row>
    <row r="272" spans="1:47">
      <c r="A272" s="10" t="s">
        <v>268</v>
      </c>
      <c r="AI272" s="8" t="str">
        <f t="shared" si="286"/>
        <v/>
      </c>
      <c r="AU272" s="8"/>
    </row>
    <row r="273" spans="1:47">
      <c r="A273" s="9" t="s">
        <v>269</v>
      </c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>
        <v>1</v>
      </c>
      <c r="Z273" s="8"/>
      <c r="AA273" s="8" t="s">
        <v>15</v>
      </c>
      <c r="AB273" s="8"/>
      <c r="AC273" s="8"/>
      <c r="AD273" s="8"/>
      <c r="AE273" s="8"/>
      <c r="AF273" s="8"/>
      <c r="AH273" s="8">
        <f t="shared" ref="AH273:AH286" si="287">IF(COUNTIF($B273:$AF273,AH$7)&gt;0,COUNTIF($B273:$AF273,AH$7),"")</f>
        <v>1</v>
      </c>
      <c r="AI273" s="8" t="str">
        <f t="shared" si="286"/>
        <v/>
      </c>
      <c r="AJ273" s="8">
        <f t="shared" ref="AJ273:AJ286" si="288">IF(COUNTIF($B273:$AF273,AJ$7)&gt;0,COUNTIF($B273:$AF273,AJ$7),"")</f>
        <v>1</v>
      </c>
      <c r="AK273" s="8" t="str">
        <f t="shared" ref="AK273:AK286" si="289">IF(COUNTIF($B273:$AF273,AK$7)&gt;0,COUNTIF($B273:$AF273,AK$7),"")</f>
        <v/>
      </c>
      <c r="AL273" s="8" t="str">
        <f t="shared" ref="AL273:AL286" si="290">IF(COUNTIF($B273:$AF273,AL$7)&gt;0,COUNTIF($B273:$AF273,AL$7),"")</f>
        <v/>
      </c>
      <c r="AM273" s="8" t="str">
        <f t="shared" ref="AM273:AM286" si="291">IF(COUNTIF($B273:$AF273,AM$7)&gt;0,COUNTIF($B273:$AF273,AM$7),"")</f>
        <v/>
      </c>
      <c r="AN273" s="8" t="str">
        <f t="shared" ref="AN273:AN286" si="292">IF(COUNTIF($B273:$AF273,AN$7)&gt;0,COUNTIF($B273:$AF273,AN$7),"")</f>
        <v/>
      </c>
      <c r="AO273" s="8" t="str">
        <f t="shared" ref="AO273:AO286" si="293">IF(COUNTIF($B273:$AF273,AO$7)&gt;0,COUNTIF($B273:$AF273,AO$7),"")</f>
        <v/>
      </c>
      <c r="AP273" s="8" t="str">
        <f t="shared" ref="AP273:AP286" si="294">IF(COUNTIF($B273:$AF273,AP$7)&gt;0,COUNTIF($B273:$AF273,AP$7),"")</f>
        <v/>
      </c>
      <c r="AQ273" s="8" t="str">
        <f t="shared" ref="AQ273:AQ286" si="295">IF(COUNTIF($B273:$AF273,AQ$7)&gt;0,COUNTIF($B273:$AF273,AQ$7),"")</f>
        <v/>
      </c>
      <c r="AR273" s="8" t="str">
        <f t="shared" ref="AR273:AR286" si="296">IF(COUNTIF($B273:$AF273,AR$7)&gt;0,COUNTIF($B273:$AF273,AR$7),"")</f>
        <v/>
      </c>
      <c r="AS273" s="8" t="str">
        <f t="shared" ref="AS273:AS286" si="297">IF(COUNTIF($B273:$AF273,AS$7)&gt;0,COUNTIF($B273:$AF273,AS$7),"")</f>
        <v/>
      </c>
      <c r="AT273" s="8" t="str">
        <f t="shared" ref="AT273:AT286" si="298">IF(COUNTIF($B273:$AF273,AT$7)&gt;0,COUNTIF($B273:$AF273,AT$7),"")</f>
        <v/>
      </c>
      <c r="AU273" s="8">
        <f t="shared" ref="AU273:AU286" si="299">IF(AH273="",IF(AI273="",SUM(AJ273:AT273),SUM(AJ273:AT273)+0.5*AI273),IF(AI273="",SUM(AJ273:AT273)+0.5*AH273,SUM(AJ273:AT273)+0.5*AH273+0.5*AI273))</f>
        <v>1.5</v>
      </c>
    </row>
    <row r="274" spans="1:47">
      <c r="A274" s="9" t="s">
        <v>270</v>
      </c>
      <c r="B274" s="8"/>
      <c r="C274" s="8"/>
      <c r="D274" s="8"/>
      <c r="E274" s="8"/>
      <c r="F274" s="8"/>
      <c r="G274" s="8"/>
      <c r="H274" s="8"/>
      <c r="I274" s="8" t="s">
        <v>25</v>
      </c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 t="s">
        <v>25</v>
      </c>
      <c r="AE274" s="8"/>
      <c r="AF274" s="8"/>
      <c r="AH274" s="8" t="str">
        <f t="shared" si="287"/>
        <v/>
      </c>
      <c r="AI274" s="8" t="str">
        <f t="shared" si="286"/>
        <v/>
      </c>
      <c r="AJ274" s="8" t="str">
        <f t="shared" si="288"/>
        <v/>
      </c>
      <c r="AK274" s="8" t="str">
        <f t="shared" si="289"/>
        <v/>
      </c>
      <c r="AL274" s="8" t="str">
        <f t="shared" si="290"/>
        <v/>
      </c>
      <c r="AM274" s="8" t="str">
        <f t="shared" si="291"/>
        <v/>
      </c>
      <c r="AN274" s="8" t="str">
        <f t="shared" si="292"/>
        <v/>
      </c>
      <c r="AO274" s="8" t="str">
        <f t="shared" si="293"/>
        <v/>
      </c>
      <c r="AP274" s="8" t="str">
        <f t="shared" si="294"/>
        <v/>
      </c>
      <c r="AQ274" s="8" t="str">
        <f t="shared" si="295"/>
        <v/>
      </c>
      <c r="AR274" s="8" t="str">
        <f t="shared" si="296"/>
        <v/>
      </c>
      <c r="AS274" s="8" t="str">
        <f t="shared" si="297"/>
        <v/>
      </c>
      <c r="AT274" s="8">
        <f t="shared" si="298"/>
        <v>2</v>
      </c>
      <c r="AU274" s="8">
        <f t="shared" si="299"/>
        <v>2</v>
      </c>
    </row>
    <row r="275" spans="1:47">
      <c r="A275" s="9"/>
      <c r="AD275" s="8" t="s">
        <v>44</v>
      </c>
      <c r="AE275" s="8"/>
      <c r="AF275" s="8">
        <f>COUNT(AU273:AU274)</f>
        <v>2</v>
      </c>
      <c r="AG275" s="8"/>
      <c r="AH275" s="8"/>
      <c r="AI275" s="8" t="str">
        <f t="shared" si="286"/>
        <v/>
      </c>
      <c r="AJ275" s="8"/>
      <c r="AK275" s="26" t="s">
        <v>45</v>
      </c>
      <c r="AL275" s="26"/>
      <c r="AM275" s="26"/>
      <c r="AN275" s="27">
        <f>(AF275*$AC$5-AU275)/(AF275*$AC$5)</f>
        <v>0.923913043478261</v>
      </c>
      <c r="AO275" s="27"/>
      <c r="AP275" s="27"/>
      <c r="AQ275" s="27"/>
      <c r="AR275" s="8" t="s">
        <v>29</v>
      </c>
      <c r="AS275" s="8"/>
      <c r="AT275" s="8"/>
      <c r="AU275" s="8">
        <f>SUM(AU273:AU274)</f>
        <v>3.5</v>
      </c>
    </row>
    <row r="276" spans="1:47">
      <c r="A276" s="33" t="s">
        <v>271</v>
      </c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46"/>
      <c r="AH276" s="46"/>
      <c r="AI276" s="36" t="str">
        <f t="shared" si="286"/>
        <v/>
      </c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36"/>
    </row>
    <row r="277" spans="1:47">
      <c r="A277" s="35" t="s">
        <v>272</v>
      </c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 t="s">
        <v>15</v>
      </c>
      <c r="AB277" s="36"/>
      <c r="AC277" s="36"/>
      <c r="AD277" s="36"/>
      <c r="AE277" s="36"/>
      <c r="AF277" s="36"/>
      <c r="AG277" s="47"/>
      <c r="AH277" s="36">
        <f t="shared" si="287"/>
        <v>1</v>
      </c>
      <c r="AI277" s="36" t="str">
        <f t="shared" si="286"/>
        <v/>
      </c>
      <c r="AJ277" s="36" t="str">
        <f t="shared" si="288"/>
        <v/>
      </c>
      <c r="AK277" s="36" t="str">
        <f t="shared" si="289"/>
        <v/>
      </c>
      <c r="AL277" s="36" t="str">
        <f t="shared" si="290"/>
        <v/>
      </c>
      <c r="AM277" s="36" t="str">
        <f t="shared" si="291"/>
        <v/>
      </c>
      <c r="AN277" s="36" t="str">
        <f t="shared" si="292"/>
        <v/>
      </c>
      <c r="AO277" s="36" t="str">
        <f t="shared" si="293"/>
        <v/>
      </c>
      <c r="AP277" s="36" t="str">
        <f t="shared" si="294"/>
        <v/>
      </c>
      <c r="AQ277" s="36" t="str">
        <f t="shared" si="295"/>
        <v/>
      </c>
      <c r="AR277" s="36" t="str">
        <f t="shared" si="296"/>
        <v/>
      </c>
      <c r="AS277" s="36" t="str">
        <f t="shared" si="297"/>
        <v/>
      </c>
      <c r="AT277" s="36" t="str">
        <f t="shared" si="298"/>
        <v/>
      </c>
      <c r="AU277" s="36">
        <f t="shared" si="299"/>
        <v>0.5</v>
      </c>
    </row>
    <row r="278" spans="1:47">
      <c r="A278" s="35" t="s">
        <v>273</v>
      </c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>
        <v>1</v>
      </c>
      <c r="X278" s="36"/>
      <c r="Y278" s="36"/>
      <c r="Z278" s="36"/>
      <c r="AA278" s="36"/>
      <c r="AB278" s="36"/>
      <c r="AC278" s="36"/>
      <c r="AD278" s="36"/>
      <c r="AE278" s="36"/>
      <c r="AF278" s="36">
        <v>1</v>
      </c>
      <c r="AG278" s="46"/>
      <c r="AH278" s="48" t="str">
        <f t="shared" si="287"/>
        <v/>
      </c>
      <c r="AI278" s="36" t="str">
        <f t="shared" si="286"/>
        <v/>
      </c>
      <c r="AJ278" s="48">
        <f t="shared" si="288"/>
        <v>2</v>
      </c>
      <c r="AK278" s="48" t="str">
        <f t="shared" si="289"/>
        <v/>
      </c>
      <c r="AL278" s="48" t="str">
        <f t="shared" si="290"/>
        <v/>
      </c>
      <c r="AM278" s="48" t="str">
        <f t="shared" si="291"/>
        <v/>
      </c>
      <c r="AN278" s="48" t="str">
        <f t="shared" si="292"/>
        <v/>
      </c>
      <c r="AO278" s="48" t="str">
        <f t="shared" si="293"/>
        <v/>
      </c>
      <c r="AP278" s="48" t="str">
        <f t="shared" si="294"/>
        <v/>
      </c>
      <c r="AQ278" s="48" t="str">
        <f t="shared" si="295"/>
        <v/>
      </c>
      <c r="AR278" s="48" t="str">
        <f t="shared" si="296"/>
        <v/>
      </c>
      <c r="AS278" s="48" t="str">
        <f t="shared" si="297"/>
        <v/>
      </c>
      <c r="AT278" s="48" t="str">
        <f t="shared" si="298"/>
        <v/>
      </c>
      <c r="AU278" s="36">
        <f t="shared" si="299"/>
        <v>2</v>
      </c>
    </row>
    <row r="279" spans="1:47">
      <c r="A279" s="35" t="s">
        <v>274</v>
      </c>
      <c r="B279" s="36"/>
      <c r="C279" s="36"/>
      <c r="D279" s="36"/>
      <c r="E279" s="36" t="s">
        <v>17</v>
      </c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 t="s">
        <v>17</v>
      </c>
      <c r="U279" s="36"/>
      <c r="V279" s="36"/>
      <c r="W279" s="36"/>
      <c r="X279" s="36">
        <v>1</v>
      </c>
      <c r="Y279" s="36"/>
      <c r="Z279" s="36"/>
      <c r="AA279" s="36"/>
      <c r="AB279" s="36"/>
      <c r="AC279" s="36"/>
      <c r="AD279" s="36"/>
      <c r="AE279" s="36"/>
      <c r="AF279" s="36"/>
      <c r="AG279" s="46"/>
      <c r="AH279" s="36" t="str">
        <f t="shared" si="287"/>
        <v/>
      </c>
      <c r="AI279" s="36" t="str">
        <f t="shared" si="286"/>
        <v/>
      </c>
      <c r="AJ279" s="36">
        <f t="shared" si="288"/>
        <v>1</v>
      </c>
      <c r="AK279" s="36" t="str">
        <f t="shared" si="289"/>
        <v/>
      </c>
      <c r="AL279" s="36">
        <f t="shared" si="290"/>
        <v>2</v>
      </c>
      <c r="AM279" s="36" t="str">
        <f t="shared" si="291"/>
        <v/>
      </c>
      <c r="AN279" s="36" t="str">
        <f t="shared" si="292"/>
        <v/>
      </c>
      <c r="AO279" s="36" t="str">
        <f t="shared" si="293"/>
        <v/>
      </c>
      <c r="AP279" s="36" t="str">
        <f t="shared" si="294"/>
        <v/>
      </c>
      <c r="AQ279" s="36" t="str">
        <f t="shared" si="295"/>
        <v/>
      </c>
      <c r="AR279" s="36" t="str">
        <f t="shared" si="296"/>
        <v/>
      </c>
      <c r="AS279" s="36" t="str">
        <f t="shared" si="297"/>
        <v/>
      </c>
      <c r="AT279" s="36" t="str">
        <f t="shared" si="298"/>
        <v/>
      </c>
      <c r="AU279" s="36">
        <f t="shared" si="299"/>
        <v>3</v>
      </c>
    </row>
    <row r="280" spans="1:47">
      <c r="A280" s="35" t="s">
        <v>275</v>
      </c>
      <c r="B280" s="36"/>
      <c r="C280" s="36"/>
      <c r="D280" s="36"/>
      <c r="E280" s="36"/>
      <c r="F280" s="36">
        <v>1</v>
      </c>
      <c r="G280" s="36"/>
      <c r="H280" s="36"/>
      <c r="I280" s="36"/>
      <c r="J280" s="36">
        <v>1</v>
      </c>
      <c r="K280" s="36"/>
      <c r="L280" s="36"/>
      <c r="M280" s="36"/>
      <c r="N280" s="36"/>
      <c r="O280" s="36"/>
      <c r="P280" s="36"/>
      <c r="Q280" s="36" t="s">
        <v>17</v>
      </c>
      <c r="R280" s="36" t="s">
        <v>17</v>
      </c>
      <c r="S280" s="36" t="s">
        <v>17</v>
      </c>
      <c r="T280" s="36" t="s">
        <v>17</v>
      </c>
      <c r="U280" s="36"/>
      <c r="V280" s="36"/>
      <c r="W280" s="36"/>
      <c r="X280" s="36"/>
      <c r="Y280" s="36"/>
      <c r="Z280" s="36"/>
      <c r="AA280" s="36" t="s">
        <v>16</v>
      </c>
      <c r="AB280" s="36"/>
      <c r="AC280" s="36"/>
      <c r="AD280" s="36"/>
      <c r="AE280" s="36"/>
      <c r="AF280" s="36"/>
      <c r="AG280" s="46"/>
      <c r="AH280" s="36" t="str">
        <f t="shared" si="287"/>
        <v/>
      </c>
      <c r="AI280" s="36">
        <f t="shared" si="286"/>
        <v>1</v>
      </c>
      <c r="AJ280" s="36">
        <f t="shared" si="288"/>
        <v>2</v>
      </c>
      <c r="AK280" s="36" t="str">
        <f t="shared" si="289"/>
        <v/>
      </c>
      <c r="AL280" s="36">
        <f t="shared" si="290"/>
        <v>4</v>
      </c>
      <c r="AM280" s="36" t="str">
        <f t="shared" si="291"/>
        <v/>
      </c>
      <c r="AN280" s="36" t="str">
        <f t="shared" si="292"/>
        <v/>
      </c>
      <c r="AO280" s="36" t="str">
        <f t="shared" si="293"/>
        <v/>
      </c>
      <c r="AP280" s="36" t="str">
        <f t="shared" si="294"/>
        <v/>
      </c>
      <c r="AQ280" s="36" t="str">
        <f t="shared" si="295"/>
        <v/>
      </c>
      <c r="AR280" s="36" t="str">
        <f t="shared" si="296"/>
        <v/>
      </c>
      <c r="AS280" s="36" t="str">
        <f t="shared" si="297"/>
        <v/>
      </c>
      <c r="AT280" s="36" t="str">
        <f t="shared" si="298"/>
        <v/>
      </c>
      <c r="AU280" s="36">
        <f t="shared" si="299"/>
        <v>6.5</v>
      </c>
    </row>
    <row r="281" spans="1:47">
      <c r="A281" s="35" t="s">
        <v>276</v>
      </c>
      <c r="B281" s="36"/>
      <c r="C281" s="36" t="s">
        <v>16</v>
      </c>
      <c r="D281" s="36"/>
      <c r="E281" s="36" t="s">
        <v>16</v>
      </c>
      <c r="F281" s="36">
        <v>0</v>
      </c>
      <c r="G281" s="36"/>
      <c r="H281" s="36"/>
      <c r="I281" s="36">
        <v>0</v>
      </c>
      <c r="J281" s="36"/>
      <c r="K281" s="36"/>
      <c r="L281" s="36" t="s">
        <v>16</v>
      </c>
      <c r="M281" s="36" t="s">
        <v>25</v>
      </c>
      <c r="N281" s="36"/>
      <c r="O281" s="36"/>
      <c r="P281" s="36">
        <v>1</v>
      </c>
      <c r="Q281" s="36">
        <v>1</v>
      </c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 t="s">
        <v>25</v>
      </c>
      <c r="AG281" s="46"/>
      <c r="AH281" s="36" t="str">
        <f t="shared" si="287"/>
        <v/>
      </c>
      <c r="AI281" s="36">
        <f t="shared" si="286"/>
        <v>3</v>
      </c>
      <c r="AJ281" s="36">
        <f t="shared" si="288"/>
        <v>2</v>
      </c>
      <c r="AK281" s="36">
        <f t="shared" si="289"/>
        <v>2</v>
      </c>
      <c r="AL281" s="36" t="str">
        <f t="shared" si="290"/>
        <v/>
      </c>
      <c r="AM281" s="36" t="str">
        <f t="shared" si="291"/>
        <v/>
      </c>
      <c r="AN281" s="36" t="str">
        <f t="shared" si="292"/>
        <v/>
      </c>
      <c r="AO281" s="36" t="str">
        <f t="shared" si="293"/>
        <v/>
      </c>
      <c r="AP281" s="36" t="str">
        <f t="shared" si="294"/>
        <v/>
      </c>
      <c r="AQ281" s="36" t="str">
        <f t="shared" si="295"/>
        <v/>
      </c>
      <c r="AR281" s="36" t="str">
        <f t="shared" si="296"/>
        <v/>
      </c>
      <c r="AS281" s="36" t="str">
        <f t="shared" si="297"/>
        <v/>
      </c>
      <c r="AT281" s="36">
        <f t="shared" si="298"/>
        <v>2</v>
      </c>
      <c r="AU281" s="36">
        <f t="shared" si="299"/>
        <v>7.5</v>
      </c>
    </row>
    <row r="282" spans="1:47">
      <c r="A282" s="35" t="s">
        <v>277</v>
      </c>
      <c r="B282" s="36"/>
      <c r="C282" s="36" t="s">
        <v>16</v>
      </c>
      <c r="D282" s="36"/>
      <c r="E282" s="36" t="s">
        <v>16</v>
      </c>
      <c r="F282" s="36">
        <v>0</v>
      </c>
      <c r="G282" s="36"/>
      <c r="H282" s="36"/>
      <c r="I282" s="36" t="s">
        <v>25</v>
      </c>
      <c r="J282" s="36">
        <v>1</v>
      </c>
      <c r="K282" s="36">
        <v>1</v>
      </c>
      <c r="L282" s="36">
        <v>1</v>
      </c>
      <c r="M282" s="36">
        <v>1</v>
      </c>
      <c r="N282" s="36"/>
      <c r="O282" s="36"/>
      <c r="P282" s="36">
        <v>1</v>
      </c>
      <c r="Q282" s="36">
        <v>1</v>
      </c>
      <c r="R282" s="36" t="s">
        <v>16</v>
      </c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46"/>
      <c r="AH282" s="36" t="str">
        <f t="shared" si="287"/>
        <v/>
      </c>
      <c r="AI282" s="36">
        <f t="shared" si="286"/>
        <v>3</v>
      </c>
      <c r="AJ282" s="36">
        <f t="shared" si="288"/>
        <v>6</v>
      </c>
      <c r="AK282" s="36">
        <f t="shared" si="289"/>
        <v>1</v>
      </c>
      <c r="AL282" s="36" t="str">
        <f t="shared" si="290"/>
        <v/>
      </c>
      <c r="AM282" s="36" t="str">
        <f t="shared" si="291"/>
        <v/>
      </c>
      <c r="AN282" s="36" t="str">
        <f t="shared" si="292"/>
        <v/>
      </c>
      <c r="AO282" s="36" t="str">
        <f t="shared" si="293"/>
        <v/>
      </c>
      <c r="AP282" s="36" t="str">
        <f t="shared" si="294"/>
        <v/>
      </c>
      <c r="AQ282" s="36" t="str">
        <f t="shared" si="295"/>
        <v/>
      </c>
      <c r="AR282" s="36" t="str">
        <f t="shared" si="296"/>
        <v/>
      </c>
      <c r="AS282" s="36" t="str">
        <f t="shared" si="297"/>
        <v/>
      </c>
      <c r="AT282" s="36">
        <f t="shared" si="298"/>
        <v>1</v>
      </c>
      <c r="AU282" s="36">
        <f t="shared" si="299"/>
        <v>9.5</v>
      </c>
    </row>
    <row r="283" spans="1:47">
      <c r="A283" s="35" t="s">
        <v>278</v>
      </c>
      <c r="B283" s="36" t="s">
        <v>15</v>
      </c>
      <c r="C283" s="36"/>
      <c r="D283" s="36">
        <v>1</v>
      </c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 t="s">
        <v>25</v>
      </c>
      <c r="Z283" s="36"/>
      <c r="AA283" s="36"/>
      <c r="AB283" s="36"/>
      <c r="AC283" s="36"/>
      <c r="AD283" s="36"/>
      <c r="AE283" s="36"/>
      <c r="AF283" s="36"/>
      <c r="AG283" s="46"/>
      <c r="AH283" s="36">
        <f t="shared" si="287"/>
        <v>1</v>
      </c>
      <c r="AI283" s="36" t="str">
        <f t="shared" si="286"/>
        <v/>
      </c>
      <c r="AJ283" s="36">
        <f t="shared" si="288"/>
        <v>1</v>
      </c>
      <c r="AK283" s="36" t="str">
        <f t="shared" si="289"/>
        <v/>
      </c>
      <c r="AL283" s="36" t="str">
        <f t="shared" si="290"/>
        <v/>
      </c>
      <c r="AM283" s="36" t="str">
        <f t="shared" si="291"/>
        <v/>
      </c>
      <c r="AN283" s="36" t="str">
        <f t="shared" si="292"/>
        <v/>
      </c>
      <c r="AO283" s="36" t="str">
        <f t="shared" si="293"/>
        <v/>
      </c>
      <c r="AP283" s="36" t="str">
        <f t="shared" si="294"/>
        <v/>
      </c>
      <c r="AQ283" s="36" t="str">
        <f t="shared" si="295"/>
        <v/>
      </c>
      <c r="AR283" s="36" t="str">
        <f t="shared" si="296"/>
        <v/>
      </c>
      <c r="AS283" s="36" t="str">
        <f t="shared" si="297"/>
        <v/>
      </c>
      <c r="AT283" s="36">
        <f t="shared" si="298"/>
        <v>1</v>
      </c>
      <c r="AU283" s="36">
        <f t="shared" si="299"/>
        <v>2.5</v>
      </c>
    </row>
    <row r="284" spans="1:47">
      <c r="A284" s="35" t="s">
        <v>279</v>
      </c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>
        <v>1</v>
      </c>
      <c r="AB284" s="36"/>
      <c r="AC284" s="36"/>
      <c r="AD284" s="36"/>
      <c r="AE284" s="36"/>
      <c r="AF284" s="36">
        <v>1</v>
      </c>
      <c r="AG284" s="46"/>
      <c r="AH284" s="36" t="str">
        <f t="shared" si="287"/>
        <v/>
      </c>
      <c r="AI284" s="36" t="str">
        <f t="shared" si="286"/>
        <v/>
      </c>
      <c r="AJ284" s="36">
        <f t="shared" si="288"/>
        <v>2</v>
      </c>
      <c r="AK284" s="36" t="str">
        <f t="shared" si="289"/>
        <v/>
      </c>
      <c r="AL284" s="36" t="str">
        <f t="shared" si="290"/>
        <v/>
      </c>
      <c r="AM284" s="36" t="str">
        <f t="shared" si="291"/>
        <v/>
      </c>
      <c r="AN284" s="36" t="str">
        <f t="shared" si="292"/>
        <v/>
      </c>
      <c r="AO284" s="36" t="str">
        <f t="shared" si="293"/>
        <v/>
      </c>
      <c r="AP284" s="36" t="str">
        <f t="shared" si="294"/>
        <v/>
      </c>
      <c r="AQ284" s="36" t="str">
        <f t="shared" si="295"/>
        <v/>
      </c>
      <c r="AR284" s="36" t="str">
        <f t="shared" si="296"/>
        <v/>
      </c>
      <c r="AS284" s="36" t="str">
        <f t="shared" si="297"/>
        <v/>
      </c>
      <c r="AT284" s="36" t="str">
        <f t="shared" si="298"/>
        <v/>
      </c>
      <c r="AU284" s="36">
        <f t="shared" si="299"/>
        <v>2</v>
      </c>
    </row>
    <row r="285" spans="1:47">
      <c r="A285" s="35" t="s">
        <v>280</v>
      </c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>
        <v>0</v>
      </c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46"/>
      <c r="AH285" s="36" t="str">
        <f t="shared" si="287"/>
        <v/>
      </c>
      <c r="AI285" s="36" t="str">
        <f t="shared" si="286"/>
        <v/>
      </c>
      <c r="AJ285" s="36" t="str">
        <f t="shared" si="288"/>
        <v/>
      </c>
      <c r="AK285" s="36">
        <f t="shared" si="289"/>
        <v>1</v>
      </c>
      <c r="AL285" s="36" t="str">
        <f t="shared" si="290"/>
        <v/>
      </c>
      <c r="AM285" s="36" t="str">
        <f t="shared" si="291"/>
        <v/>
      </c>
      <c r="AN285" s="36" t="str">
        <f t="shared" si="292"/>
        <v/>
      </c>
      <c r="AO285" s="36" t="str">
        <f t="shared" si="293"/>
        <v/>
      </c>
      <c r="AP285" s="36" t="str">
        <f t="shared" si="294"/>
        <v/>
      </c>
      <c r="AQ285" s="36" t="str">
        <f t="shared" si="295"/>
        <v/>
      </c>
      <c r="AR285" s="36" t="str">
        <f t="shared" si="296"/>
        <v/>
      </c>
      <c r="AS285" s="36" t="str">
        <f t="shared" si="297"/>
        <v/>
      </c>
      <c r="AT285" s="36" t="str">
        <f t="shared" si="298"/>
        <v/>
      </c>
      <c r="AU285" s="36">
        <f t="shared" si="299"/>
        <v>1</v>
      </c>
    </row>
    <row r="286" spans="1:47">
      <c r="A286" s="35" t="s">
        <v>281</v>
      </c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 t="s">
        <v>17</v>
      </c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>
        <v>1</v>
      </c>
      <c r="AF286" s="36"/>
      <c r="AG286" s="46"/>
      <c r="AH286" s="36" t="str">
        <f t="shared" si="287"/>
        <v/>
      </c>
      <c r="AI286" s="36" t="str">
        <f t="shared" si="286"/>
        <v/>
      </c>
      <c r="AJ286" s="36">
        <f t="shared" si="288"/>
        <v>1</v>
      </c>
      <c r="AK286" s="36" t="str">
        <f t="shared" si="289"/>
        <v/>
      </c>
      <c r="AL286" s="36">
        <f t="shared" si="290"/>
        <v>1</v>
      </c>
      <c r="AM286" s="36" t="str">
        <f t="shared" si="291"/>
        <v/>
      </c>
      <c r="AN286" s="36" t="str">
        <f t="shared" si="292"/>
        <v/>
      </c>
      <c r="AO286" s="36" t="str">
        <f t="shared" si="293"/>
        <v/>
      </c>
      <c r="AP286" s="36" t="str">
        <f t="shared" si="294"/>
        <v/>
      </c>
      <c r="AQ286" s="36" t="str">
        <f t="shared" si="295"/>
        <v/>
      </c>
      <c r="AR286" s="36" t="str">
        <f t="shared" si="296"/>
        <v/>
      </c>
      <c r="AS286" s="36" t="str">
        <f t="shared" si="297"/>
        <v/>
      </c>
      <c r="AT286" s="36" t="str">
        <f t="shared" si="298"/>
        <v/>
      </c>
      <c r="AU286" s="36">
        <f t="shared" si="299"/>
        <v>2</v>
      </c>
    </row>
    <row r="287" spans="1:47">
      <c r="A287" s="35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6" t="s">
        <v>44</v>
      </c>
      <c r="AE287" s="36"/>
      <c r="AF287" s="36">
        <f>COUNT(AU277:AU286)</f>
        <v>10</v>
      </c>
      <c r="AG287" s="36"/>
      <c r="AH287" s="36"/>
      <c r="AI287" s="36" t="str">
        <f t="shared" si="286"/>
        <v/>
      </c>
      <c r="AJ287" s="36"/>
      <c r="AK287" s="49" t="s">
        <v>45</v>
      </c>
      <c r="AL287" s="49"/>
      <c r="AM287" s="49"/>
      <c r="AN287" s="50">
        <f>(AF287*$AC$5-AU287)/(AF287*$AC$5)</f>
        <v>0.841304347826087</v>
      </c>
      <c r="AO287" s="50"/>
      <c r="AP287" s="50"/>
      <c r="AQ287" s="50"/>
      <c r="AR287" s="36" t="s">
        <v>29</v>
      </c>
      <c r="AS287" s="36"/>
      <c r="AT287" s="36"/>
      <c r="AU287" s="36">
        <f>SUM(AU277:AU286)</f>
        <v>36.5</v>
      </c>
    </row>
    <row r="288" spans="1:47">
      <c r="A288" s="10" t="s">
        <v>282</v>
      </c>
      <c r="AI288" s="8" t="str">
        <f t="shared" ref="AI288:AI296" si="300">IF(COUNTIF($B288:$AF288,AI$7)&gt;0,COUNTIF($B288:$AF288,AI$7),"")</f>
        <v/>
      </c>
      <c r="AU288" s="8"/>
    </row>
    <row r="289" spans="1:47">
      <c r="A289" s="9" t="s">
        <v>283</v>
      </c>
      <c r="B289" s="8"/>
      <c r="C289" s="8"/>
      <c r="D289" s="8"/>
      <c r="E289" s="8"/>
      <c r="F289" s="8"/>
      <c r="G289" s="8"/>
      <c r="H289" s="8"/>
      <c r="I289" s="8" t="s">
        <v>25</v>
      </c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H289" s="8" t="str">
        <f t="shared" ref="AH289:AH295" si="301">IF(COUNTIF($B289:$AF289,AH$7)&gt;0,COUNTIF($B289:$AF289,AH$7),"")</f>
        <v/>
      </c>
      <c r="AI289" s="8" t="str">
        <f t="shared" si="300"/>
        <v/>
      </c>
      <c r="AJ289" s="8" t="str">
        <f t="shared" ref="AJ289:AJ295" si="302">IF(COUNTIF($B289:$AF289,AJ$7)&gt;0,COUNTIF($B289:$AF289,AJ$7),"")</f>
        <v/>
      </c>
      <c r="AK289" s="8" t="str">
        <f t="shared" ref="AK289:AK295" si="303">IF(COUNTIF($B289:$AF289,AK$7)&gt;0,COUNTIF($B289:$AF289,AK$7),"")</f>
        <v/>
      </c>
      <c r="AL289" s="8" t="str">
        <f t="shared" ref="AL289:AL295" si="304">IF(COUNTIF($B289:$AF289,AL$7)&gt;0,COUNTIF($B289:$AF289,AL$7),"")</f>
        <v/>
      </c>
      <c r="AM289" s="8" t="str">
        <f t="shared" ref="AM289:AM295" si="305">IF(COUNTIF($B289:$AF289,AM$7)&gt;0,COUNTIF($B289:$AF289,AM$7),"")</f>
        <v/>
      </c>
      <c r="AN289" s="8" t="str">
        <f t="shared" ref="AN289:AN295" si="306">IF(COUNTIF($B289:$AF289,AN$7)&gt;0,COUNTIF($B289:$AF289,AN$7),"")</f>
        <v/>
      </c>
      <c r="AO289" s="8" t="str">
        <f t="shared" ref="AO289:AO295" si="307">IF(COUNTIF($B289:$AF289,AO$7)&gt;0,COUNTIF($B289:$AF289,AO$7),"")</f>
        <v/>
      </c>
      <c r="AP289" s="8" t="str">
        <f t="shared" ref="AP289:AP295" si="308">IF(COUNTIF($B289:$AF289,AP$7)&gt;0,COUNTIF($B289:$AF289,AP$7),"")</f>
        <v/>
      </c>
      <c r="AQ289" s="8" t="str">
        <f t="shared" ref="AQ289:AQ295" si="309">IF(COUNTIF($B289:$AF289,AQ$7)&gt;0,COUNTIF($B289:$AF289,AQ$7),"")</f>
        <v/>
      </c>
      <c r="AR289" s="8" t="str">
        <f t="shared" ref="AR289:AR295" si="310">IF(COUNTIF($B289:$AF289,AR$7)&gt;0,COUNTIF($B289:$AF289,AR$7),"")</f>
        <v/>
      </c>
      <c r="AS289" s="8" t="str">
        <f t="shared" ref="AS289:AS295" si="311">IF(COUNTIF($B289:$AF289,AS$7)&gt;0,COUNTIF($B289:$AF289,AS$7),"")</f>
        <v/>
      </c>
      <c r="AT289" s="8">
        <f t="shared" ref="AT289:AT295" si="312">IF(COUNTIF($B289:$AF289,AT$7)&gt;0,COUNTIF($B289:$AF289,AT$7),"")</f>
        <v>1</v>
      </c>
      <c r="AU289" s="8">
        <f t="shared" ref="AU289:AU295" si="313">IF(AH289="",IF(AI289="",SUM(AJ289:AT289),SUM(AJ289:AT289)+0.5*AI289),IF(AI289="",SUM(AJ289:AT289)+0.5*AH289,SUM(AJ289:AT289)+0.5*AH289+0.5*AI289))</f>
        <v>1</v>
      </c>
    </row>
    <row r="290" spans="1:47">
      <c r="A290" s="9" t="s">
        <v>284</v>
      </c>
      <c r="B290" s="8">
        <v>1</v>
      </c>
      <c r="C290" s="8">
        <v>1</v>
      </c>
      <c r="D290" s="8">
        <v>1</v>
      </c>
      <c r="E290" s="8">
        <v>1</v>
      </c>
      <c r="F290" s="8">
        <v>1</v>
      </c>
      <c r="G290" s="8"/>
      <c r="H290" s="8"/>
      <c r="I290" s="8">
        <v>1</v>
      </c>
      <c r="J290" s="8">
        <v>1</v>
      </c>
      <c r="K290" s="8">
        <v>1</v>
      </c>
      <c r="L290" s="8">
        <v>1</v>
      </c>
      <c r="M290" s="8">
        <v>1</v>
      </c>
      <c r="N290" s="8"/>
      <c r="O290" s="8"/>
      <c r="P290" s="8">
        <v>1</v>
      </c>
      <c r="Q290" s="8">
        <v>1</v>
      </c>
      <c r="R290" s="8">
        <v>1</v>
      </c>
      <c r="S290" s="8">
        <v>1</v>
      </c>
      <c r="T290" s="8">
        <v>1</v>
      </c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 t="s">
        <v>16</v>
      </c>
      <c r="AF290" s="8"/>
      <c r="AH290" s="8" t="str">
        <f t="shared" si="301"/>
        <v/>
      </c>
      <c r="AI290" s="8">
        <f t="shared" si="300"/>
        <v>1</v>
      </c>
      <c r="AJ290" s="8">
        <f t="shared" si="302"/>
        <v>15</v>
      </c>
      <c r="AK290" s="8" t="str">
        <f t="shared" si="303"/>
        <v/>
      </c>
      <c r="AL290" s="8" t="str">
        <f t="shared" si="304"/>
        <v/>
      </c>
      <c r="AM290" s="8" t="str">
        <f t="shared" si="305"/>
        <v/>
      </c>
      <c r="AN290" s="8" t="str">
        <f t="shared" si="306"/>
        <v/>
      </c>
      <c r="AO290" s="8" t="str">
        <f t="shared" si="307"/>
        <v/>
      </c>
      <c r="AP290" s="8" t="str">
        <f t="shared" si="308"/>
        <v/>
      </c>
      <c r="AQ290" s="8" t="str">
        <f t="shared" si="309"/>
        <v/>
      </c>
      <c r="AR290" s="8" t="str">
        <f t="shared" si="310"/>
        <v/>
      </c>
      <c r="AS290" s="8" t="str">
        <f t="shared" si="311"/>
        <v/>
      </c>
      <c r="AT290" s="8" t="str">
        <f t="shared" si="312"/>
        <v/>
      </c>
      <c r="AU290" s="8">
        <f t="shared" si="313"/>
        <v>15.5</v>
      </c>
    </row>
    <row r="291" spans="1:47">
      <c r="A291" s="9" t="s">
        <v>285</v>
      </c>
      <c r="B291" s="8"/>
      <c r="C291" s="8"/>
      <c r="D291" s="8"/>
      <c r="E291" s="8"/>
      <c r="F291" s="8"/>
      <c r="G291" s="8"/>
      <c r="H291" s="8"/>
      <c r="I291" s="8">
        <v>1</v>
      </c>
      <c r="J291" s="8" t="s">
        <v>17</v>
      </c>
      <c r="K291" s="8"/>
      <c r="L291" s="8"/>
      <c r="M291" s="8"/>
      <c r="N291" s="8"/>
      <c r="O291" s="8"/>
      <c r="P291" s="8" t="s">
        <v>17</v>
      </c>
      <c r="Q291" s="8">
        <v>1</v>
      </c>
      <c r="R291" s="8">
        <v>1</v>
      </c>
      <c r="S291" s="8">
        <v>1</v>
      </c>
      <c r="T291" s="8">
        <v>1</v>
      </c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H291" s="8" t="str">
        <f t="shared" si="301"/>
        <v/>
      </c>
      <c r="AI291" s="8" t="str">
        <f t="shared" si="300"/>
        <v/>
      </c>
      <c r="AJ291" s="8">
        <f t="shared" si="302"/>
        <v>5</v>
      </c>
      <c r="AK291" s="8" t="str">
        <f t="shared" si="303"/>
        <v/>
      </c>
      <c r="AL291" s="8">
        <f t="shared" si="304"/>
        <v>2</v>
      </c>
      <c r="AM291" s="8" t="str">
        <f t="shared" si="305"/>
        <v/>
      </c>
      <c r="AN291" s="8" t="str">
        <f t="shared" si="306"/>
        <v/>
      </c>
      <c r="AO291" s="8" t="str">
        <f t="shared" si="307"/>
        <v/>
      </c>
      <c r="AP291" s="8" t="str">
        <f t="shared" si="308"/>
        <v/>
      </c>
      <c r="AQ291" s="8" t="str">
        <f t="shared" si="309"/>
        <v/>
      </c>
      <c r="AR291" s="8" t="str">
        <f t="shared" si="310"/>
        <v/>
      </c>
      <c r="AS291" s="8" t="str">
        <f t="shared" si="311"/>
        <v/>
      </c>
      <c r="AT291" s="8" t="str">
        <f t="shared" si="312"/>
        <v/>
      </c>
      <c r="AU291" s="8">
        <f t="shared" si="313"/>
        <v>7</v>
      </c>
    </row>
    <row r="292" ht="15.95" customHeight="1" spans="1:47">
      <c r="A292" s="9" t="s">
        <v>286</v>
      </c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>
        <v>0</v>
      </c>
      <c r="S292" s="8"/>
      <c r="T292" s="8"/>
      <c r="U292" s="8"/>
      <c r="V292" s="8"/>
      <c r="W292" s="8"/>
      <c r="X292" s="8"/>
      <c r="Y292" s="8"/>
      <c r="Z292" s="8"/>
      <c r="AA292" s="8">
        <v>0</v>
      </c>
      <c r="AB292" s="8"/>
      <c r="AC292" s="8"/>
      <c r="AD292" s="8">
        <v>0</v>
      </c>
      <c r="AE292" s="8">
        <v>0</v>
      </c>
      <c r="AF292" s="8">
        <v>0</v>
      </c>
      <c r="AH292" s="8" t="str">
        <f t="shared" si="301"/>
        <v/>
      </c>
      <c r="AI292" s="8" t="str">
        <f t="shared" si="300"/>
        <v/>
      </c>
      <c r="AJ292" s="8" t="str">
        <f t="shared" si="302"/>
        <v/>
      </c>
      <c r="AK292" s="8">
        <f t="shared" si="303"/>
        <v>5</v>
      </c>
      <c r="AL292" s="8" t="str">
        <f t="shared" si="304"/>
        <v/>
      </c>
      <c r="AM292" s="8" t="str">
        <f t="shared" si="305"/>
        <v/>
      </c>
      <c r="AN292" s="8" t="str">
        <f t="shared" si="306"/>
        <v/>
      </c>
      <c r="AO292" s="8" t="str">
        <f t="shared" si="307"/>
        <v/>
      </c>
      <c r="AP292" s="8" t="str">
        <f t="shared" si="308"/>
        <v/>
      </c>
      <c r="AQ292" s="8" t="str">
        <f t="shared" si="309"/>
        <v/>
      </c>
      <c r="AR292" s="8" t="str">
        <f t="shared" si="310"/>
        <v/>
      </c>
      <c r="AS292" s="8" t="str">
        <f t="shared" si="311"/>
        <v/>
      </c>
      <c r="AT292" s="8" t="str">
        <f t="shared" si="312"/>
        <v/>
      </c>
      <c r="AU292" s="8">
        <f t="shared" si="313"/>
        <v>5</v>
      </c>
    </row>
    <row r="293" ht="15.95" customHeight="1" spans="1:47">
      <c r="A293" s="9" t="s">
        <v>287</v>
      </c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>
        <v>1</v>
      </c>
      <c r="X293" s="8">
        <v>1</v>
      </c>
      <c r="Y293" s="8">
        <v>1</v>
      </c>
      <c r="Z293" s="8">
        <v>1</v>
      </c>
      <c r="AA293" s="8">
        <v>1</v>
      </c>
      <c r="AB293" s="8"/>
      <c r="AC293" s="8"/>
      <c r="AD293" s="8"/>
      <c r="AE293" s="8"/>
      <c r="AF293" s="8"/>
      <c r="AH293" s="8" t="str">
        <f t="shared" si="301"/>
        <v/>
      </c>
      <c r="AI293" s="8" t="str">
        <f t="shared" si="300"/>
        <v/>
      </c>
      <c r="AJ293" s="8">
        <f t="shared" si="302"/>
        <v>5</v>
      </c>
      <c r="AK293" s="8" t="str">
        <f t="shared" si="303"/>
        <v/>
      </c>
      <c r="AL293" s="8" t="str">
        <f t="shared" si="304"/>
        <v/>
      </c>
      <c r="AM293" s="8" t="str">
        <f t="shared" si="305"/>
        <v/>
      </c>
      <c r="AN293" s="8" t="str">
        <f t="shared" si="306"/>
        <v/>
      </c>
      <c r="AO293" s="8" t="str">
        <f t="shared" si="307"/>
        <v/>
      </c>
      <c r="AP293" s="8" t="str">
        <f t="shared" si="308"/>
        <v/>
      </c>
      <c r="AQ293" s="8" t="str">
        <f t="shared" si="309"/>
        <v/>
      </c>
      <c r="AR293" s="8" t="str">
        <f t="shared" si="310"/>
        <v/>
      </c>
      <c r="AS293" s="8" t="str">
        <f t="shared" si="311"/>
        <v/>
      </c>
      <c r="AT293" s="8" t="str">
        <f t="shared" si="312"/>
        <v/>
      </c>
      <c r="AU293" s="8">
        <f t="shared" si="313"/>
        <v>5</v>
      </c>
    </row>
    <row r="294" ht="15.95" customHeight="1" spans="1:47">
      <c r="A294" s="9" t="s">
        <v>288</v>
      </c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>
        <v>1</v>
      </c>
      <c r="Z294" s="8">
        <v>1</v>
      </c>
      <c r="AA294" s="8"/>
      <c r="AB294" s="8"/>
      <c r="AC294" s="8"/>
      <c r="AD294" s="8"/>
      <c r="AE294" s="8"/>
      <c r="AF294" s="8">
        <v>1</v>
      </c>
      <c r="AH294" s="8" t="str">
        <f t="shared" si="301"/>
        <v/>
      </c>
      <c r="AI294" s="8" t="str">
        <f t="shared" si="300"/>
        <v/>
      </c>
      <c r="AJ294" s="8">
        <f t="shared" si="302"/>
        <v>3</v>
      </c>
      <c r="AK294" s="8"/>
      <c r="AL294" s="8" t="str">
        <f t="shared" si="304"/>
        <v/>
      </c>
      <c r="AM294" s="8" t="str">
        <f t="shared" si="305"/>
        <v/>
      </c>
      <c r="AN294" s="8" t="str">
        <f t="shared" si="306"/>
        <v/>
      </c>
      <c r="AO294" s="8" t="str">
        <f t="shared" si="307"/>
        <v/>
      </c>
      <c r="AP294" s="8" t="str">
        <f t="shared" si="308"/>
        <v/>
      </c>
      <c r="AQ294" s="8" t="str">
        <f t="shared" si="309"/>
        <v/>
      </c>
      <c r="AR294" s="8" t="str">
        <f t="shared" si="310"/>
        <v/>
      </c>
      <c r="AS294" s="8" t="str">
        <f t="shared" si="311"/>
        <v/>
      </c>
      <c r="AT294" s="8" t="str">
        <f t="shared" si="312"/>
        <v/>
      </c>
      <c r="AU294" s="8">
        <f t="shared" si="313"/>
        <v>3</v>
      </c>
    </row>
    <row r="295" ht="15.95" customHeight="1" spans="1:47">
      <c r="A295" s="9"/>
      <c r="AD295" s="8" t="s">
        <v>44</v>
      </c>
      <c r="AE295" s="8"/>
      <c r="AF295" s="8">
        <f>COUNT(AU289:AU294)</f>
        <v>6</v>
      </c>
      <c r="AG295" s="8"/>
      <c r="AH295" s="8"/>
      <c r="AI295" s="8" t="str">
        <f t="shared" si="300"/>
        <v/>
      </c>
      <c r="AJ295" s="8"/>
      <c r="AK295" s="26" t="s">
        <v>45</v>
      </c>
      <c r="AL295" s="26"/>
      <c r="AM295" s="26"/>
      <c r="AN295" s="27">
        <f>(AF295*$AC$5-AU295)/(AF295*$AC$5)</f>
        <v>0.735507246376812</v>
      </c>
      <c r="AO295" s="27"/>
      <c r="AP295" s="27"/>
      <c r="AQ295" s="27"/>
      <c r="AR295" s="8" t="s">
        <v>29</v>
      </c>
      <c r="AS295" s="8"/>
      <c r="AT295" s="8"/>
      <c r="AU295" s="8">
        <f>SUM(AU289:AU294)</f>
        <v>36.5</v>
      </c>
    </row>
    <row r="296" spans="1:46">
      <c r="A296" s="37" t="s">
        <v>289</v>
      </c>
      <c r="AT296"/>
    </row>
    <row r="297" spans="1:47">
      <c r="A297" s="38" t="s">
        <v>290</v>
      </c>
      <c r="B297" s="39" t="s">
        <v>291</v>
      </c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51"/>
    </row>
    <row r="298" spans="1:47">
      <c r="A298" s="40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52"/>
    </row>
    <row r="299" spans="1:46">
      <c r="A299" s="42" t="s">
        <v>292</v>
      </c>
      <c r="B299" s="43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53"/>
    </row>
    <row r="300" spans="1:46">
      <c r="A300" s="42"/>
      <c r="B300" s="43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53"/>
    </row>
    <row r="301" spans="1:46">
      <c r="A301" s="45" t="s">
        <v>293</v>
      </c>
      <c r="B301" s="43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53"/>
    </row>
  </sheetData>
  <sortState ref="X170:AF170">
    <sortCondition ref="X170"/>
  </sortState>
  <mergeCells count="134">
    <mergeCell ref="D5:E5"/>
    <mergeCell ref="X5:AB5"/>
    <mergeCell ref="AD22:AE22"/>
    <mergeCell ref="AK22:AM22"/>
    <mergeCell ref="AN22:AP22"/>
    <mergeCell ref="AR22:AT22"/>
    <mergeCell ref="AD27:AE27"/>
    <mergeCell ref="AK27:AM27"/>
    <mergeCell ref="AN27:AP27"/>
    <mergeCell ref="AR27:AT27"/>
    <mergeCell ref="AD31:AE31"/>
    <mergeCell ref="AK31:AM31"/>
    <mergeCell ref="AN31:AP31"/>
    <mergeCell ref="AR31:AT31"/>
    <mergeCell ref="AD35:AE35"/>
    <mergeCell ref="AK35:AM35"/>
    <mergeCell ref="AN35:AP35"/>
    <mergeCell ref="AR35:AT35"/>
    <mergeCell ref="AD40:AE40"/>
    <mergeCell ref="AK40:AM40"/>
    <mergeCell ref="AN40:AP40"/>
    <mergeCell ref="AR40:AT40"/>
    <mergeCell ref="AD45:AE45"/>
    <mergeCell ref="AK45:AM45"/>
    <mergeCell ref="AN45:AP45"/>
    <mergeCell ref="AR45:AT45"/>
    <mergeCell ref="AD50:AE50"/>
    <mergeCell ref="AK50:AM50"/>
    <mergeCell ref="AN50:AP50"/>
    <mergeCell ref="AR50:AT50"/>
    <mergeCell ref="AD57:AE57"/>
    <mergeCell ref="AK57:AM57"/>
    <mergeCell ref="AN57:AP57"/>
    <mergeCell ref="AR57:AT57"/>
    <mergeCell ref="AD62:AE62"/>
    <mergeCell ref="AK62:AM62"/>
    <mergeCell ref="AN62:AP62"/>
    <mergeCell ref="AR62:AT62"/>
    <mergeCell ref="AD67:AE67"/>
    <mergeCell ref="AK67:AM67"/>
    <mergeCell ref="AN67:AP67"/>
    <mergeCell ref="AR67:AT67"/>
    <mergeCell ref="AD83:AE83"/>
    <mergeCell ref="AK83:AM83"/>
    <mergeCell ref="AN83:AP83"/>
    <mergeCell ref="AR83:AT83"/>
    <mergeCell ref="AD96:AE96"/>
    <mergeCell ref="AK96:AM96"/>
    <mergeCell ref="AN96:AP96"/>
    <mergeCell ref="AR96:AT96"/>
    <mergeCell ref="AD105:AE105"/>
    <mergeCell ref="AK105:AM105"/>
    <mergeCell ref="AN105:AP105"/>
    <mergeCell ref="AR105:AT105"/>
    <mergeCell ref="AD108:AE108"/>
    <mergeCell ref="AK108:AM108"/>
    <mergeCell ref="AN108:AP108"/>
    <mergeCell ref="AR108:AT108"/>
    <mergeCell ref="AD113:AE113"/>
    <mergeCell ref="AK113:AM113"/>
    <mergeCell ref="AN113:AP113"/>
    <mergeCell ref="AR113:AT113"/>
    <mergeCell ref="AD128:AE128"/>
    <mergeCell ref="AK128:AM128"/>
    <mergeCell ref="AN128:AP128"/>
    <mergeCell ref="AR128:AT128"/>
    <mergeCell ref="AD136:AE136"/>
    <mergeCell ref="AK136:AM136"/>
    <mergeCell ref="AN136:AP136"/>
    <mergeCell ref="AR136:AT136"/>
    <mergeCell ref="AD182:AE182"/>
    <mergeCell ref="AK182:AM182"/>
    <mergeCell ref="AN182:AP182"/>
    <mergeCell ref="AR182:AT182"/>
    <mergeCell ref="AD186:AE186"/>
    <mergeCell ref="AK186:AM186"/>
    <mergeCell ref="AN186:AP186"/>
    <mergeCell ref="AR186:AT186"/>
    <mergeCell ref="AD189:AE189"/>
    <mergeCell ref="AK189:AM189"/>
    <mergeCell ref="AN189:AP189"/>
    <mergeCell ref="AR189:AT189"/>
    <mergeCell ref="AD206:AE206"/>
    <mergeCell ref="AK206:AM206"/>
    <mergeCell ref="AN206:AP206"/>
    <mergeCell ref="AR206:AT206"/>
    <mergeCell ref="AD209:AE209"/>
    <mergeCell ref="AK209:AM209"/>
    <mergeCell ref="AN209:AP209"/>
    <mergeCell ref="AR209:AT209"/>
    <mergeCell ref="AD231:AE231"/>
    <mergeCell ref="AK231:AM231"/>
    <mergeCell ref="AN231:AP231"/>
    <mergeCell ref="AR231:AT231"/>
    <mergeCell ref="AD235:AE235"/>
    <mergeCell ref="AK235:AM235"/>
    <mergeCell ref="AN235:AP235"/>
    <mergeCell ref="AR235:AT235"/>
    <mergeCell ref="AD246:AE246"/>
    <mergeCell ref="AK246:AM246"/>
    <mergeCell ref="AN246:AP246"/>
    <mergeCell ref="AR246:AT246"/>
    <mergeCell ref="AD250:AE250"/>
    <mergeCell ref="AK250:AM250"/>
    <mergeCell ref="AN250:AP250"/>
    <mergeCell ref="AR250:AT250"/>
    <mergeCell ref="AD254:AE254"/>
    <mergeCell ref="AK254:AM254"/>
    <mergeCell ref="AN254:AP254"/>
    <mergeCell ref="AR254:AT254"/>
    <mergeCell ref="AD271:AE271"/>
    <mergeCell ref="AK271:AM271"/>
    <mergeCell ref="AN271:AP271"/>
    <mergeCell ref="AR271:AT271"/>
    <mergeCell ref="AD275:AE275"/>
    <mergeCell ref="AK275:AM275"/>
    <mergeCell ref="AN275:AP275"/>
    <mergeCell ref="AR275:AT275"/>
    <mergeCell ref="AD287:AE287"/>
    <mergeCell ref="AK287:AM287"/>
    <mergeCell ref="AN287:AP287"/>
    <mergeCell ref="AR287:AT287"/>
    <mergeCell ref="AD295:AE295"/>
    <mergeCell ref="AK295:AM295"/>
    <mergeCell ref="AN295:AP295"/>
    <mergeCell ref="AR295:AT295"/>
    <mergeCell ref="B297:AT297"/>
    <mergeCell ref="B298:AT298"/>
    <mergeCell ref="B299:AT299"/>
    <mergeCell ref="B300:AT300"/>
    <mergeCell ref="B301:AT301"/>
    <mergeCell ref="A297:A298"/>
    <mergeCell ref="A299:A300"/>
    <mergeCell ref="A2:AF3"/>
  </mergeCells>
  <conditionalFormatting sqref="H9">
    <cfRule type="expression" dxfId="0" priority="476">
      <formula>NETWORKDAYS.INTL(H$7,H$7,1,放假日期)+COUNTIFS(调休上班日期,"&gt;="&amp;H$7,调休上班日期,"&lt;="&amp;H$7)=0</formula>
    </cfRule>
  </conditionalFormatting>
  <conditionalFormatting sqref="S10">
    <cfRule type="expression" dxfId="0" priority="632">
      <formula>NETWORKDAYS.INTL(S$7,S$7,1,放假日期)+COUNTIFS(调休上班日期,"&gt;="&amp;S$7,调休上班日期,"&lt;="&amp;S$7)=0</formula>
    </cfRule>
  </conditionalFormatting>
  <conditionalFormatting sqref="B12">
    <cfRule type="expression" dxfId="0" priority="655">
      <formula>NETWORKDAYS.INTL(B$7,B$7,1,放假日期)+COUNTIFS(调休上班日期,"&gt;="&amp;B$7,调休上班日期,"&lt;="&amp;B$7)=0</formula>
    </cfRule>
  </conditionalFormatting>
  <conditionalFormatting sqref="H12">
    <cfRule type="expression" dxfId="0" priority="652">
      <formula>NETWORKDAYS.INTL(H$7,H$7,1,放假日期)+COUNTIFS(调休上班日期,"&gt;="&amp;H$7,调休上班日期,"&lt;="&amp;H$7)=0</formula>
    </cfRule>
  </conditionalFormatting>
  <conditionalFormatting sqref="L12">
    <cfRule type="expression" dxfId="0" priority="651">
      <formula>NETWORKDAYS.INTL(L$7,L$7,1,放假日期)+COUNTIFS(调休上班日期,"&gt;="&amp;L$7,调休上班日期,"&lt;="&amp;L$7)=0</formula>
    </cfRule>
  </conditionalFormatting>
  <conditionalFormatting sqref="N12">
    <cfRule type="expression" dxfId="0" priority="648">
      <formula>NETWORKDAYS.INTL(N$7,N$7,1,放假日期)+COUNTIFS(调休上班日期,"&gt;="&amp;N$7,调休上班日期,"&lt;="&amp;N$7)=0</formula>
    </cfRule>
  </conditionalFormatting>
  <conditionalFormatting sqref="P12">
    <cfRule type="expression" dxfId="0" priority="647">
      <formula>NETWORKDAYS.INTL(P$7,P$7,1,放假日期)+COUNTIFS(调休上班日期,"&gt;="&amp;P$7,调休上班日期,"&lt;="&amp;P$7)=0</formula>
    </cfRule>
  </conditionalFormatting>
  <conditionalFormatting sqref="G15">
    <cfRule type="expression" dxfId="0" priority="635">
      <formula>NETWORKDAYS.INTL(G$7,G$7,1,放假日期)+COUNTIFS(调休上班日期,"&gt;="&amp;G$7,调休上班日期,"&lt;="&amp;G$7)=0</formula>
    </cfRule>
  </conditionalFormatting>
  <conditionalFormatting sqref="B17">
    <cfRule type="expression" dxfId="0" priority="654">
      <formula>NETWORKDAYS.INTL(B$7,B$7,1,放假日期)+COUNTIFS(调休上班日期,"&gt;="&amp;B$7,调休上班日期,"&lt;="&amp;B$7)=0</formula>
    </cfRule>
  </conditionalFormatting>
  <conditionalFormatting sqref="H17">
    <cfRule type="expression" dxfId="0" priority="653">
      <formula>NETWORKDAYS.INTL(H$7,H$7,1,放假日期)+COUNTIFS(调休上班日期,"&gt;="&amp;H$7,调休上班日期,"&lt;="&amp;H$7)=0</formula>
    </cfRule>
  </conditionalFormatting>
  <conditionalFormatting sqref="I17">
    <cfRule type="expression" dxfId="0" priority="645">
      <formula>NETWORKDAYS.INTL(I$7,I$7,1,放假日期)+COUNTIFS(调休上班日期,"&gt;="&amp;I$7,调休上班日期,"&lt;="&amp;I$7)=0</formula>
    </cfRule>
  </conditionalFormatting>
  <conditionalFormatting sqref="L17">
    <cfRule type="expression" dxfId="0" priority="650">
      <formula>NETWORKDAYS.INTL(L$7,L$7,1,放假日期)+COUNTIFS(调休上班日期,"&gt;="&amp;L$7,调休上班日期,"&lt;="&amp;L$7)=0</formula>
    </cfRule>
  </conditionalFormatting>
  <conditionalFormatting sqref="N17">
    <cfRule type="expression" dxfId="0" priority="649">
      <formula>NETWORKDAYS.INTL(N$7,N$7,1,放假日期)+COUNTIFS(调休上班日期,"&gt;="&amp;N$7,调休上班日期,"&lt;="&amp;N$7)=0</formula>
    </cfRule>
  </conditionalFormatting>
  <conditionalFormatting sqref="P17">
    <cfRule type="expression" dxfId="0" priority="646">
      <formula>NETWORKDAYS.INTL(P$7,P$7,1,放假日期)+COUNTIFS(调休上班日期,"&gt;="&amp;P$7,调休上班日期,"&lt;="&amp;P$7)=0</formula>
    </cfRule>
  </conditionalFormatting>
  <conditionalFormatting sqref="N19">
    <cfRule type="expression" dxfId="0" priority="633">
      <formula>NETWORKDAYS.INTL(N$7,N$7,1,放假日期)+COUNTIFS(调休上班日期,"&gt;="&amp;N$7,调休上班日期,"&lt;="&amp;N$7)=0</formula>
    </cfRule>
  </conditionalFormatting>
  <conditionalFormatting sqref="AC19">
    <cfRule type="expression" dxfId="0" priority="218">
      <formula>NETWORKDAYS.INTL(AC$7,AC$7,1,放假日期)+COUNTIFS(调休上班日期,"&gt;="&amp;AC$7,调休上班日期,"&lt;="&amp;AC$7)=0</formula>
    </cfRule>
  </conditionalFormatting>
  <conditionalFormatting sqref="I24">
    <cfRule type="expression" dxfId="0" priority="8">
      <formula>NETWORKDAYS.INTL(I$7,I$7,1,放假日期)+COUNTIFS(调休上班日期,"&gt;="&amp;I$7,调休上班日期,"&lt;="&amp;I$7)=0</formula>
    </cfRule>
  </conditionalFormatting>
  <conditionalFormatting sqref="N24">
    <cfRule type="expression" dxfId="0" priority="10">
      <formula>NETWORKDAYS.INTL(N$7,N$7,1,放假日期)+COUNTIFS(调休上班日期,"&gt;="&amp;N$7,调休上班日期,"&lt;="&amp;N$7)=0</formula>
    </cfRule>
  </conditionalFormatting>
  <conditionalFormatting sqref="C26">
    <cfRule type="expression" dxfId="0" priority="9">
      <formula>NETWORKDAYS.INTL(C$7,C$7,1,放假日期)+COUNTIFS(调休上班日期,"&gt;="&amp;C$7,调休上班日期,"&lt;="&amp;C$7)=0</formula>
    </cfRule>
  </conditionalFormatting>
  <conditionalFormatting sqref="G26:AF26">
    <cfRule type="expression" dxfId="0" priority="11">
      <formula>NETWORKDAYS.INTL(G$7,G$7,1,放假日期)+COUNTIFS(调休上班日期,"&gt;="&amp;G$7,调休上班日期,"&lt;="&amp;G$7)=0</formula>
    </cfRule>
  </conditionalFormatting>
  <conditionalFormatting sqref="I37">
    <cfRule type="expression" dxfId="0" priority="104">
      <formula>NETWORKDAYS.INTL(I$7,I$7,1,放假日期)+COUNTIFS(调休上班日期,"&gt;="&amp;I$7,调休上班日期,"&lt;="&amp;I$7)=0</formula>
    </cfRule>
  </conditionalFormatting>
  <conditionalFormatting sqref="N37">
    <cfRule type="expression" dxfId="0" priority="106">
      <formula>NETWORKDAYS.INTL(N$7,N$7,1,放假日期)+COUNTIFS(调休上班日期,"&gt;="&amp;N$7,调休上班日期,"&lt;="&amp;N$7)=0</formula>
    </cfRule>
  </conditionalFormatting>
  <conditionalFormatting sqref="C39">
    <cfRule type="expression" dxfId="0" priority="105">
      <formula>NETWORKDAYS.INTL(C$7,C$7,1,放假日期)+COUNTIFS(调休上班日期,"&gt;="&amp;C$7,调休上班日期,"&lt;="&amp;C$7)=0</formula>
    </cfRule>
  </conditionalFormatting>
  <conditionalFormatting sqref="G39:AF39">
    <cfRule type="expression" dxfId="0" priority="107">
      <formula>NETWORKDAYS.INTL(G$7,G$7,1,放假日期)+COUNTIFS(调休上班日期,"&gt;="&amp;G$7,调休上班日期,"&lt;="&amp;G$7)=0</formula>
    </cfRule>
  </conditionalFormatting>
  <conditionalFormatting sqref="I42">
    <cfRule type="expression" dxfId="0" priority="315">
      <formula>NETWORKDAYS.INTL(I$7,I$7,1,放假日期)+COUNTIFS(调休上班日期,"&gt;="&amp;I$7,调休上班日期,"&lt;="&amp;I$7)=0</formula>
    </cfRule>
  </conditionalFormatting>
  <conditionalFormatting sqref="N42">
    <cfRule type="expression" dxfId="0" priority="408">
      <formula>NETWORKDAYS.INTL(N$7,N$7,1,放假日期)+COUNTIFS(调休上班日期,"&gt;="&amp;N$7,调休上班日期,"&lt;="&amp;N$7)=0</formula>
    </cfRule>
  </conditionalFormatting>
  <conditionalFormatting sqref="C44">
    <cfRule type="expression" dxfId="0" priority="324">
      <formula>NETWORKDAYS.INTL(C$7,C$7,1,放假日期)+COUNTIFS(调休上班日期,"&gt;="&amp;C$7,调休上班日期,"&lt;="&amp;C$7)=0</formula>
    </cfRule>
  </conditionalFormatting>
  <conditionalFormatting sqref="G44:AF44">
    <cfRule type="expression" dxfId="0" priority="629">
      <formula>NETWORKDAYS.INTL(G$7,G$7,1,放假日期)+COUNTIFS(调休上班日期,"&gt;="&amp;G$7,调休上班日期,"&lt;="&amp;G$7)=0</formula>
    </cfRule>
  </conditionalFormatting>
  <conditionalFormatting sqref="A47">
    <cfRule type="expression" dxfId="0" priority="259">
      <formula>NETWORKDAYS.INTL(A$7,A$7,1,放假日期)+COUNTIFS(调休上班日期,"&gt;="&amp;A$7,调休上班日期,"&lt;="&amp;A$7)=0</formula>
    </cfRule>
  </conditionalFormatting>
  <conditionalFormatting sqref="I47">
    <cfRule type="expression" dxfId="0" priority="246">
      <formula>NETWORKDAYS.INTL(I$7,I$7,1,放假日期)+COUNTIFS(调休上班日期,"&gt;="&amp;I$7,调休上班日期,"&lt;="&amp;I$7)=0</formula>
    </cfRule>
  </conditionalFormatting>
  <conditionalFormatting sqref="N47">
    <cfRule type="expression" dxfId="0" priority="253">
      <formula>NETWORKDAYS.INTL(N$7,N$7,1,放假日期)+COUNTIFS(调休上班日期,"&gt;="&amp;N$7,调休上班日期,"&lt;="&amp;N$7)=0</formula>
    </cfRule>
  </conditionalFormatting>
  <conditionalFormatting sqref="C48">
    <cfRule type="expression" dxfId="0" priority="248">
      <formula>NETWORKDAYS.INTL(C$7,C$7,1,放假日期)+COUNTIFS(调休上班日期,"&gt;="&amp;C$7,调休上班日期,"&lt;="&amp;C$7)=0</formula>
    </cfRule>
  </conditionalFormatting>
  <conditionalFormatting sqref="J48">
    <cfRule type="expression" dxfId="0" priority="244">
      <formula>NETWORKDAYS.INTL(J$7,J$7,1,放假日期)+COUNTIFS(调休上班日期,"&gt;="&amp;J$7,调休上班日期,"&lt;="&amp;J$7)=0</formula>
    </cfRule>
  </conditionalFormatting>
  <conditionalFormatting sqref="R48">
    <cfRule type="expression" dxfId="0" priority="241">
      <formula>NETWORKDAYS.INTL(R$7,R$7,1,放假日期)+COUNTIFS(调休上班日期,"&gt;="&amp;R$7,调休上班日期,"&lt;="&amp;R$7)=0</formula>
    </cfRule>
  </conditionalFormatting>
  <conditionalFormatting sqref="X48">
    <cfRule type="expression" dxfId="0" priority="251">
      <formula>NETWORKDAYS.INTL(X$7,X$7,1,放假日期)+COUNTIFS(调休上班日期,"&gt;="&amp;X$7,调休上班日期,"&lt;="&amp;X$7)=0</formula>
    </cfRule>
  </conditionalFormatting>
  <conditionalFormatting sqref="C49">
    <cfRule type="expression" dxfId="0" priority="247">
      <formula>NETWORKDAYS.INTL(C$7,C$7,1,放假日期)+COUNTIFS(调休上班日期,"&gt;="&amp;C$7,调休上班日期,"&lt;="&amp;C$7)=0</formula>
    </cfRule>
  </conditionalFormatting>
  <conditionalFormatting sqref="J49">
    <cfRule type="expression" dxfId="0" priority="245">
      <formula>NETWORKDAYS.INTL(J$7,J$7,1,放假日期)+COUNTIFS(调休上班日期,"&gt;="&amp;J$7,调休上班日期,"&lt;="&amp;J$7)=0</formula>
    </cfRule>
  </conditionalFormatting>
  <conditionalFormatting sqref="K49">
    <cfRule type="expression" dxfId="0" priority="243">
      <formula>NETWORKDAYS.INTL(K$7,K$7,1,放假日期)+COUNTIFS(调休上班日期,"&gt;="&amp;K$7,调休上班日期,"&lt;="&amp;K$7)=0</formula>
    </cfRule>
  </conditionalFormatting>
  <conditionalFormatting sqref="Q49">
    <cfRule type="expression" dxfId="0" priority="242">
      <formula>NETWORKDAYS.INTL(Q$7,Q$7,1,放假日期)+COUNTIFS(调休上班日期,"&gt;="&amp;Q$7,调休上班日期,"&lt;="&amp;Q$7)=0</formula>
    </cfRule>
  </conditionalFormatting>
  <conditionalFormatting sqref="R49">
    <cfRule type="expression" dxfId="0" priority="240">
      <formula>NETWORKDAYS.INTL(R$7,R$7,1,放假日期)+COUNTIFS(调休上班日期,"&gt;="&amp;R$7,调休上班日期,"&lt;="&amp;R$7)=0</formula>
    </cfRule>
  </conditionalFormatting>
  <conditionalFormatting sqref="X49">
    <cfRule type="expression" dxfId="0" priority="252">
      <formula>NETWORKDAYS.INTL(X$7,X$7,1,放假日期)+COUNTIFS(调休上班日期,"&gt;="&amp;X$7,调休上班日期,"&lt;="&amp;X$7)=0</formula>
    </cfRule>
  </conditionalFormatting>
  <conditionalFormatting sqref="Y49">
    <cfRule type="expression" dxfId="0" priority="250">
      <formula>NETWORKDAYS.INTL(Y$7,Y$7,1,放假日期)+COUNTIFS(调休上班日期,"&gt;="&amp;Y$7,调休上班日期,"&lt;="&amp;Y$7)=0</formula>
    </cfRule>
  </conditionalFormatting>
  <conditionalFormatting sqref="AA49">
    <cfRule type="expression" dxfId="0" priority="249">
      <formula>NETWORKDAYS.INTL(AA$7,AA$7,1,放假日期)+COUNTIFS(调休上班日期,"&gt;="&amp;AA$7,调休上班日期,"&lt;="&amp;AA$7)=0</formula>
    </cfRule>
  </conditionalFormatting>
  <conditionalFormatting sqref="R60">
    <cfRule type="expression" dxfId="0" priority="281">
      <formula>NETWORKDAYS.INTL(R$7,R$7,1,放假日期)+COUNTIFS(调休上班日期,"&gt;="&amp;R$7,调休上班日期,"&lt;="&amp;R$7)=0</formula>
    </cfRule>
  </conditionalFormatting>
  <conditionalFormatting sqref="AE61">
    <cfRule type="expression" dxfId="0" priority="336">
      <formula>NETWORKDAYS.INTL(AE$7,AE$7,1,放假日期)+COUNTIFS(调休上班日期,"&gt;="&amp;AE$7,调休上班日期,"&lt;="&amp;AE$7)=0</formula>
    </cfRule>
  </conditionalFormatting>
  <conditionalFormatting sqref="I64:M64">
    <cfRule type="expression" dxfId="0" priority="98">
      <formula>NETWORKDAYS.INTL(I$7,I$7,1,放假日期)+COUNTIFS(调休上班日期,"&gt;="&amp;I$7,调休上班日期,"&lt;="&amp;I$7)=0</formula>
    </cfRule>
  </conditionalFormatting>
  <conditionalFormatting sqref="N64">
    <cfRule type="expression" dxfId="0" priority="100">
      <formula>NETWORKDAYS.INTL(N$7,N$7,1,放假日期)+COUNTIFS(调休上班日期,"&gt;="&amp;N$7,调休上班日期,"&lt;="&amp;N$7)=0</formula>
    </cfRule>
  </conditionalFormatting>
  <conditionalFormatting sqref="C66">
    <cfRule type="expression" dxfId="0" priority="99">
      <formula>NETWORKDAYS.INTL(C$7,C$7,1,放假日期)+COUNTIFS(调休上班日期,"&gt;="&amp;C$7,调休上班日期,"&lt;="&amp;C$7)=0</formula>
    </cfRule>
  </conditionalFormatting>
  <conditionalFormatting sqref="G66:AF66">
    <cfRule type="expression" dxfId="0" priority="101">
      <formula>NETWORKDAYS.INTL(G$7,G$7,1,放假日期)+COUNTIFS(调休上班日期,"&gt;="&amp;G$7,调休上班日期,"&lt;="&amp;G$7)=0</formula>
    </cfRule>
  </conditionalFormatting>
  <conditionalFormatting sqref="T69">
    <cfRule type="expression" dxfId="0" priority="383">
      <formula>NETWORKDAYS.INTL(T$7,T$7,1,放假日期)+COUNTIFS(调休上班日期,"&gt;="&amp;T$7,调休上班日期,"&lt;="&amp;T$7)=0</formula>
    </cfRule>
  </conditionalFormatting>
  <conditionalFormatting sqref="J70">
    <cfRule type="expression" dxfId="0" priority="445">
      <formula>NETWORKDAYS.INTL(J$7,J$7,1,放假日期)+COUNTIFS(调休上班日期,"&gt;="&amp;J$7,调休上班日期,"&lt;="&amp;J$7)=0</formula>
    </cfRule>
  </conditionalFormatting>
  <conditionalFormatting sqref="L70">
    <cfRule type="expression" dxfId="0" priority="423">
      <formula>NETWORKDAYS.INTL(L$7,L$7,1,放假日期)+COUNTIFS(调休上班日期,"&gt;="&amp;L$7,调休上班日期,"&lt;="&amp;L$7)=0</formula>
    </cfRule>
  </conditionalFormatting>
  <conditionalFormatting sqref="M70">
    <cfRule type="expression" dxfId="0" priority="166">
      <formula>NETWORKDAYS.INTL(M$7,M$7,1,放假日期)+COUNTIFS(调休上班日期,"&gt;="&amp;M$7,调休上班日期,"&lt;="&amp;M$7)=0</formula>
    </cfRule>
  </conditionalFormatting>
  <conditionalFormatting sqref="N70">
    <cfRule type="expression" dxfId="0" priority="142">
      <formula>NETWORKDAYS.INTL(N$7,N$7,1,放假日期)+COUNTIFS(调休上班日期,"&gt;="&amp;N$7,调休上班日期,"&lt;="&amp;N$7)=0</formula>
    </cfRule>
  </conditionalFormatting>
  <conditionalFormatting sqref="J71">
    <cfRule type="expression" dxfId="0" priority="312">
      <formula>NETWORKDAYS.INTL(J$7,J$7,1,放假日期)+COUNTIFS(调休上班日期,"&gt;="&amp;J$7,调休上班日期,"&lt;="&amp;J$7)=0</formula>
    </cfRule>
  </conditionalFormatting>
  <conditionalFormatting sqref="L71">
    <cfRule type="expression" dxfId="0" priority="177">
      <formula>NETWORKDAYS.INTL(L$7,L$7,1,放假日期)+COUNTIFS(调休上班日期,"&gt;="&amp;L$7,调休上班日期,"&lt;="&amp;L$7)=0</formula>
    </cfRule>
  </conditionalFormatting>
  <conditionalFormatting sqref="M71">
    <cfRule type="expression" dxfId="0" priority="162">
      <formula>NETWORKDAYS.INTL(M$7,M$7,1,放假日期)+COUNTIFS(调休上班日期,"&gt;="&amp;M$7,调休上班日期,"&lt;="&amp;M$7)=0</formula>
    </cfRule>
  </conditionalFormatting>
  <conditionalFormatting sqref="N71">
    <cfRule type="expression" dxfId="0" priority="141">
      <formula>NETWORKDAYS.INTL(N$7,N$7,1,放假日期)+COUNTIFS(调休上班日期,"&gt;="&amp;N$7,调休上班日期,"&lt;="&amp;N$7)=0</formula>
    </cfRule>
  </conditionalFormatting>
  <conditionalFormatting sqref="O71">
    <cfRule type="expression" dxfId="0" priority="298">
      <formula>NETWORKDAYS.INTL(O$7,O$7,1,放假日期)+COUNTIFS(调休上班日期,"&gt;="&amp;O$7,调休上班日期,"&lt;="&amp;O$7)=0</formula>
    </cfRule>
  </conditionalFormatting>
  <conditionalFormatting sqref="N72">
    <cfRule type="expression" dxfId="0" priority="392">
      <formula>NETWORKDAYS.INTL(N$7,N$7,1,放假日期)+COUNTIFS(调休上班日期,"&gt;="&amp;N$7,调休上班日期,"&lt;="&amp;N$7)=0</formula>
    </cfRule>
  </conditionalFormatting>
  <conditionalFormatting sqref="F74">
    <cfRule type="expression" dxfId="0" priority="472">
      <formula>NETWORKDAYS.INTL(F$7,F$7,1,放假日期)+COUNTIFS(调休上班日期,"&gt;="&amp;F$7,调休上班日期,"&lt;="&amp;F$7)=0</formula>
    </cfRule>
  </conditionalFormatting>
  <conditionalFormatting sqref="J74">
    <cfRule type="expression" dxfId="0" priority="443">
      <formula>NETWORKDAYS.INTL(J$7,J$7,1,放假日期)+COUNTIFS(调休上班日期,"&gt;="&amp;J$7,调休上班日期,"&lt;="&amp;J$7)=0</formula>
    </cfRule>
  </conditionalFormatting>
  <conditionalFormatting sqref="L74">
    <cfRule type="expression" dxfId="0" priority="416">
      <formula>NETWORKDAYS.INTL(L$7,L$7,1,放假日期)+COUNTIFS(调休上班日期,"&gt;="&amp;L$7,调休上班日期,"&lt;="&amp;L$7)=0</formula>
    </cfRule>
  </conditionalFormatting>
  <conditionalFormatting sqref="F75">
    <cfRule type="expression" dxfId="0" priority="473">
      <formula>NETWORKDAYS.INTL(F$7,F$7,1,放假日期)+COUNTIFS(调休上班日期,"&gt;="&amp;F$7,调休上班日期,"&lt;="&amp;F$7)=0</formula>
    </cfRule>
  </conditionalFormatting>
  <conditionalFormatting sqref="J75">
    <cfRule type="expression" dxfId="0" priority="441">
      <formula>NETWORKDAYS.INTL(J$7,J$7,1,放假日期)+COUNTIFS(调休上班日期,"&gt;="&amp;J$7,调休上班日期,"&lt;="&amp;J$7)=0</formula>
    </cfRule>
  </conditionalFormatting>
  <conditionalFormatting sqref="L75">
    <cfRule type="expression" dxfId="0" priority="176">
      <formula>NETWORKDAYS.INTL(L$7,L$7,1,放假日期)+COUNTIFS(调休上班日期,"&gt;="&amp;L$7,调休上班日期,"&lt;="&amp;L$7)=0</formula>
    </cfRule>
  </conditionalFormatting>
  <conditionalFormatting sqref="M75">
    <cfRule type="expression" dxfId="0" priority="164">
      <formula>NETWORKDAYS.INTL(M$7,M$7,1,放假日期)+COUNTIFS(调休上班日期,"&gt;="&amp;M$7,调休上班日期,"&lt;="&amp;M$7)=0</formula>
    </cfRule>
  </conditionalFormatting>
  <conditionalFormatting sqref="N75">
    <cfRule type="expression" dxfId="0" priority="140">
      <formula>NETWORKDAYS.INTL(N$7,N$7,1,放假日期)+COUNTIFS(调休上班日期,"&gt;="&amp;N$7,调休上班日期,"&lt;="&amp;N$7)=0</formula>
    </cfRule>
  </conditionalFormatting>
  <conditionalFormatting sqref="J76">
    <cfRule type="expression" dxfId="0" priority="442">
      <formula>NETWORKDAYS.INTL(J$7,J$7,1,放假日期)+COUNTIFS(调休上班日期,"&gt;="&amp;J$7,调休上班日期,"&lt;="&amp;J$7)=0</formula>
    </cfRule>
  </conditionalFormatting>
  <conditionalFormatting sqref="K76">
    <cfRule type="expression" dxfId="0" priority="429">
      <formula>NETWORKDAYS.INTL(K$7,K$7,1,放假日期)+COUNTIFS(调休上班日期,"&gt;="&amp;K$7,调休上班日期,"&lt;="&amp;K$7)=0</formula>
    </cfRule>
  </conditionalFormatting>
  <conditionalFormatting sqref="L76">
    <cfRule type="expression" dxfId="0" priority="174">
      <formula>NETWORKDAYS.INTL(L$7,L$7,1,放假日期)+COUNTIFS(调休上班日期,"&gt;="&amp;L$7,调休上班日期,"&lt;="&amp;L$7)=0</formula>
    </cfRule>
  </conditionalFormatting>
  <conditionalFormatting sqref="M76">
    <cfRule type="expression" dxfId="0" priority="165">
      <formula>NETWORKDAYS.INTL(M$7,M$7,1,放假日期)+COUNTIFS(调休上班日期,"&gt;="&amp;M$7,调休上班日期,"&lt;="&amp;M$7)=0</formula>
    </cfRule>
  </conditionalFormatting>
  <conditionalFormatting sqref="N76">
    <cfRule type="expression" dxfId="0" priority="139">
      <formula>NETWORKDAYS.INTL(N$7,N$7,1,放假日期)+COUNTIFS(调休上班日期,"&gt;="&amp;N$7,调休上班日期,"&lt;="&amp;N$7)=0</formula>
    </cfRule>
  </conditionalFormatting>
  <conditionalFormatting sqref="S76">
    <cfRule type="expression" dxfId="0" priority="127">
      <formula>NETWORKDAYS.INTL(S$7,S$7,1,放假日期)+COUNTIFS(调休上班日期,"&gt;="&amp;S$7,调休上班日期,"&lt;="&amp;S$7)=0</formula>
    </cfRule>
  </conditionalFormatting>
  <conditionalFormatting sqref="T76">
    <cfRule type="expression" dxfId="0" priority="119">
      <formula>NETWORKDAYS.INTL(T$7,T$7,1,放假日期)+COUNTIFS(调休上班日期,"&gt;="&amp;T$7,调休上班日期,"&lt;="&amp;T$7)=0</formula>
    </cfRule>
  </conditionalFormatting>
  <conditionalFormatting sqref="G78">
    <cfRule type="expression" dxfId="0" priority="302">
      <formula>NETWORKDAYS.INTL(G$7,G$7,1,放假日期)+COUNTIFS(调休上班日期,"&gt;="&amp;G$7,调休上班日期,"&lt;="&amp;G$7)=0</formula>
    </cfRule>
  </conditionalFormatting>
  <conditionalFormatting sqref="K78">
    <cfRule type="expression" dxfId="0" priority="427">
      <formula>NETWORKDAYS.INTL(K$7,K$7,1,放假日期)+COUNTIFS(调休上班日期,"&gt;="&amp;K$7,调休上班日期,"&lt;="&amp;K$7)=0</formula>
    </cfRule>
  </conditionalFormatting>
  <conditionalFormatting sqref="Q78">
    <cfRule type="expression" dxfId="0" priority="286">
      <formula>NETWORKDAYS.INTL(Q$7,Q$7,1,放假日期)+COUNTIFS(调休上班日期,"&gt;="&amp;Q$7,调休上班日期,"&lt;="&amp;Q$7)=0</formula>
    </cfRule>
  </conditionalFormatting>
  <conditionalFormatting sqref="J80">
    <cfRule type="expression" dxfId="0" priority="440">
      <formula>NETWORKDAYS.INTL(J$7,J$7,1,放假日期)+COUNTIFS(调休上班日期,"&gt;="&amp;J$7,调休上班日期,"&lt;="&amp;J$7)=0</formula>
    </cfRule>
  </conditionalFormatting>
  <conditionalFormatting sqref="K80">
    <cfRule type="expression" dxfId="0" priority="428">
      <formula>NETWORKDAYS.INTL(K$7,K$7,1,放假日期)+COUNTIFS(调休上班日期,"&gt;="&amp;K$7,调休上班日期,"&lt;="&amp;K$7)=0</formula>
    </cfRule>
  </conditionalFormatting>
  <conditionalFormatting sqref="L80">
    <cfRule type="expression" dxfId="0" priority="417">
      <formula>NETWORKDAYS.INTL(L$7,L$7,1,放假日期)+COUNTIFS(调休上班日期,"&gt;="&amp;L$7,调休上班日期,"&lt;="&amp;L$7)=0</formula>
    </cfRule>
  </conditionalFormatting>
  <conditionalFormatting sqref="N80">
    <cfRule type="expression" dxfId="0" priority="391">
      <formula>NETWORKDAYS.INTL(N$7,N$7,1,放假日期)+COUNTIFS(调休上班日期,"&gt;="&amp;N$7,调休上班日期,"&lt;="&amp;N$7)=0</formula>
    </cfRule>
  </conditionalFormatting>
  <conditionalFormatting sqref="S80">
    <cfRule type="expression" dxfId="0" priority="126">
      <formula>NETWORKDAYS.INTL(S$7,S$7,1,放假日期)+COUNTIFS(调休上班日期,"&gt;="&amp;S$7,调休上班日期,"&lt;="&amp;S$7)=0</formula>
    </cfRule>
  </conditionalFormatting>
  <conditionalFormatting sqref="AE81">
    <cfRule type="expression" dxfId="0" priority="200">
      <formula>NETWORKDAYS.INTL(AE$7,AE$7,1,放假日期)+COUNTIFS(调休上班日期,"&gt;="&amp;AE$7,调休上班日期,"&lt;="&amp;AE$7)=0</formula>
    </cfRule>
  </conditionalFormatting>
  <conditionalFormatting sqref="F82">
    <cfRule type="expression" dxfId="0" priority="471">
      <formula>NETWORKDAYS.INTL(F$7,F$7,1,放假日期)+COUNTIFS(调休上班日期,"&gt;="&amp;F$7,调休上班日期,"&lt;="&amp;F$7)=0</formula>
    </cfRule>
  </conditionalFormatting>
  <conditionalFormatting sqref="L82">
    <cfRule type="expression" dxfId="0" priority="175">
      <formula>NETWORKDAYS.INTL(L$7,L$7,1,放假日期)+COUNTIFS(调休上班日期,"&gt;="&amp;L$7,调休上班日期,"&lt;="&amp;L$7)=0</formula>
    </cfRule>
  </conditionalFormatting>
  <conditionalFormatting sqref="M82">
    <cfRule type="expression" dxfId="0" priority="163">
      <formula>NETWORKDAYS.INTL(M$7,M$7,1,放假日期)+COUNTIFS(调休上班日期,"&gt;="&amp;M$7,调休上班日期,"&lt;="&amp;M$7)=0</formula>
    </cfRule>
  </conditionalFormatting>
  <conditionalFormatting sqref="N82">
    <cfRule type="expression" dxfId="0" priority="138">
      <formula>NETWORKDAYS.INTL(N$7,N$7,1,放假日期)+COUNTIFS(调休上班日期,"&gt;="&amp;N$7,调休上班日期,"&lt;="&amp;N$7)=0</formula>
    </cfRule>
  </conditionalFormatting>
  <conditionalFormatting sqref="R82">
    <cfRule type="expression" dxfId="0" priority="280">
      <formula>NETWORKDAYS.INTL(R$7,R$7,1,放假日期)+COUNTIFS(调休上班日期,"&gt;="&amp;R$7,调休上班日期,"&lt;="&amp;R$7)=0</formula>
    </cfRule>
  </conditionalFormatting>
  <conditionalFormatting sqref="Y82">
    <cfRule type="expression" dxfId="0" priority="234">
      <formula>NETWORKDAYS.INTL(Y$7,Y$7,1,放假日期)+COUNTIFS(调休上班日期,"&gt;="&amp;Y$7,调休上班日期,"&lt;="&amp;Y$7)=0</formula>
    </cfRule>
  </conditionalFormatting>
  <conditionalFormatting sqref="J85">
    <cfRule type="expression" dxfId="0" priority="436">
      <formula>NETWORKDAYS.INTL(J$7,J$7,1,放假日期)+COUNTIFS(调休上班日期,"&gt;="&amp;J$7,调休上班日期,"&lt;="&amp;J$7)=0</formula>
    </cfRule>
  </conditionalFormatting>
  <conditionalFormatting sqref="B87:AF87">
    <cfRule type="expression" dxfId="0" priority="619">
      <formula>NETWORKDAYS.INTL(B$7,B$7,1,放假日期)+COUNTIFS(调休上班日期,"&gt;="&amp;B$7,调休上班日期,"&lt;="&amp;B$7)=0</formula>
    </cfRule>
  </conditionalFormatting>
  <conditionalFormatting sqref="U88">
    <cfRule type="expression" dxfId="0" priority="275">
      <formula>NETWORKDAYS.INTL(U$7,U$7,1,放假日期)+COUNTIFS(调休上班日期,"&gt;="&amp;U$7,调休上班日期,"&lt;="&amp;U$7)=0</formula>
    </cfRule>
  </conditionalFormatting>
  <conditionalFormatting sqref="V88">
    <cfRule type="expression" dxfId="0" priority="273">
      <formula>NETWORKDAYS.INTL(V$7,V$7,1,放假日期)+COUNTIFS(调休上班日期,"&gt;="&amp;V$7,调休上班日期,"&lt;="&amp;V$7)=0</formula>
    </cfRule>
  </conditionalFormatting>
  <conditionalFormatting sqref="W88">
    <cfRule type="expression" dxfId="0" priority="272">
      <formula>NETWORKDAYS.INTL(W$7,W$7,1,放假日期)+COUNTIFS(调休上班日期,"&gt;="&amp;W$7,调休上班日期,"&lt;="&amp;W$7)=0</formula>
    </cfRule>
  </conditionalFormatting>
  <conditionalFormatting sqref="X88">
    <cfRule type="expression" dxfId="0" priority="270">
      <formula>NETWORKDAYS.INTL(X$7,X$7,1,放假日期)+COUNTIFS(调休上班日期,"&gt;="&amp;X$7,调休上班日期,"&lt;="&amp;X$7)=0</formula>
    </cfRule>
  </conditionalFormatting>
  <conditionalFormatting sqref="Y88">
    <cfRule type="expression" dxfId="0" priority="269">
      <formula>NETWORKDAYS.INTL(Y$7,Y$7,1,放假日期)+COUNTIFS(调休上班日期,"&gt;="&amp;Y$7,调休上班日期,"&lt;="&amp;Y$7)=0</formula>
    </cfRule>
  </conditionalFormatting>
  <conditionalFormatting sqref="S91:W91">
    <cfRule type="expression" dxfId="0" priority="129">
      <formula>NETWORKDAYS.INTL(S$7,S$7,1,放假日期)+COUNTIFS(调休上班日期,"&gt;="&amp;S$7,调休上班日期,"&lt;="&amp;S$7)=0</formula>
    </cfRule>
  </conditionalFormatting>
  <conditionalFormatting sqref="AB92">
    <cfRule type="expression" dxfId="0" priority="229">
      <formula>NETWORKDAYS.INTL(AB$7,AB$7,1,放假日期)+COUNTIFS(调休上班日期,"&gt;="&amp;AB$7,调休上班日期,"&lt;="&amp;AB$7)=0</formula>
    </cfRule>
  </conditionalFormatting>
  <conditionalFormatting sqref="AC92">
    <cfRule type="expression" dxfId="0" priority="228">
      <formula>NETWORKDAYS.INTL(AC$7,AC$7,1,放假日期)+COUNTIFS(调休上班日期,"&gt;="&amp;AC$7,调休上班日期,"&lt;="&amp;AC$7)=0</formula>
    </cfRule>
  </conditionalFormatting>
  <conditionalFormatting sqref="AD92">
    <cfRule type="expression" dxfId="0" priority="227">
      <formula>NETWORKDAYS.INTL(AD$7,AD$7,1,放假日期)+COUNTIFS(调休上班日期,"&gt;="&amp;AD$7,调休上班日期,"&lt;="&amp;AD$7)=0</formula>
    </cfRule>
  </conditionalFormatting>
  <conditionalFormatting sqref="AE92">
    <cfRule type="expression" dxfId="0" priority="226">
      <formula>NETWORKDAYS.INTL(AE$7,AE$7,1,放假日期)+COUNTIFS(调休上班日期,"&gt;="&amp;AE$7,调休上班日期,"&lt;="&amp;AE$7)=0</formula>
    </cfRule>
  </conditionalFormatting>
  <conditionalFormatting sqref="AF92">
    <cfRule type="expression" dxfId="0" priority="225">
      <formula>NETWORKDAYS.INTL(AF$7,AF$7,1,放假日期)+COUNTIFS(调休上班日期,"&gt;="&amp;AF$7,调休上班日期,"&lt;="&amp;AF$7)=0</formula>
    </cfRule>
  </conditionalFormatting>
  <conditionalFormatting sqref="F93">
    <cfRule type="expression" dxfId="0" priority="470">
      <formula>NETWORKDAYS.INTL(F$7,F$7,1,放假日期)+COUNTIFS(调休上班日期,"&gt;="&amp;F$7,调休上班日期,"&lt;="&amp;F$7)=0</formula>
    </cfRule>
  </conditionalFormatting>
  <conditionalFormatting sqref="Q95">
    <cfRule type="expression" dxfId="0" priority="397">
      <formula>NETWORKDAYS.INTL(Q$7,Q$7,1,放假日期)+COUNTIFS(调休上班日期,"&gt;="&amp;Q$7,调休上班日期,"&lt;="&amp;Q$7)=0</formula>
    </cfRule>
  </conditionalFormatting>
  <conditionalFormatting sqref="F99">
    <cfRule type="expression" dxfId="0" priority="469">
      <formula>NETWORKDAYS.INTL(F$7,F$7,1,放假日期)+COUNTIFS(调休上班日期,"&gt;="&amp;F$7,调休上班日期,"&lt;="&amp;F$7)=0</formula>
    </cfRule>
  </conditionalFormatting>
  <conditionalFormatting sqref="X102">
    <cfRule type="expression" dxfId="0" priority="235">
      <formula>NETWORKDAYS.INTL(X$7,X$7,1,放假日期)+COUNTIFS(调休上班日期,"&gt;="&amp;X$7,调休上班日期,"&lt;="&amp;X$7)=0</formula>
    </cfRule>
  </conditionalFormatting>
  <conditionalFormatting sqref="S103">
    <cfRule type="expression" dxfId="0" priority="291">
      <formula>NETWORKDAYS.INTL(S$7,S$7,1,放假日期)+COUNTIFS(调休上班日期,"&gt;="&amp;S$7,调休上班日期,"&lt;="&amp;S$7)=0</formula>
    </cfRule>
  </conditionalFormatting>
  <conditionalFormatting sqref="U103">
    <cfRule type="expression" dxfId="0" priority="294">
      <formula>NETWORKDAYS.INTL(U$7,U$7,1,放假日期)+COUNTIFS(调休上班日期,"&gt;="&amp;U$7,调休上班日期,"&lt;="&amp;U$7)=0</formula>
    </cfRule>
  </conditionalFormatting>
  <conditionalFormatting sqref="X103">
    <cfRule type="expression" dxfId="0" priority="293">
      <formula>NETWORKDAYS.INTL(X$7,X$7,1,放假日期)+COUNTIFS(调休上班日期,"&gt;="&amp;X$7,调休上班日期,"&lt;="&amp;X$7)=0</formula>
    </cfRule>
  </conditionalFormatting>
  <conditionalFormatting sqref="Y103">
    <cfRule type="expression" dxfId="0" priority="292">
      <formula>NETWORKDAYS.INTL(Y$7,Y$7,1,放假日期)+COUNTIFS(调休上班日期,"&gt;="&amp;Y$7,调休上班日期,"&lt;="&amp;Y$7)=0</formula>
    </cfRule>
  </conditionalFormatting>
  <conditionalFormatting sqref="Z103">
    <cfRule type="expression" dxfId="0" priority="374">
      <formula>NETWORKDAYS.INTL(Z$7,Z$7,1,放假日期)+COUNTIFS(调休上班日期,"&gt;="&amp;Z$7,调休上班日期,"&lt;="&amp;Z$7)=0</formula>
    </cfRule>
  </conditionalFormatting>
  <conditionalFormatting sqref="AA103">
    <cfRule type="expression" dxfId="0" priority="373">
      <formula>NETWORKDAYS.INTL(AA$7,AA$7,1,放假日期)+COUNTIFS(调休上班日期,"&gt;="&amp;AA$7,调休上班日期,"&lt;="&amp;AA$7)=0</formula>
    </cfRule>
  </conditionalFormatting>
  <conditionalFormatting sqref="H104">
    <cfRule type="expression" dxfId="0" priority="450">
      <formula>NETWORKDAYS.INTL(H$7,H$7,1,放假日期)+COUNTIFS(调休上班日期,"&gt;="&amp;H$7,调休上班日期,"&lt;="&amp;H$7)=0</formula>
    </cfRule>
  </conditionalFormatting>
  <conditionalFormatting sqref="J104">
    <cfRule type="expression" dxfId="0" priority="311">
      <formula>NETWORKDAYS.INTL(J$7,J$7,1,放假日期)+COUNTIFS(调休上班日期,"&gt;="&amp;J$7,调休上班日期,"&lt;="&amp;J$7)=0</formula>
    </cfRule>
  </conditionalFormatting>
  <conditionalFormatting sqref="L104">
    <cfRule type="expression" dxfId="0" priority="173">
      <formula>NETWORKDAYS.INTL(L$7,L$7,1,放假日期)+COUNTIFS(调休上班日期,"&gt;="&amp;L$7,调休上班日期,"&lt;="&amp;L$7)=0</formula>
    </cfRule>
  </conditionalFormatting>
  <conditionalFormatting sqref="N104">
    <cfRule type="expression" dxfId="0" priority="300">
      <formula>NETWORKDAYS.INTL(N$7,N$7,1,放假日期)+COUNTIFS(调休上班日期,"&gt;="&amp;N$7,调休上班日期,"&lt;="&amp;N$7)=0</formula>
    </cfRule>
  </conditionalFormatting>
  <conditionalFormatting sqref="O104">
    <cfRule type="expression" dxfId="0" priority="134">
      <formula>NETWORKDAYS.INTL(O$7,O$7,1,放假日期)+COUNTIFS(调休上班日期,"&gt;="&amp;O$7,调休上班日期,"&lt;="&amp;O$7)=0</formula>
    </cfRule>
  </conditionalFormatting>
  <conditionalFormatting sqref="Q104">
    <cfRule type="expression" dxfId="0" priority="396">
      <formula>NETWORKDAYS.INTL(Q$7,Q$7,1,放假日期)+COUNTIFS(调休上班日期,"&gt;="&amp;Q$7,调休上班日期,"&lt;="&amp;Q$7)=0</formula>
    </cfRule>
  </conditionalFormatting>
  <conditionalFormatting sqref="T104">
    <cfRule type="expression" dxfId="0" priority="382">
      <formula>NETWORKDAYS.INTL(T$7,T$7,1,放假日期)+COUNTIFS(调休上班日期,"&gt;="&amp;T$7,调休上班日期,"&lt;="&amp;T$7)=0</formula>
    </cfRule>
  </conditionalFormatting>
  <conditionalFormatting sqref="Y104">
    <cfRule type="expression" dxfId="0" priority="268">
      <formula>NETWORKDAYS.INTL(Y$7,Y$7,1,放假日期)+COUNTIFS(调休上班日期,"&gt;="&amp;Y$7,调休上班日期,"&lt;="&amp;Y$7)=0</formula>
    </cfRule>
  </conditionalFormatting>
  <conditionalFormatting sqref="AB104">
    <cfRule type="expression" dxfId="0" priority="222">
      <formula>NETWORKDAYS.INTL(AB$7,AB$7,1,放假日期)+COUNTIFS(调休上班日期,"&gt;="&amp;AB$7,调休上班日期,"&lt;="&amp;AB$7)=0</formula>
    </cfRule>
  </conditionalFormatting>
  <conditionalFormatting sqref="AC104">
    <cfRule type="expression" dxfId="0" priority="216">
      <formula>NETWORKDAYS.INTL(AC$7,AC$7,1,放假日期)+COUNTIFS(调休上班日期,"&gt;="&amp;AC$7,调休上班日期,"&lt;="&amp;AC$7)=0</formula>
    </cfRule>
  </conditionalFormatting>
  <conditionalFormatting sqref="AD104">
    <cfRule type="expression" dxfId="0" priority="207">
      <formula>NETWORKDAYS.INTL(AD$7,AD$7,1,放假日期)+COUNTIFS(调休上班日期,"&gt;="&amp;AD$7,调休上班日期,"&lt;="&amp;AD$7)=0</formula>
    </cfRule>
  </conditionalFormatting>
  <conditionalFormatting sqref="N107">
    <cfRule type="expression" dxfId="0" priority="64">
      <formula>NETWORKDAYS.INTL(N$7,N$7,1,放假日期)+COUNTIFS(调休上班日期,"&gt;="&amp;N$7,调休上班日期,"&lt;="&amp;N$7)=0</formula>
    </cfRule>
  </conditionalFormatting>
  <conditionalFormatting sqref="E112">
    <cfRule type="expression" dxfId="0" priority="195">
      <formula>NETWORKDAYS.INTL(E$7,E$7,1,放假日期)+COUNTIFS(调休上班日期,"&gt;="&amp;E$7,调休上班日期,"&lt;="&amp;E$7)=0</formula>
    </cfRule>
  </conditionalFormatting>
  <conditionalFormatting sqref="F112">
    <cfRule type="expression" dxfId="0" priority="191">
      <formula>NETWORKDAYS.INTL(F$7,F$7,1,放假日期)+COUNTIFS(调休上班日期,"&gt;="&amp;F$7,调休上班日期,"&lt;="&amp;F$7)=0</formula>
    </cfRule>
  </conditionalFormatting>
  <conditionalFormatting sqref="I112">
    <cfRule type="expression" dxfId="0" priority="179">
      <formula>NETWORKDAYS.INTL(I$7,I$7,1,放假日期)+COUNTIFS(调休上班日期,"&gt;="&amp;I$7,调休上班日期,"&lt;="&amp;I$7)=0</formula>
    </cfRule>
  </conditionalFormatting>
  <conditionalFormatting sqref="Q115">
    <cfRule type="expression" dxfId="0" priority="395">
      <formula>NETWORKDAYS.INTL(Q$7,Q$7,1,放假日期)+COUNTIFS(调休上班日期,"&gt;="&amp;Q$7,调休上班日期,"&lt;="&amp;Q$7)=0</formula>
    </cfRule>
  </conditionalFormatting>
  <conditionalFormatting sqref="Y115">
    <cfRule type="expression" dxfId="0" priority="233">
      <formula>NETWORKDAYS.INTL(Y$7,Y$7,1,放假日期)+COUNTIFS(调休上班日期,"&gt;="&amp;Y$7,调休上班日期,"&lt;="&amp;Y$7)=0</formula>
    </cfRule>
  </conditionalFormatting>
  <conditionalFormatting sqref="Y116">
    <cfRule type="expression" dxfId="0" priority="232">
      <formula>NETWORKDAYS.INTL(Y$7,Y$7,1,放假日期)+COUNTIFS(调休上班日期,"&gt;="&amp;Y$7,调休上班日期,"&lt;="&amp;Y$7)=0</formula>
    </cfRule>
  </conditionalFormatting>
  <conditionalFormatting sqref="B117:AF117">
    <cfRule type="expression" dxfId="0" priority="607">
      <formula>NETWORKDAYS.INTL(B$7,B$7,1,放假日期)+COUNTIFS(调休上班日期,"&gt;="&amp;B$7,调休上班日期,"&lt;="&amp;B$7)=0</formula>
    </cfRule>
  </conditionalFormatting>
  <conditionalFormatting sqref="S118">
    <cfRule type="expression" dxfId="0" priority="125">
      <formula>NETWORKDAYS.INTL(S$7,S$7,1,放假日期)+COUNTIFS(调休上班日期,"&gt;="&amp;S$7,调休上班日期,"&lt;="&amp;S$7)=0</formula>
    </cfRule>
  </conditionalFormatting>
  <conditionalFormatting sqref="F120">
    <cfRule type="expression" dxfId="0" priority="468">
      <formula>NETWORKDAYS.INTL(F$7,F$7,1,放假日期)+COUNTIFS(调休上班日期,"&gt;="&amp;F$7,调休上班日期,"&lt;="&amp;F$7)=0</formula>
    </cfRule>
  </conditionalFormatting>
  <conditionalFormatting sqref="N120">
    <cfRule type="expression" dxfId="0" priority="406">
      <formula>NETWORKDAYS.INTL(N$7,N$7,1,放假日期)+COUNTIFS(调休上班日期,"&gt;="&amp;N$7,调休上班日期,"&lt;="&amp;N$7)=0</formula>
    </cfRule>
  </conditionalFormatting>
  <conditionalFormatting sqref="X120">
    <cfRule type="expression" dxfId="0" priority="360">
      <formula>NETWORKDAYS.INTL(X$7,X$7,1,放假日期)+COUNTIFS(调休上班日期,"&gt;="&amp;X$7,调休上班日期,"&lt;="&amp;X$7)=0</formula>
    </cfRule>
  </conditionalFormatting>
  <conditionalFormatting sqref="U121">
    <cfRule type="expression" dxfId="0" priority="371">
      <formula>NETWORKDAYS.INTL(U$7,U$7,1,放假日期)+COUNTIFS(调休上班日期,"&gt;="&amp;U$7,调休上班日期,"&lt;="&amp;U$7)=0</formula>
    </cfRule>
  </conditionalFormatting>
  <conditionalFormatting sqref="U123">
    <cfRule type="expression" dxfId="0" priority="372">
      <formula>NETWORKDAYS.INTL(U$7,U$7,1,放假日期)+COUNTIFS(调休上班日期,"&gt;="&amp;U$7,调休上班日期,"&lt;="&amp;U$7)=0</formula>
    </cfRule>
  </conditionalFormatting>
  <conditionalFormatting sqref="H124">
    <cfRule type="expression" dxfId="0" priority="449">
      <formula>NETWORKDAYS.INTL(H$7,H$7,1,放假日期)+COUNTIFS(调休上班日期,"&gt;="&amp;H$7,调休上班日期,"&lt;="&amp;H$7)=0</formula>
    </cfRule>
  </conditionalFormatting>
  <conditionalFormatting sqref="Z124">
    <cfRule type="expression" dxfId="0" priority="351">
      <formula>NETWORKDAYS.INTL(Z$7,Z$7,1,放假日期)+COUNTIFS(调休上班日期,"&gt;="&amp;Z$7,调休上班日期,"&lt;="&amp;Z$7)=0</formula>
    </cfRule>
  </conditionalFormatting>
  <conditionalFormatting sqref="G125">
    <cfRule type="expression" dxfId="0" priority="183">
      <formula>NETWORKDAYS.INTL(G$7,G$7,1,放假日期)+COUNTIFS(调休上班日期,"&gt;="&amp;G$7,调休上班日期,"&lt;="&amp;G$7)=0</formula>
    </cfRule>
  </conditionalFormatting>
  <conditionalFormatting sqref="B127:AF127">
    <cfRule type="expression" dxfId="0" priority="600">
      <formula>NETWORKDAYS.INTL(B$7,B$7,1,放假日期)+COUNTIFS(调休上班日期,"&gt;="&amp;B$7,调休上班日期,"&lt;="&amp;B$7)=0</formula>
    </cfRule>
  </conditionalFormatting>
  <conditionalFormatting sqref="F130">
    <cfRule type="expression" dxfId="0" priority="467">
      <formula>NETWORKDAYS.INTL(F$7,F$7,1,放假日期)+COUNTIFS(调休上班日期,"&gt;="&amp;F$7,调休上班日期,"&lt;="&amp;F$7)=0</formula>
    </cfRule>
  </conditionalFormatting>
  <conditionalFormatting sqref="M133">
    <cfRule type="expression" dxfId="0" priority="415">
      <formula>NETWORKDAYS.INTL(M$7,M$7,1,放假日期)+COUNTIFS(调休上班日期,"&gt;="&amp;M$7,调休上班日期,"&lt;="&amp;M$7)=0</formula>
    </cfRule>
  </conditionalFormatting>
  <conditionalFormatting sqref="U133">
    <cfRule type="expression" dxfId="0" priority="370">
      <formula>NETWORKDAYS.INTL(U$7,U$7,1,放假日期)+COUNTIFS(调休上班日期,"&gt;="&amp;U$7,调休上班日期,"&lt;="&amp;U$7)=0</formula>
    </cfRule>
  </conditionalFormatting>
  <conditionalFormatting sqref="W134">
    <cfRule type="expression" dxfId="0" priority="238">
      <formula>NETWORKDAYS.INTL(W$7,W$7,1,放假日期)+COUNTIFS(调休上班日期,"&gt;="&amp;W$7,调休上班日期,"&lt;="&amp;W$7)=0</formula>
    </cfRule>
  </conditionalFormatting>
  <conditionalFormatting sqref="E135">
    <cfRule type="expression" dxfId="0" priority="193">
      <formula>NETWORKDAYS.INTL(E$7,E$7,1,放假日期)+COUNTIFS(调休上班日期,"&gt;="&amp;E$7,调休上班日期,"&lt;="&amp;E$7)=0</formula>
    </cfRule>
  </conditionalFormatting>
  <conditionalFormatting sqref="G135">
    <cfRule type="expression" dxfId="0" priority="322">
      <formula>NETWORKDAYS.INTL(G$7,G$7,1,放假日期)+COUNTIFS(调休上班日期,"&gt;="&amp;G$7,调休上班日期,"&lt;="&amp;G$7)=0</formula>
    </cfRule>
  </conditionalFormatting>
  <conditionalFormatting sqref="N135">
    <cfRule type="expression" dxfId="0" priority="405">
      <formula>NETWORKDAYS.INTL(N$7,N$7,1,放假日期)+COUNTIFS(调休上班日期,"&gt;="&amp;N$7,调休上班日期,"&lt;="&amp;N$7)=0</formula>
    </cfRule>
  </conditionalFormatting>
  <conditionalFormatting sqref="N138">
    <cfRule type="expression" dxfId="0" priority="137">
      <formula>NETWORKDAYS.INTL(N$7,N$7,1,放假日期)+COUNTIFS(调休上班日期,"&gt;="&amp;N$7,调休上班日期,"&lt;="&amp;N$7)=0</formula>
    </cfRule>
  </conditionalFormatting>
  <conditionalFormatting sqref="P139">
    <cfRule type="expression" dxfId="0" priority="130">
      <formula>NETWORKDAYS.INTL(P$7,P$7,1,放假日期)+COUNTIFS(调休上班日期,"&gt;="&amp;P$7,调休上班日期,"&lt;="&amp;P$7)=0</formula>
    </cfRule>
  </conditionalFormatting>
  <conditionalFormatting sqref="AC139">
    <cfRule type="expression" dxfId="0" priority="215">
      <formula>NETWORKDAYS.INTL(AC$7,AC$7,1,放假日期)+COUNTIFS(调休上班日期,"&gt;="&amp;AC$7,调休上班日期,"&lt;="&amp;AC$7)=0</formula>
    </cfRule>
  </conditionalFormatting>
  <conditionalFormatting sqref="M140">
    <cfRule type="expression" dxfId="0" priority="55">
      <formula>NETWORKDAYS.INTL(M$7,M$7,1,放假日期)+COUNTIFS(调休上班日期,"&gt;="&amp;M$7,调休上班日期,"&lt;="&amp;M$7)=0</formula>
    </cfRule>
  </conditionalFormatting>
  <conditionalFormatting sqref="K141">
    <cfRule type="expression" dxfId="0" priority="424">
      <formula>NETWORKDAYS.INTL(K$7,K$7,1,放假日期)+COUNTIFS(调休上班日期,"&gt;="&amp;K$7,调休上班日期,"&lt;="&amp;K$7)=0</formula>
    </cfRule>
  </conditionalFormatting>
  <conditionalFormatting sqref="M142">
    <cfRule type="expression" dxfId="0" priority="54">
      <formula>NETWORKDAYS.INTL(M$7,M$7,1,放假日期)+COUNTIFS(调休上班日期,"&gt;="&amp;M$7,调休上班日期,"&lt;="&amp;M$7)=0</formula>
    </cfRule>
  </conditionalFormatting>
  <conditionalFormatting sqref="N142">
    <cfRule type="expression" dxfId="0" priority="145">
      <formula>NETWORKDAYS.INTL(N$7,N$7,1,放假日期)+COUNTIFS(调休上班日期,"&gt;="&amp;N$7,调休上班日期,"&lt;="&amp;N$7)=0</formula>
    </cfRule>
  </conditionalFormatting>
  <conditionalFormatting sqref="N143">
    <cfRule type="expression" dxfId="0" priority="144">
      <formula>NETWORKDAYS.INTL(N$7,N$7,1,放假日期)+COUNTIFS(调休上班日期,"&gt;="&amp;N$7,调休上班日期,"&lt;="&amp;N$7)=0</formula>
    </cfRule>
  </conditionalFormatting>
  <conditionalFormatting sqref="F144">
    <cfRule type="expression" dxfId="0" priority="466">
      <formula>NETWORKDAYS.INTL(F$7,F$7,1,放假日期)+COUNTIFS(调休上班日期,"&gt;="&amp;F$7,调休上班日期,"&lt;="&amp;F$7)=0</formula>
    </cfRule>
  </conditionalFormatting>
  <conditionalFormatting sqref="N144">
    <cfRule type="expression" dxfId="0" priority="143">
      <formula>NETWORKDAYS.INTL(N$7,N$7,1,放假日期)+COUNTIFS(调休上班日期,"&gt;="&amp;N$7,调休上班日期,"&lt;="&amp;N$7)=0</formula>
    </cfRule>
  </conditionalFormatting>
  <conditionalFormatting sqref="L145">
    <cfRule type="expression" dxfId="0" priority="169">
      <formula>NETWORKDAYS.INTL(L$7,L$7,1,放假日期)+COUNTIFS(调休上班日期,"&gt;="&amp;L$7,调休上班日期,"&lt;="&amp;L$7)=0</formula>
    </cfRule>
  </conditionalFormatting>
  <conditionalFormatting sqref="M145">
    <cfRule type="expression" dxfId="0" priority="160">
      <formula>NETWORKDAYS.INTL(M$7,M$7,1,放假日期)+COUNTIFS(调休上班日期,"&gt;="&amp;M$7,调休上班日期,"&lt;="&amp;M$7)=0</formula>
    </cfRule>
  </conditionalFormatting>
  <conditionalFormatting sqref="S145">
    <cfRule type="expression" dxfId="0" priority="123">
      <formula>NETWORKDAYS.INTL(S$7,S$7,1,放假日期)+COUNTIFS(调休上班日期,"&gt;="&amp;S$7,调休上班日期,"&lt;="&amp;S$7)=0</formula>
    </cfRule>
  </conditionalFormatting>
  <conditionalFormatting sqref="B146:AF146">
    <cfRule type="expression" dxfId="0" priority="587">
      <formula>NETWORKDAYS.INTL(B$7,B$7,1,放假日期)+COUNTIFS(调休上班日期,"&gt;="&amp;B$7,调休上班日期,"&lt;="&amp;B$7)=0</formula>
    </cfRule>
  </conditionalFormatting>
  <conditionalFormatting sqref="B147:AF147">
    <cfRule type="expression" dxfId="0" priority="586">
      <formula>NETWORKDAYS.INTL(B$7,B$7,1,放假日期)+COUNTIFS(调休上班日期,"&gt;="&amp;B$7,调休上班日期,"&lt;="&amp;B$7)=0</formula>
    </cfRule>
  </conditionalFormatting>
  <conditionalFormatting sqref="AB148">
    <cfRule type="expression" dxfId="0" priority="340">
      <formula>NETWORKDAYS.INTL(AB$7,AB$7,1,放假日期)+COUNTIFS(调休上班日期,"&gt;="&amp;AB$7,调休上班日期,"&lt;="&amp;AB$7)=0</formula>
    </cfRule>
  </conditionalFormatting>
  <conditionalFormatting sqref="M149">
    <cfRule type="expression" dxfId="0" priority="56">
      <formula>NETWORKDAYS.INTL(M$7,M$7,1,放假日期)+COUNTIFS(调休上班日期,"&gt;="&amp;M$7,调休上班日期,"&lt;="&amp;M$7)=0</formula>
    </cfRule>
  </conditionalFormatting>
  <conditionalFormatting sqref="B150:AF150">
    <cfRule type="expression" dxfId="0" priority="584">
      <formula>NETWORKDAYS.INTL(B$7,B$7,1,放假日期)+COUNTIFS(调休上班日期,"&gt;="&amp;B$7,调休上班日期,"&lt;="&amp;B$7)=0</formula>
    </cfRule>
  </conditionalFormatting>
  <conditionalFormatting sqref="N151">
    <cfRule type="expression" dxfId="0" priority="135">
      <formula>NETWORKDAYS.INTL(N$7,N$7,1,放假日期)+COUNTIFS(调休上班日期,"&gt;="&amp;N$7,调休上班日期,"&lt;="&amp;N$7)=0</formula>
    </cfRule>
  </conditionalFormatting>
  <conditionalFormatting sqref="V151">
    <cfRule type="expression" dxfId="0" priority="262">
      <formula>NETWORKDAYS.INTL(V$7,V$7,1,放假日期)+COUNTIFS(调休上班日期,"&gt;="&amp;V$7,调休上班日期,"&lt;="&amp;V$7)=0</formula>
    </cfRule>
  </conditionalFormatting>
  <conditionalFormatting sqref="G152">
    <cfRule type="expression" dxfId="0" priority="182">
      <formula>NETWORKDAYS.INTL(G$7,G$7,1,放假日期)+COUNTIFS(调休上班日期,"&gt;="&amp;G$7,调休上班日期,"&lt;="&amp;G$7)=0</formula>
    </cfRule>
  </conditionalFormatting>
  <conditionalFormatting sqref="N152">
    <cfRule type="expression" dxfId="0" priority="146">
      <formula>NETWORKDAYS.INTL(N$7,N$7,1,放假日期)+COUNTIFS(调休上班日期,"&gt;="&amp;N$7,调休上班日期,"&lt;="&amp;N$7)=0</formula>
    </cfRule>
  </conditionalFormatting>
  <conditionalFormatting sqref="O152">
    <cfRule type="expression" dxfId="0" priority="133">
      <formula>NETWORKDAYS.INTL(O$7,O$7,1,放假日期)+COUNTIFS(调休上班日期,"&gt;="&amp;O$7,调休上班日期,"&lt;="&amp;O$7)=0</formula>
    </cfRule>
  </conditionalFormatting>
  <conditionalFormatting sqref="Q152">
    <cfRule type="expression" dxfId="0" priority="284">
      <formula>NETWORKDAYS.INTL(Q$7,Q$7,1,放假日期)+COUNTIFS(调休上班日期,"&gt;="&amp;Q$7,调休上班日期,"&lt;="&amp;Q$7)=0</formula>
    </cfRule>
  </conditionalFormatting>
  <conditionalFormatting sqref="R152">
    <cfRule type="expression" dxfId="0" priority="279">
      <formula>NETWORKDAYS.INTL(R$7,R$7,1,放假日期)+COUNTIFS(调休上班日期,"&gt;="&amp;R$7,调休上班日期,"&lt;="&amp;R$7)=0</formula>
    </cfRule>
  </conditionalFormatting>
  <conditionalFormatting sqref="W152">
    <cfRule type="expression" dxfId="0" priority="237">
      <formula>NETWORKDAYS.INTL(W$7,W$7,1,放假日期)+COUNTIFS(调休上班日期,"&gt;="&amp;W$7,调休上班日期,"&lt;="&amp;W$7)=0</formula>
    </cfRule>
  </conditionalFormatting>
  <conditionalFormatting sqref="AC152">
    <cfRule type="expression" dxfId="0" priority="213">
      <formula>NETWORKDAYS.INTL(AC$7,AC$7,1,放假日期)+COUNTIFS(调休上班日期,"&gt;="&amp;AC$7,调休上班日期,"&lt;="&amp;AC$7)=0</formula>
    </cfRule>
  </conditionalFormatting>
  <conditionalFormatting sqref="E153">
    <cfRule type="expression" dxfId="0" priority="194">
      <formula>NETWORKDAYS.INTL(E$7,E$7,1,放假日期)+COUNTIFS(调休上班日期,"&gt;="&amp;E$7,调休上班日期,"&lt;="&amp;E$7)=0</formula>
    </cfRule>
  </conditionalFormatting>
  <conditionalFormatting sqref="N153">
    <cfRule type="expression" dxfId="0" priority="152">
      <formula>NETWORKDAYS.INTL(N$7,N$7,1,放假日期)+COUNTIFS(调休上班日期,"&gt;="&amp;N$7,调休上班日期,"&lt;="&amp;N$7)=0</formula>
    </cfRule>
  </conditionalFormatting>
  <conditionalFormatting sqref="R153">
    <cfRule type="expression" dxfId="0" priority="389">
      <formula>NETWORKDAYS.INTL(R$7,R$7,1,放假日期)+COUNTIFS(调休上班日期,"&gt;="&amp;R$7,调休上班日期,"&lt;="&amp;R$7)=0</formula>
    </cfRule>
  </conditionalFormatting>
  <conditionalFormatting sqref="X153">
    <cfRule type="expression" dxfId="0" priority="359">
      <formula>NETWORKDAYS.INTL(X$7,X$7,1,放假日期)+COUNTIFS(调休上班日期,"&gt;="&amp;X$7,调休上班日期,"&lt;="&amp;X$7)=0</formula>
    </cfRule>
  </conditionalFormatting>
  <conditionalFormatting sqref="AB153">
    <cfRule type="expression" dxfId="0" priority="221">
      <formula>NETWORKDAYS.INTL(AB$7,AB$7,1,放假日期)+COUNTIFS(调休上班日期,"&gt;="&amp;AB$7,调休上班日期,"&lt;="&amp;AB$7)=0</formula>
    </cfRule>
  </conditionalFormatting>
  <conditionalFormatting sqref="AC153">
    <cfRule type="expression" dxfId="0" priority="214">
      <formula>NETWORKDAYS.INTL(AC$7,AC$7,1,放假日期)+COUNTIFS(调休上班日期,"&gt;="&amp;AC$7,调休上班日期,"&lt;="&amp;AC$7)=0</formula>
    </cfRule>
  </conditionalFormatting>
  <conditionalFormatting sqref="N154">
    <cfRule type="expression" dxfId="0" priority="151">
      <formula>NETWORKDAYS.INTL(N$7,N$7,1,放假日期)+COUNTIFS(调休上班日期,"&gt;="&amp;N$7,调休上班日期,"&lt;="&amp;N$7)=0</formula>
    </cfRule>
  </conditionalFormatting>
  <conditionalFormatting sqref="N155">
    <cfRule type="expression" dxfId="0" priority="150">
      <formula>NETWORKDAYS.INTL(N$7,N$7,1,放假日期)+COUNTIFS(调休上班日期,"&gt;="&amp;N$7,调休上班日期,"&lt;="&amp;N$7)=0</formula>
    </cfRule>
  </conditionalFormatting>
  <conditionalFormatting sqref="AD155">
    <cfRule type="expression" dxfId="0" priority="206">
      <formula>NETWORKDAYS.INTL(AD$7,AD$7,1,放假日期)+COUNTIFS(调休上班日期,"&gt;="&amp;AD$7,调休上班日期,"&lt;="&amp;AD$7)=0</formula>
    </cfRule>
  </conditionalFormatting>
  <conditionalFormatting sqref="AE155">
    <cfRule type="expression" dxfId="0" priority="199">
      <formula>NETWORKDAYS.INTL(AE$7,AE$7,1,放假日期)+COUNTIFS(调休上班日期,"&gt;="&amp;AE$7,调休上班日期,"&lt;="&amp;AE$7)=0</formula>
    </cfRule>
  </conditionalFormatting>
  <conditionalFormatting sqref="B160:AF160">
    <cfRule type="expression" dxfId="0" priority="576">
      <formula>NETWORKDAYS.INTL(B$7,B$7,1,放假日期)+COUNTIFS(调休上班日期,"&gt;="&amp;B$7,调休上班日期,"&lt;="&amp;B$7)=0</formula>
    </cfRule>
  </conditionalFormatting>
  <conditionalFormatting sqref="T161">
    <cfRule type="expression" dxfId="0" priority="52">
      <formula>NETWORKDAYS.INTL(T$7,T$7,1,放假日期)+COUNTIFS(调休上班日期,"&gt;="&amp;T$7,调休上班日期,"&lt;="&amp;T$7)=0</formula>
    </cfRule>
  </conditionalFormatting>
  <conditionalFormatting sqref="F162">
    <cfRule type="expression" dxfId="0" priority="190">
      <formula>NETWORKDAYS.INTL(F$7,F$7,1,放假日期)+COUNTIFS(调休上班日期,"&gt;="&amp;F$7,调休上班日期,"&lt;="&amp;F$7)=0</formula>
    </cfRule>
  </conditionalFormatting>
  <conditionalFormatting sqref="L163">
    <cfRule type="expression" dxfId="0" priority="170">
      <formula>NETWORKDAYS.INTL(L$7,L$7,1,放假日期)+COUNTIFS(调休上班日期,"&gt;="&amp;L$7,调休上班日期,"&lt;="&amp;L$7)=0</formula>
    </cfRule>
  </conditionalFormatting>
  <conditionalFormatting sqref="N164">
    <cfRule type="expression" dxfId="0" priority="136">
      <formula>NETWORKDAYS.INTL(N$7,N$7,1,放假日期)+COUNTIFS(调休上班日期,"&gt;="&amp;N$7,调休上班日期,"&lt;="&amp;N$7)=0</formula>
    </cfRule>
  </conditionalFormatting>
  <conditionalFormatting sqref="B165:AF165">
    <cfRule type="expression" dxfId="0" priority="570">
      <formula>NETWORKDAYS.INTL(B$7,B$7,1,放假日期)+COUNTIFS(调休上班日期,"&gt;="&amp;B$7,调休上班日期,"&lt;="&amp;B$7)=0</formula>
    </cfRule>
  </conditionalFormatting>
  <conditionalFormatting sqref="B166:AF166">
    <cfRule type="expression" dxfId="0" priority="569">
      <formula>NETWORKDAYS.INTL(B$7,B$7,1,放假日期)+COUNTIFS(调休上班日期,"&gt;="&amp;B$7,调休上班日期,"&lt;="&amp;B$7)=0</formula>
    </cfRule>
  </conditionalFormatting>
  <conditionalFormatting sqref="J167">
    <cfRule type="expression" dxfId="0" priority="309">
      <formula>NETWORKDAYS.INTL(J$7,J$7,1,放假日期)+COUNTIFS(调休上班日期,"&gt;="&amp;J$7,调休上班日期,"&lt;="&amp;J$7)=0</formula>
    </cfRule>
  </conditionalFormatting>
  <conditionalFormatting sqref="K168">
    <cfRule type="expression" dxfId="0" priority="425">
      <formula>NETWORKDAYS.INTL(K$7,K$7,1,放假日期)+COUNTIFS(调休上班日期,"&gt;="&amp;K$7,调休上班日期,"&lt;="&amp;K$7)=0</formula>
    </cfRule>
  </conditionalFormatting>
  <conditionalFormatting sqref="R169">
    <cfRule type="expression" dxfId="0" priority="278">
      <formula>NETWORKDAYS.INTL(R$7,R$7,1,放假日期)+COUNTIFS(调休上班日期,"&gt;="&amp;R$7,调休上班日期,"&lt;="&amp;R$7)=0</formula>
    </cfRule>
  </conditionalFormatting>
  <conditionalFormatting sqref="B170:AF170">
    <cfRule type="expression" dxfId="0" priority="566">
      <formula>NETWORKDAYS.INTL(B$7,B$7,1,放假日期)+COUNTIFS(调休上班日期,"&gt;="&amp;B$7,调休上班日期,"&lt;="&amp;B$7)=0</formula>
    </cfRule>
  </conditionalFormatting>
  <conditionalFormatting sqref="B171:AF171">
    <cfRule type="expression" dxfId="0" priority="565">
      <formula>NETWORKDAYS.INTL(B$7,B$7,1,放假日期)+COUNTIFS(调休上班日期,"&gt;="&amp;B$7,调休上班日期,"&lt;="&amp;B$7)=0</formula>
    </cfRule>
  </conditionalFormatting>
  <conditionalFormatting sqref="B172:AF172">
    <cfRule type="expression" dxfId="0" priority="564">
      <formula>NETWORKDAYS.INTL(B$7,B$7,1,放假日期)+COUNTIFS(调休上班日期,"&gt;="&amp;B$7,调休上班日期,"&lt;="&amp;B$7)=0</formula>
    </cfRule>
  </conditionalFormatting>
  <conditionalFormatting sqref="AA173">
    <cfRule type="expression" dxfId="0" priority="345">
      <formula>NETWORKDAYS.INTL(AA$7,AA$7,1,放假日期)+COUNTIFS(调休上班日期,"&gt;="&amp;AA$7,调休上班日期,"&lt;="&amp;AA$7)=0</formula>
    </cfRule>
  </conditionalFormatting>
  <conditionalFormatting sqref="M174">
    <cfRule type="expression" dxfId="0" priority="53">
      <formula>NETWORKDAYS.INTL(M$7,M$7,1,放假日期)+COUNTIFS(调休上班日期,"&gt;="&amp;M$7,调休上班日期,"&lt;="&amp;M$7)=0</formula>
    </cfRule>
  </conditionalFormatting>
  <conditionalFormatting sqref="U174">
    <cfRule type="expression" dxfId="0" priority="267">
      <formula>NETWORKDAYS.INTL(U$7,U$7,1,放假日期)+COUNTIFS(调休上班日期,"&gt;="&amp;U$7,调休上班日期,"&lt;="&amp;U$7)=0</formula>
    </cfRule>
  </conditionalFormatting>
  <conditionalFormatting sqref="AD174">
    <cfRule type="expression" dxfId="0" priority="205">
      <formula>NETWORKDAYS.INTL(AD$7,AD$7,1,放假日期)+COUNTIFS(调休上班日期,"&gt;="&amp;AD$7,调休上班日期,"&lt;="&amp;AD$7)=0</formula>
    </cfRule>
  </conditionalFormatting>
  <conditionalFormatting sqref="F175">
    <cfRule type="expression" dxfId="0" priority="465">
      <formula>NETWORKDAYS.INTL(F$7,F$7,1,放假日期)+COUNTIFS(调休上班日期,"&gt;="&amp;F$7,调休上班日期,"&lt;="&amp;F$7)=0</formula>
    </cfRule>
  </conditionalFormatting>
  <conditionalFormatting sqref="B176:AF176">
    <cfRule type="expression" dxfId="0" priority="559">
      <formula>NETWORKDAYS.INTL(B$7,B$7,1,放假日期)+COUNTIFS(调休上班日期,"&gt;="&amp;B$7,调休上班日期,"&lt;="&amp;B$7)=0</formula>
    </cfRule>
  </conditionalFormatting>
  <conditionalFormatting sqref="T177">
    <cfRule type="expression" dxfId="0" priority="57">
      <formula>NETWORKDAYS.INTL(T$7,T$7,1,放假日期)+COUNTIFS(调休上班日期,"&gt;="&amp;T$7,调休上班日期,"&lt;="&amp;T$7)=0</formula>
    </cfRule>
  </conditionalFormatting>
  <conditionalFormatting sqref="B179:AF179">
    <cfRule type="expression" dxfId="0" priority="557">
      <formula>NETWORKDAYS.INTL(B$7,B$7,1,放假日期)+COUNTIFS(调休上班日期,"&gt;="&amp;B$7,调休上班日期,"&lt;="&amp;B$7)=0</formula>
    </cfRule>
  </conditionalFormatting>
  <conditionalFormatting sqref="R180">
    <cfRule type="expression" dxfId="0" priority="277">
      <formula>NETWORKDAYS.INTL(R$7,R$7,1,放假日期)+COUNTIFS(调休上班日期,"&gt;="&amp;R$7,调休上班日期,"&lt;="&amp;R$7)=0</formula>
    </cfRule>
  </conditionalFormatting>
  <conditionalFormatting sqref="B181:AF181">
    <cfRule type="expression" dxfId="0" priority="554">
      <formula>NETWORKDAYS.INTL(B$7,B$7,1,放假日期)+COUNTIFS(调休上班日期,"&gt;="&amp;B$7,调休上班日期,"&lt;="&amp;B$7)=0</formula>
    </cfRule>
  </conditionalFormatting>
  <conditionalFormatting sqref="L184">
    <cfRule type="expression" dxfId="0" priority="172">
      <formula>NETWORKDAYS.INTL(L$7,L$7,1,放假日期)+COUNTIFS(调休上班日期,"&gt;="&amp;L$7,调休上班日期,"&lt;="&amp;L$7)=0</formula>
    </cfRule>
  </conditionalFormatting>
  <conditionalFormatting sqref="O184">
    <cfRule type="expression" dxfId="0" priority="132">
      <formula>NETWORKDAYS.INTL(O$7,O$7,1,放假日期)+COUNTIFS(调休上班日期,"&gt;="&amp;O$7,调休上班日期,"&lt;="&amp;O$7)=0</formula>
    </cfRule>
  </conditionalFormatting>
  <conditionalFormatting sqref="B185">
    <cfRule type="expression" dxfId="0" priority="331">
      <formula>NETWORKDAYS.INTL(B$7,B$7,1,放假日期)+COUNTIFS(调休上班日期,"&gt;="&amp;B$7,调休上班日期,"&lt;="&amp;B$7)=0</formula>
    </cfRule>
  </conditionalFormatting>
  <conditionalFormatting sqref="L185">
    <cfRule type="expression" dxfId="0" priority="171">
      <formula>NETWORKDAYS.INTL(L$7,L$7,1,放假日期)+COUNTIFS(调休上班日期,"&gt;="&amp;L$7,调休上班日期,"&lt;="&amp;L$7)=0</formula>
    </cfRule>
  </conditionalFormatting>
  <conditionalFormatting sqref="N188">
    <cfRule type="expression" dxfId="0" priority="299">
      <formula>NETWORKDAYS.INTL(N$7,N$7,1,放假日期)+COUNTIFS(调休上班日期,"&gt;="&amp;N$7,调休上班日期,"&lt;="&amp;N$7)=0</formula>
    </cfRule>
  </conditionalFormatting>
  <conditionalFormatting sqref="B191:AF191">
    <cfRule type="expression" dxfId="0" priority="549">
      <formula>NETWORKDAYS.INTL(B$7,B$7,1,放假日期)+COUNTIFS(调休上班日期,"&gt;="&amp;B$7,调休上班日期,"&lt;="&amp;B$7)=0</formula>
    </cfRule>
  </conditionalFormatting>
  <conditionalFormatting sqref="U192">
    <cfRule type="expression" dxfId="0" priority="266">
      <formula>NETWORKDAYS.INTL(U$7,U$7,1,放假日期)+COUNTIFS(调休上班日期,"&gt;="&amp;U$7,调休上班日期,"&lt;="&amp;U$7)=0</formula>
    </cfRule>
  </conditionalFormatting>
  <conditionalFormatting sqref="B195:AF195">
    <cfRule type="expression" dxfId="0" priority="546">
      <formula>NETWORKDAYS.INTL(B$7,B$7,1,放假日期)+COUNTIFS(调休上班日期,"&gt;="&amp;B$7,调休上班日期,"&lt;="&amp;B$7)=0</formula>
    </cfRule>
  </conditionalFormatting>
  <conditionalFormatting sqref="J196">
    <cfRule type="expression" dxfId="0" priority="434">
      <formula>NETWORKDAYS.INTL(J$7,J$7,1,放假日期)+COUNTIFS(调休上班日期,"&gt;="&amp;J$7,调休上班日期,"&lt;="&amp;J$7)=0</formula>
    </cfRule>
  </conditionalFormatting>
  <conditionalFormatting sqref="U196">
    <cfRule type="expression" dxfId="0" priority="368">
      <formula>NETWORKDAYS.INTL(U$7,U$7,1,放假日期)+COUNTIFS(调休上班日期,"&gt;="&amp;U$7,调休上班日期,"&lt;="&amp;U$7)=0</formula>
    </cfRule>
  </conditionalFormatting>
  <conditionalFormatting sqref="B197:AF197">
    <cfRule type="expression" dxfId="0" priority="544">
      <formula>NETWORKDAYS.INTL(B$7,B$7,1,放假日期)+COUNTIFS(调休上班日期,"&gt;="&amp;B$7,调休上班日期,"&lt;="&amp;B$7)=0</formula>
    </cfRule>
  </conditionalFormatting>
  <conditionalFormatting sqref="M198">
    <cfRule type="expression" dxfId="0" priority="414">
      <formula>NETWORKDAYS.INTL(M$7,M$7,1,放假日期)+COUNTIFS(调休上班日期,"&gt;="&amp;M$7,调休上班日期,"&lt;="&amp;M$7)=0</formula>
    </cfRule>
  </conditionalFormatting>
  <conditionalFormatting sqref="Y198">
    <cfRule type="expression" dxfId="0" priority="352">
      <formula>NETWORKDAYS.INTL(Y$7,Y$7,1,放假日期)+COUNTIFS(调休上班日期,"&gt;="&amp;Y$7,调休上班日期,"&lt;="&amp;Y$7)=0</formula>
    </cfRule>
  </conditionalFormatting>
  <conditionalFormatting sqref="B199:AF199">
    <cfRule type="expression" dxfId="0" priority="541">
      <formula>NETWORKDAYS.INTL(B$7,B$7,1,放假日期)+COUNTIFS(调休上班日期,"&gt;="&amp;B$7,调休上班日期,"&lt;="&amp;B$7)=0</formula>
    </cfRule>
  </conditionalFormatting>
  <conditionalFormatting sqref="G200">
    <cfRule type="expression" dxfId="0" priority="319">
      <formula>NETWORKDAYS.INTL(G$7,G$7,1,放假日期)+COUNTIFS(调休上班日期,"&gt;="&amp;G$7,调休上班日期,"&lt;="&amp;G$7)=0</formula>
    </cfRule>
  </conditionalFormatting>
  <conditionalFormatting sqref="Q200">
    <cfRule type="expression" dxfId="0" priority="304">
      <formula>NETWORKDAYS.INTL(Q$7,Q$7,1,放假日期)+COUNTIFS(调休上班日期,"&gt;="&amp;Q$7,调休上班日期,"&lt;="&amp;Q$7)=0</formula>
    </cfRule>
  </conditionalFormatting>
  <conditionalFormatting sqref="R200">
    <cfRule type="expression" dxfId="0" priority="303">
      <formula>NETWORKDAYS.INTL(R$7,R$7,1,放假日期)+COUNTIFS(调休上班日期,"&gt;="&amp;R$7,调休上班日期,"&lt;="&amp;R$7)=0</formula>
    </cfRule>
  </conditionalFormatting>
  <conditionalFormatting sqref="T200">
    <cfRule type="expression" dxfId="0" priority="380">
      <formula>NETWORKDAYS.INTL(T$7,T$7,1,放假日期)+COUNTIFS(调休上班日期,"&gt;="&amp;T$7,调休上班日期,"&lt;="&amp;T$7)=0</formula>
    </cfRule>
  </conditionalFormatting>
  <conditionalFormatting sqref="X200">
    <cfRule type="expression" dxfId="0" priority="358">
      <formula>NETWORKDAYS.INTL(X$7,X$7,1,放假日期)+COUNTIFS(调休上班日期,"&gt;="&amp;X$7,调休上班日期,"&lt;="&amp;X$7)=0</formula>
    </cfRule>
  </conditionalFormatting>
  <conditionalFormatting sqref="AB201">
    <cfRule type="expression" dxfId="0" priority="339">
      <formula>NETWORKDAYS.INTL(AB$7,AB$7,1,放假日期)+COUNTIFS(调休上班日期,"&gt;="&amp;AB$7,调休上班日期,"&lt;="&amp;AB$7)=0</formula>
    </cfRule>
  </conditionalFormatting>
  <conditionalFormatting sqref="O202">
    <cfRule type="expression" dxfId="0" priority="295">
      <formula>NETWORKDAYS.INTL(O$7,O$7,1,放假日期)+COUNTIFS(调休上班日期,"&gt;="&amp;O$7,调休上班日期,"&lt;="&amp;O$7)=0</formula>
    </cfRule>
  </conditionalFormatting>
  <conditionalFormatting sqref="R202">
    <cfRule type="expression" dxfId="0" priority="276">
      <formula>NETWORKDAYS.INTL(R$7,R$7,1,放假日期)+COUNTIFS(调休上班日期,"&gt;="&amp;R$7,调休上班日期,"&lt;="&amp;R$7)=0</formula>
    </cfRule>
  </conditionalFormatting>
  <conditionalFormatting sqref="T202">
    <cfRule type="expression" dxfId="0" priority="51">
      <formula>NETWORKDAYS.INTL(T$7,T$7,1,放假日期)+COUNTIFS(调休上班日期,"&gt;="&amp;T$7,调休上班日期,"&lt;="&amp;T$7)=0</formula>
    </cfRule>
  </conditionalFormatting>
  <conditionalFormatting sqref="G205">
    <cfRule type="expression" dxfId="0" priority="320">
      <formula>NETWORKDAYS.INTL(G$7,G$7,1,放假日期)+COUNTIFS(调休上班日期,"&gt;="&amp;G$7,调休上班日期,"&lt;="&amp;G$7)=0</formula>
    </cfRule>
  </conditionalFormatting>
  <conditionalFormatting sqref="B208:AF208">
    <cfRule type="expression" dxfId="0" priority="709">
      <formula>NETWORKDAYS.INTL(B$7,B$7,1,放假日期)+COUNTIFS(调休上班日期,"&gt;="&amp;B$7,调休上班日期,"&lt;="&amp;B$7)=0</formula>
    </cfRule>
  </conditionalFormatting>
  <conditionalFormatting sqref="X211">
    <cfRule type="expression" dxfId="0" priority="356">
      <formula>NETWORKDAYS.INTL(X$7,X$7,1,放假日期)+COUNTIFS(调休上班日期,"&gt;="&amp;X$7,调休上班日期,"&lt;="&amp;X$7)=0</formula>
    </cfRule>
  </conditionalFormatting>
  <conditionalFormatting sqref="B214:AF214">
    <cfRule type="expression" dxfId="0" priority="534">
      <formula>NETWORKDAYS.INTL(B$7,B$7,1,放假日期)+COUNTIFS(调休上班日期,"&gt;="&amp;B$7,调休上班日期,"&lt;="&amp;B$7)=0</formula>
    </cfRule>
  </conditionalFormatting>
  <conditionalFormatting sqref="B215:AF215">
    <cfRule type="expression" dxfId="0" priority="533">
      <formula>NETWORKDAYS.INTL(B$7,B$7,1,放假日期)+COUNTIFS(调休上班日期,"&gt;="&amp;B$7,调休上班日期,"&lt;="&amp;B$7)=0</formula>
    </cfRule>
  </conditionalFormatting>
  <conditionalFormatting sqref="U216">
    <cfRule type="expression" dxfId="0" priority="366">
      <formula>NETWORKDAYS.INTL(U$7,U$7,1,放假日期)+COUNTIFS(调休上班日期,"&gt;="&amp;U$7,调休上班日期,"&lt;="&amp;U$7)=0</formula>
    </cfRule>
  </conditionalFormatting>
  <conditionalFormatting sqref="B217:AF217">
    <cfRule type="expression" dxfId="0" priority="531">
      <formula>NETWORKDAYS.INTL(B$7,B$7,1,放假日期)+COUNTIFS(调休上班日期,"&gt;="&amp;B$7,调休上班日期,"&lt;="&amp;B$7)=0</formula>
    </cfRule>
  </conditionalFormatting>
  <conditionalFormatting sqref="F218">
    <cfRule type="expression" dxfId="0" priority="460">
      <formula>NETWORKDAYS.INTL(F$7,F$7,1,放假日期)+COUNTIFS(调休上班日期,"&gt;="&amp;F$7,调休上班日期,"&lt;="&amp;F$7)=0</formula>
    </cfRule>
  </conditionalFormatting>
  <conditionalFormatting sqref="G218">
    <cfRule type="expression" dxfId="0" priority="453">
      <formula>NETWORKDAYS.INTL(G$7,G$7,1,放假日期)+COUNTIFS(调休上班日期,"&gt;="&amp;G$7,调休上班日期,"&lt;="&amp;G$7)=0</formula>
    </cfRule>
  </conditionalFormatting>
  <conditionalFormatting sqref="H218">
    <cfRule type="expression" dxfId="0" priority="446">
      <formula>NETWORKDAYS.INTL(H$7,H$7,1,放假日期)+COUNTIFS(调休上班日期,"&gt;="&amp;H$7,调休上班日期,"&lt;="&amp;H$7)=0</formula>
    </cfRule>
  </conditionalFormatting>
  <conditionalFormatting sqref="M218">
    <cfRule type="expression" dxfId="0" priority="411">
      <formula>NETWORKDAYS.INTL(M$7,M$7,1,放假日期)+COUNTIFS(调休上班日期,"&gt;="&amp;M$7,调休上班日期,"&lt;="&amp;M$7)=0</formula>
    </cfRule>
  </conditionalFormatting>
  <conditionalFormatting sqref="N218">
    <cfRule type="expression" dxfId="0" priority="403">
      <formula>NETWORKDAYS.INTL(N$7,N$7,1,放假日期)+COUNTIFS(调休上班日期,"&gt;="&amp;N$7,调休上班日期,"&lt;="&amp;N$7)=0</formula>
    </cfRule>
  </conditionalFormatting>
  <conditionalFormatting sqref="R218">
    <cfRule type="expression" dxfId="0" priority="387">
      <formula>NETWORKDAYS.INTL(R$7,R$7,1,放假日期)+COUNTIFS(调休上班日期,"&gt;="&amp;R$7,调休上班日期,"&lt;="&amp;R$7)=0</formula>
    </cfRule>
  </conditionalFormatting>
  <conditionalFormatting sqref="T218">
    <cfRule type="expression" dxfId="0" priority="379">
      <formula>NETWORKDAYS.INTL(T$7,T$7,1,放假日期)+COUNTIFS(调休上班日期,"&gt;="&amp;T$7,调休上班日期,"&lt;="&amp;T$7)=0</formula>
    </cfRule>
  </conditionalFormatting>
  <conditionalFormatting sqref="U218">
    <cfRule type="expression" dxfId="0" priority="367">
      <formula>NETWORKDAYS.INTL(U$7,U$7,1,放假日期)+COUNTIFS(调休上班日期,"&gt;="&amp;U$7,调休上班日期,"&lt;="&amp;U$7)=0</formula>
    </cfRule>
  </conditionalFormatting>
  <conditionalFormatting sqref="Z218">
    <cfRule type="expression" dxfId="0" priority="350">
      <formula>NETWORKDAYS.INTL(Z$7,Z$7,1,放假日期)+COUNTIFS(调休上班日期,"&gt;="&amp;Z$7,调休上班日期,"&lt;="&amp;Z$7)=0</formula>
    </cfRule>
  </conditionalFormatting>
  <conditionalFormatting sqref="AA218">
    <cfRule type="expression" dxfId="0" priority="344">
      <formula>NETWORKDAYS.INTL(AA$7,AA$7,1,放假日期)+COUNTIFS(调休上班日期,"&gt;="&amp;AA$7,调休上班日期,"&lt;="&amp;AA$7)=0</formula>
    </cfRule>
  </conditionalFormatting>
  <conditionalFormatting sqref="B219:AF219">
    <cfRule type="expression" dxfId="0" priority="529">
      <formula>NETWORKDAYS.INTL(B$7,B$7,1,放假日期)+COUNTIFS(调休上班日期,"&gt;="&amp;B$7,调休上班日期,"&lt;="&amp;B$7)=0</formula>
    </cfRule>
  </conditionalFormatting>
  <conditionalFormatting sqref="B220:AF220">
    <cfRule type="expression" dxfId="0" priority="528">
      <formula>NETWORKDAYS.INTL(B$7,B$7,1,放假日期)+COUNTIFS(调休上班日期,"&gt;="&amp;B$7,调休上班日期,"&lt;="&amp;B$7)=0</formula>
    </cfRule>
  </conditionalFormatting>
  <conditionalFormatting sqref="T221">
    <cfRule type="expression" dxfId="0" priority="50">
      <formula>NETWORKDAYS.INTL(T$7,T$7,1,放假日期)+COUNTIFS(调休上班日期,"&gt;="&amp;T$7,调休上班日期,"&lt;="&amp;T$7)=0</formula>
    </cfRule>
  </conditionalFormatting>
  <conditionalFormatting sqref="AB221">
    <cfRule type="expression" dxfId="0" priority="220">
      <formula>NETWORKDAYS.INTL(AB$7,AB$7,1,放假日期)+COUNTIFS(调休上班日期,"&gt;="&amp;AB$7,调休上班日期,"&lt;="&amp;AB$7)=0</formula>
    </cfRule>
  </conditionalFormatting>
  <conditionalFormatting sqref="G222">
    <cfRule type="expression" dxfId="0" priority="454">
      <formula>NETWORKDAYS.INTL(G$7,G$7,1,放假日期)+COUNTIFS(调休上班日期,"&gt;="&amp;G$7,调休上班日期,"&lt;="&amp;G$7)=0</formula>
    </cfRule>
  </conditionalFormatting>
  <conditionalFormatting sqref="J223">
    <cfRule type="expression" dxfId="0" priority="432">
      <formula>NETWORKDAYS.INTL(J$7,J$7,1,放假日期)+COUNTIFS(调休上班日期,"&gt;="&amp;J$7,调休上班日期,"&lt;="&amp;J$7)=0</formula>
    </cfRule>
  </conditionalFormatting>
  <conditionalFormatting sqref="M224">
    <cfRule type="expression" dxfId="0" priority="413">
      <formula>NETWORKDAYS.INTL(M$7,M$7,1,放假日期)+COUNTIFS(调休上班日期,"&gt;="&amp;M$7,调休上班日期,"&lt;="&amp;M$7)=0</formula>
    </cfRule>
  </conditionalFormatting>
  <conditionalFormatting sqref="S224">
    <cfRule type="expression" dxfId="0" priority="386">
      <formula>NETWORKDAYS.INTL(S$7,S$7,1,放假日期)+COUNTIFS(调休上班日期,"&gt;="&amp;S$7,调休上班日期,"&lt;="&amp;S$7)=0</formula>
    </cfRule>
  </conditionalFormatting>
  <conditionalFormatting sqref="J225">
    <cfRule type="expression" dxfId="0" priority="307">
      <formula>NETWORKDAYS.INTL(J$7,J$7,1,放假日期)+COUNTIFS(调休上班日期,"&gt;="&amp;J$7,调休上班日期,"&lt;="&amp;J$7)=0</formula>
    </cfRule>
  </conditionalFormatting>
  <conditionalFormatting sqref="AD225">
    <cfRule type="expression" dxfId="0" priority="204">
      <formula>NETWORKDAYS.INTL(AD$7,AD$7,1,放假日期)+COUNTIFS(调休上班日期,"&gt;="&amp;AD$7,调休上班日期,"&lt;="&amp;AD$7)=0</formula>
    </cfRule>
  </conditionalFormatting>
  <conditionalFormatting sqref="B226:AF226">
    <cfRule type="expression" dxfId="0" priority="521">
      <formula>NETWORKDAYS.INTL(B$7,B$7,1,放假日期)+COUNTIFS(调休上班日期,"&gt;="&amp;B$7,调休上班日期,"&lt;="&amp;B$7)=0</formula>
    </cfRule>
  </conditionalFormatting>
  <conditionalFormatting sqref="B227:AF227">
    <cfRule type="expression" dxfId="0" priority="520">
      <formula>NETWORKDAYS.INTL(B$7,B$7,1,放假日期)+COUNTIFS(调休上班日期,"&gt;="&amp;B$7,调休上班日期,"&lt;="&amp;B$7)=0</formula>
    </cfRule>
  </conditionalFormatting>
  <conditionalFormatting sqref="B228:AF228">
    <cfRule type="expression" dxfId="0" priority="518">
      <formula>NETWORKDAYS.INTL(B$7,B$7,1,放假日期)+COUNTIFS(调休上班日期,"&gt;="&amp;B$7,调休上班日期,"&lt;="&amp;B$7)=0</formula>
    </cfRule>
  </conditionalFormatting>
  <conditionalFormatting sqref="P230">
    <cfRule type="expression" dxfId="0" priority="289">
      <formula>NETWORKDAYS.INTL(P$7,P$7,1,放假日期)+COUNTIFS(调休上班日期,"&gt;="&amp;P$7,调休上班日期,"&lt;="&amp;P$7)=0</formula>
    </cfRule>
  </conditionalFormatting>
  <conditionalFormatting sqref="U230">
    <cfRule type="expression" dxfId="0" priority="265">
      <formula>NETWORKDAYS.INTL(U$7,U$7,1,放假日期)+COUNTIFS(调休上班日期,"&gt;="&amp;U$7,调休上班日期,"&lt;="&amp;U$7)=0</formula>
    </cfRule>
  </conditionalFormatting>
  <conditionalFormatting sqref="B233:AF233">
    <cfRule type="expression" dxfId="0" priority="6">
      <formula>NETWORKDAYS.INTL(B$7,B$7,1,放假日期)+COUNTIFS(调休上班日期,"&gt;="&amp;B$7,调休上班日期,"&lt;="&amp;B$7)=0</formula>
    </cfRule>
  </conditionalFormatting>
  <conditionalFormatting sqref="S234">
    <cfRule type="expression" dxfId="0" priority="2">
      <formula>NETWORKDAYS.INTL(S$7,S$7,1,放假日期)+COUNTIFS(调休上班日期,"&gt;="&amp;S$7,调休上班日期,"&lt;="&amp;S$7)=0</formula>
    </cfRule>
  </conditionalFormatting>
  <conditionalFormatting sqref="T234">
    <cfRule type="expression" dxfId="0" priority="4">
      <formula>NETWORKDAYS.INTL(T$7,T$7,1,放假日期)+COUNTIFS(调休上班日期,"&gt;="&amp;T$7,调休上班日期,"&lt;="&amp;T$7)=0</formula>
    </cfRule>
  </conditionalFormatting>
  <conditionalFormatting sqref="V234">
    <cfRule type="expression" dxfId="0" priority="3">
      <formula>NETWORKDAYS.INTL(V$7,V$7,1,放假日期)+COUNTIFS(调休上班日期,"&gt;="&amp;V$7,调休上班日期,"&lt;="&amp;V$7)=0</formula>
    </cfRule>
  </conditionalFormatting>
  <conditionalFormatting sqref="N237">
    <cfRule type="expression" dxfId="0" priority="158">
      <formula>NETWORKDAYS.INTL(N$7,N$7,1,放假日期)+COUNTIFS(调休上班日期,"&gt;="&amp;N$7,调休上班日期,"&lt;="&amp;N$7)=0</formula>
    </cfRule>
  </conditionalFormatting>
  <conditionalFormatting sqref="N238">
    <cfRule type="expression" dxfId="0" priority="157">
      <formula>NETWORKDAYS.INTL(N$7,N$7,1,放假日期)+COUNTIFS(调休上班日期,"&gt;="&amp;N$7,调休上班日期,"&lt;="&amp;N$7)=0</formula>
    </cfRule>
  </conditionalFormatting>
  <conditionalFormatting sqref="C239">
    <cfRule type="expression" dxfId="0" priority="323">
      <formula>NETWORKDAYS.INTL(C$7,C$7,1,放假日期)+COUNTIFS(调休上班日期,"&gt;="&amp;C$7,调休上班日期,"&lt;="&amp;C$7)=0</formula>
    </cfRule>
  </conditionalFormatting>
  <conditionalFormatting sqref="F239">
    <cfRule type="expression" dxfId="0" priority="459">
      <formula>NETWORKDAYS.INTL(F$7,F$7,1,放假日期)+COUNTIFS(调休上班日期,"&gt;="&amp;F$7,调休上班日期,"&lt;="&amp;F$7)=0</formula>
    </cfRule>
  </conditionalFormatting>
  <conditionalFormatting sqref="G239">
    <cfRule type="expression" dxfId="0" priority="185">
      <formula>NETWORKDAYS.INTL(G$7,G$7,1,放假日期)+COUNTIFS(调休上班日期,"&gt;="&amp;G$7,调休上班日期,"&lt;="&amp;G$7)=0</formula>
    </cfRule>
  </conditionalFormatting>
  <conditionalFormatting sqref="N239">
    <cfRule type="expression" dxfId="0" priority="156">
      <formula>NETWORKDAYS.INTL(N$7,N$7,1,放假日期)+COUNTIFS(调休上班日期,"&gt;="&amp;N$7,调休上班日期,"&lt;="&amp;N$7)=0</formula>
    </cfRule>
  </conditionalFormatting>
  <conditionalFormatting sqref="W239">
    <cfRule type="expression" dxfId="0" priority="236">
      <formula>NETWORKDAYS.INTL(W$7,W$7,1,放假日期)+COUNTIFS(调休上班日期,"&gt;="&amp;W$7,调休上班日期,"&lt;="&amp;W$7)=0</formula>
    </cfRule>
  </conditionalFormatting>
  <conditionalFormatting sqref="Y239">
    <cfRule type="expression" dxfId="0" priority="231">
      <formula>NETWORKDAYS.INTL(Y$7,Y$7,1,放假日期)+COUNTIFS(调休上班日期,"&gt;="&amp;Y$7,调休上班日期,"&lt;="&amp;Y$7)=0</formula>
    </cfRule>
  </conditionalFormatting>
  <conditionalFormatting sqref="AD239">
    <cfRule type="expression" dxfId="0" priority="203">
      <formula>NETWORKDAYS.INTL(AD$7,AD$7,1,放假日期)+COUNTIFS(调休上班日期,"&gt;="&amp;AD$7,调休上班日期,"&lt;="&amp;AD$7)=0</formula>
    </cfRule>
  </conditionalFormatting>
  <conditionalFormatting sqref="N240">
    <cfRule type="expression" dxfId="0" priority="155">
      <formula>NETWORKDAYS.INTL(N$7,N$7,1,放假日期)+COUNTIFS(调休上班日期,"&gt;="&amp;N$7,调休上班日期,"&lt;="&amp;N$7)=0</formula>
    </cfRule>
  </conditionalFormatting>
  <conditionalFormatting sqref="V240">
    <cfRule type="expression" dxfId="0" priority="261">
      <formula>NETWORKDAYS.INTL(V$7,V$7,1,放假日期)+COUNTIFS(调休上班日期,"&gt;="&amp;V$7,调休上班日期,"&lt;="&amp;V$7)=0</formula>
    </cfRule>
  </conditionalFormatting>
  <conditionalFormatting sqref="G241">
    <cfRule type="expression" dxfId="0" priority="187">
      <formula>NETWORKDAYS.INTL(G$7,G$7,1,放假日期)+COUNTIFS(调休上班日期,"&gt;="&amp;G$7,调休上班日期,"&lt;="&amp;G$7)=0</formula>
    </cfRule>
  </conditionalFormatting>
  <conditionalFormatting sqref="N241">
    <cfRule type="expression" dxfId="0" priority="154">
      <formula>NETWORKDAYS.INTL(N$7,N$7,1,放假日期)+COUNTIFS(调休上班日期,"&gt;="&amp;N$7,调休上班日期,"&lt;="&amp;N$7)=0</formula>
    </cfRule>
  </conditionalFormatting>
  <conditionalFormatting sqref="U241">
    <cfRule type="expression" dxfId="0" priority="264">
      <formula>NETWORKDAYS.INTL(U$7,U$7,1,放假日期)+COUNTIFS(调休上班日期,"&gt;="&amp;U$7,调休上班日期,"&lt;="&amp;U$7)=0</formula>
    </cfRule>
  </conditionalFormatting>
  <conditionalFormatting sqref="G242">
    <cfRule type="expression" dxfId="0" priority="186">
      <formula>NETWORKDAYS.INTL(G$7,G$7,1,放假日期)+COUNTIFS(调休上班日期,"&gt;="&amp;G$7,调休上班日期,"&lt;="&amp;G$7)=0</formula>
    </cfRule>
  </conditionalFormatting>
  <conditionalFormatting sqref="N242">
    <cfRule type="expression" dxfId="0" priority="153">
      <formula>NETWORKDAYS.INTL(N$7,N$7,1,放假日期)+COUNTIFS(调休上班日期,"&gt;="&amp;N$7,调休上班日期,"&lt;="&amp;N$7)=0</formula>
    </cfRule>
  </conditionalFormatting>
  <conditionalFormatting sqref="B243:AF243">
    <cfRule type="expression" dxfId="0" priority="508">
      <formula>NETWORKDAYS.INTL(B$7,B$7,1,放假日期)+COUNTIFS(调休上班日期,"&gt;="&amp;B$7,调休上班日期,"&lt;="&amp;B$7)=0</formula>
    </cfRule>
  </conditionalFormatting>
  <conditionalFormatting sqref="B244:AF244">
    <cfRule type="expression" dxfId="0" priority="507">
      <formula>NETWORKDAYS.INTL(B$7,B$7,1,放假日期)+COUNTIFS(调休上班日期,"&gt;="&amp;B$7,调休上班日期,"&lt;="&amp;B$7)=0</formula>
    </cfRule>
  </conditionalFormatting>
  <conditionalFormatting sqref="AB245">
    <cfRule type="expression" dxfId="0" priority="219">
      <formula>NETWORKDAYS.INTL(AB$7,AB$7,1,放假日期)+COUNTIFS(调休上班日期,"&gt;="&amp;AB$7,调休上班日期,"&lt;="&amp;AB$7)=0</formula>
    </cfRule>
  </conditionalFormatting>
  <conditionalFormatting sqref="B248:AF248">
    <cfRule type="expression" dxfId="0" priority="505">
      <formula>NETWORKDAYS.INTL(B$7,B$7,1,放假日期)+COUNTIFS(调休上班日期,"&gt;="&amp;B$7,调休上班日期,"&lt;="&amp;B$7)=0</formula>
    </cfRule>
  </conditionalFormatting>
  <conditionalFormatting sqref="S249">
    <cfRule type="expression" dxfId="0" priority="122">
      <formula>NETWORKDAYS.INTL(S$7,S$7,1,放假日期)+COUNTIFS(调休上班日期,"&gt;="&amp;S$7,调休上班日期,"&lt;="&amp;S$7)=0</formula>
    </cfRule>
  </conditionalFormatting>
  <conditionalFormatting sqref="T249">
    <cfRule type="expression" dxfId="0" priority="378">
      <formula>NETWORKDAYS.INTL(T$7,T$7,1,放假日期)+COUNTIFS(调休上班日期,"&gt;="&amp;T$7,调休上班日期,"&lt;="&amp;T$7)=0</formula>
    </cfRule>
  </conditionalFormatting>
  <conditionalFormatting sqref="V249">
    <cfRule type="expression" dxfId="0" priority="260">
      <formula>NETWORKDAYS.INTL(V$7,V$7,1,放假日期)+COUNTIFS(调休上班日期,"&gt;="&amp;V$7,调休上班日期,"&lt;="&amp;V$7)=0</formula>
    </cfRule>
  </conditionalFormatting>
  <conditionalFormatting sqref="B252:AF252">
    <cfRule type="expression" dxfId="0" priority="62">
      <formula>NETWORKDAYS.INTL(B$7,B$7,1,放假日期)+COUNTIFS(调休上班日期,"&gt;="&amp;B$7,调休上班日期,"&lt;="&amp;B$7)=0</formula>
    </cfRule>
  </conditionalFormatting>
  <conditionalFormatting sqref="S253">
    <cfRule type="expression" dxfId="0" priority="58">
      <formula>NETWORKDAYS.INTL(S$7,S$7,1,放假日期)+COUNTIFS(调休上班日期,"&gt;="&amp;S$7,调休上班日期,"&lt;="&amp;S$7)=0</formula>
    </cfRule>
  </conditionalFormatting>
  <conditionalFormatting sqref="T253">
    <cfRule type="expression" dxfId="0" priority="60">
      <formula>NETWORKDAYS.INTL(T$7,T$7,1,放假日期)+COUNTIFS(调休上班日期,"&gt;="&amp;T$7,调休上班日期,"&lt;="&amp;T$7)=0</formula>
    </cfRule>
  </conditionalFormatting>
  <conditionalFormatting sqref="V253">
    <cfRule type="expression" dxfId="0" priority="59">
      <formula>NETWORKDAYS.INTL(V$7,V$7,1,放假日期)+COUNTIFS(调休上班日期,"&gt;="&amp;V$7,调休上班日期,"&lt;="&amp;V$7)=0</formula>
    </cfRule>
  </conditionalFormatting>
  <conditionalFormatting sqref="N256">
    <cfRule type="expression" dxfId="0" priority="400">
      <formula>NETWORKDAYS.INTL(N$7,N$7,1,放假日期)+COUNTIFS(调休上班日期,"&gt;="&amp;N$7,调休上班日期,"&lt;="&amp;N$7)=0</formula>
    </cfRule>
  </conditionalFormatting>
  <conditionalFormatting sqref="AC256">
    <cfRule type="expression" dxfId="0" priority="211">
      <formula>NETWORKDAYS.INTL(AC$7,AC$7,1,放假日期)+COUNTIFS(调休上班日期,"&gt;="&amp;AC$7,调休上班日期,"&lt;="&amp;AC$7)=0</formula>
    </cfRule>
  </conditionalFormatting>
  <conditionalFormatting sqref="B257:AF257">
    <cfRule type="expression" dxfId="0" priority="502">
      <formula>NETWORKDAYS.INTL(B$7,B$7,1,放假日期)+COUNTIFS(调休上班日期,"&gt;="&amp;B$7,调休上班日期,"&lt;="&amp;B$7)=0</formula>
    </cfRule>
  </conditionalFormatting>
  <conditionalFormatting sqref="B258:AF258">
    <cfRule type="expression" dxfId="0" priority="501">
      <formula>NETWORKDAYS.INTL(B$7,B$7,1,放假日期)+COUNTIFS(调休上班日期,"&gt;="&amp;B$7,调休上班日期,"&lt;="&amp;B$7)=0</formula>
    </cfRule>
  </conditionalFormatting>
  <conditionalFormatting sqref="B259:AF259">
    <cfRule type="expression" dxfId="0" priority="499">
      <formula>NETWORKDAYS.INTL(B$7,B$7,1,放假日期)+COUNTIFS(调休上班日期,"&gt;="&amp;B$7,调休上班日期,"&lt;="&amp;B$7)=0</formula>
    </cfRule>
  </conditionalFormatting>
  <conditionalFormatting sqref="J260">
    <cfRule type="expression" dxfId="0" priority="430">
      <formula>NETWORKDAYS.INTL(J$7,J$7,1,放假日期)+COUNTIFS(调休上班日期,"&gt;="&amp;J$7,调休上班日期,"&lt;="&amp;J$7)=0</formula>
    </cfRule>
  </conditionalFormatting>
  <conditionalFormatting sqref="S260">
    <cfRule type="expression" dxfId="0" priority="121">
      <formula>NETWORKDAYS.INTL(S$7,S$7,1,放假日期)+COUNTIFS(调休上班日期,"&gt;="&amp;S$7,调休上班日期,"&lt;="&amp;S$7)=0</formula>
    </cfRule>
  </conditionalFormatting>
  <conditionalFormatting sqref="U260">
    <cfRule type="expression" dxfId="0" priority="365">
      <formula>NETWORKDAYS.INTL(U$7,U$7,1,放假日期)+COUNTIFS(调休上班日期,"&gt;="&amp;U$7,调休上班日期,"&lt;="&amp;U$7)=0</formula>
    </cfRule>
  </conditionalFormatting>
  <conditionalFormatting sqref="B261">
    <cfRule type="expression" dxfId="0" priority="328">
      <formula>NETWORKDAYS.INTL(B$7,B$7,1,放假日期)+COUNTIFS(调休上班日期,"&gt;="&amp;B$7,调休上班日期,"&lt;="&amp;B$7)=0</formula>
    </cfRule>
  </conditionalFormatting>
  <conditionalFormatting sqref="C261:AF261">
    <cfRule type="expression" dxfId="0" priority="496">
      <formula>NETWORKDAYS.INTL(C$7,C$7,1,放假日期)+COUNTIFS(调休上班日期,"&gt;="&amp;C$7,调休上班日期,"&lt;="&amp;C$7)=0</formula>
    </cfRule>
  </conditionalFormatting>
  <conditionalFormatting sqref="N262">
    <cfRule type="expression" dxfId="0" priority="399">
      <formula>NETWORKDAYS.INTL(N$7,N$7,1,放假日期)+COUNTIFS(调休上班日期,"&gt;="&amp;N$7,调休上班日期,"&lt;="&amp;N$7)=0</formula>
    </cfRule>
  </conditionalFormatting>
  <conditionalFormatting sqref="AC263">
    <cfRule type="expression" dxfId="0" priority="212">
      <formula>NETWORKDAYS.INTL(AC$7,AC$7,1,放假日期)+COUNTIFS(调休上班日期,"&gt;="&amp;AC$7,调休上班日期,"&lt;="&amp;AC$7)=0</formula>
    </cfRule>
  </conditionalFormatting>
  <conditionalFormatting sqref="B264:AF264">
    <cfRule type="expression" dxfId="0" priority="493">
      <formula>NETWORKDAYS.INTL(B$7,B$7,1,放假日期)+COUNTIFS(调休上班日期,"&gt;="&amp;B$7,调休上班日期,"&lt;="&amp;B$7)=0</formula>
    </cfRule>
  </conditionalFormatting>
  <conditionalFormatting sqref="B265:AF265">
    <cfRule type="expression" dxfId="0" priority="492">
      <formula>NETWORKDAYS.INTL(B$7,B$7,1,放假日期)+COUNTIFS(调休上班日期,"&gt;="&amp;B$7,调休上班日期,"&lt;="&amp;B$7)=0</formula>
    </cfRule>
  </conditionalFormatting>
  <conditionalFormatting sqref="G266">
    <cfRule type="expression" dxfId="0" priority="451">
      <formula>NETWORKDAYS.INTL(G$7,G$7,1,放假日期)+COUNTIFS(调休上班日期,"&gt;="&amp;G$7,调休上班日期,"&lt;="&amp;G$7)=0</formula>
    </cfRule>
  </conditionalFormatting>
  <conditionalFormatting sqref="H266">
    <cfRule type="expression" dxfId="0" priority="181">
      <formula>NETWORKDAYS.INTL(H$7,H$7,1,放假日期)+COUNTIFS(调休上班日期,"&gt;="&amp;H$7,调休上班日期,"&lt;="&amp;H$7)=0</formula>
    </cfRule>
  </conditionalFormatting>
  <conditionalFormatting sqref="I266">
    <cfRule type="expression" dxfId="0" priority="178">
      <formula>NETWORKDAYS.INTL(I$7,I$7,1,放假日期)+COUNTIFS(调休上班日期,"&gt;="&amp;I$7,调休上班日期,"&lt;="&amp;I$7)=0</formula>
    </cfRule>
  </conditionalFormatting>
  <conditionalFormatting sqref="K266">
    <cfRule type="expression" dxfId="0" priority="306">
      <formula>NETWORKDAYS.INTL(K$7,K$7,1,放假日期)+COUNTIFS(调休上班日期,"&gt;="&amp;K$7,调休上班日期,"&lt;="&amp;K$7)=0</formula>
    </cfRule>
  </conditionalFormatting>
  <conditionalFormatting sqref="L266">
    <cfRule type="expression" dxfId="0" priority="168">
      <formula>NETWORKDAYS.INTL(L$7,L$7,1,放假日期)+COUNTIFS(调休上班日期,"&gt;="&amp;L$7,调休上班日期,"&lt;="&amp;L$7)=0</formula>
    </cfRule>
  </conditionalFormatting>
  <conditionalFormatting sqref="M266">
    <cfRule type="expression" dxfId="0" priority="410">
      <formula>NETWORKDAYS.INTL(M$7,M$7,1,放假日期)+COUNTIFS(调休上班日期,"&gt;="&amp;M$7,调休上班日期,"&lt;="&amp;M$7)=0</formula>
    </cfRule>
  </conditionalFormatting>
  <conditionalFormatting sqref="N266">
    <cfRule type="expression" dxfId="0" priority="401">
      <formula>NETWORKDAYS.INTL(N$7,N$7,1,放假日期)+COUNTIFS(调休上班日期,"&gt;="&amp;N$7,调休上班日期,"&lt;="&amp;N$7)=0</formula>
    </cfRule>
  </conditionalFormatting>
  <conditionalFormatting sqref="Y266">
    <cfRule type="expression" dxfId="0" priority="230">
      <formula>NETWORKDAYS.INTL(Y$7,Y$7,1,放假日期)+COUNTIFS(调休上班日期,"&gt;="&amp;Y$7,调休上班日期,"&lt;="&amp;Y$7)=0</formula>
    </cfRule>
  </conditionalFormatting>
  <conditionalFormatting sqref="AA266">
    <cfRule type="expression" dxfId="0" priority="1">
      <formula>NETWORKDAYS.INTL(AA$7,AA$7,1,放假日期)+COUNTIFS(调休上班日期,"&gt;="&amp;AA$7,调休上班日期,"&lt;="&amp;AA$7)=0</formula>
    </cfRule>
  </conditionalFormatting>
  <conditionalFormatting sqref="AD266">
    <cfRule type="expression" dxfId="0" priority="202">
      <formula>NETWORKDAYS.INTL(AD$7,AD$7,1,放假日期)+COUNTIFS(调休上班日期,"&gt;="&amp;AD$7,调休上班日期,"&lt;="&amp;AD$7)=0</formula>
    </cfRule>
  </conditionalFormatting>
  <conditionalFormatting sqref="AE266">
    <cfRule type="expression" dxfId="0" priority="196">
      <formula>NETWORKDAYS.INTL(AE$7,AE$7,1,放假日期)+COUNTIFS(调休上班日期,"&gt;="&amp;AE$7,调休上班日期,"&lt;="&amp;AE$7)=0</formula>
    </cfRule>
  </conditionalFormatting>
  <conditionalFormatting sqref="F267">
    <cfRule type="expression" dxfId="0" priority="457">
      <formula>NETWORKDAYS.INTL(F$7,F$7,1,放假日期)+COUNTIFS(调休上班日期,"&gt;="&amp;F$7,调休上班日期,"&lt;="&amp;F$7)=0</formula>
    </cfRule>
  </conditionalFormatting>
  <conditionalFormatting sqref="H267">
    <cfRule type="expression" dxfId="0" priority="180">
      <formula>NETWORKDAYS.INTL(H$7,H$7,1,放假日期)+COUNTIFS(调休上班日期,"&gt;="&amp;H$7,调休上班日期,"&lt;="&amp;H$7)=0</formula>
    </cfRule>
  </conditionalFormatting>
  <conditionalFormatting sqref="L267">
    <cfRule type="expression" dxfId="0" priority="167">
      <formula>NETWORKDAYS.INTL(L$7,L$7,1,放假日期)+COUNTIFS(调休上班日期,"&gt;="&amp;L$7,调休上班日期,"&lt;="&amp;L$7)=0</formula>
    </cfRule>
  </conditionalFormatting>
  <conditionalFormatting sqref="S267">
    <cfRule type="expression" dxfId="0" priority="120">
      <formula>NETWORKDAYS.INTL(S$7,S$7,1,放假日期)+COUNTIFS(调休上班日期,"&gt;="&amp;S$7,调休上班日期,"&lt;="&amp;S$7)=0</formula>
    </cfRule>
  </conditionalFormatting>
  <conditionalFormatting sqref="AB267">
    <cfRule type="expression" dxfId="0" priority="337">
      <formula>NETWORKDAYS.INTL(AB$7,AB$7,1,放假日期)+COUNTIFS(调休上班日期,"&gt;="&amp;AB$7,调休上班日期,"&lt;="&amp;AB$7)=0</formula>
    </cfRule>
  </conditionalFormatting>
  <conditionalFormatting sqref="B268:AF268">
    <cfRule type="expression" dxfId="0" priority="488">
      <formula>NETWORKDAYS.INTL(B$7,B$7,1,放假日期)+COUNTIFS(调休上班日期,"&gt;="&amp;B$7,调休上班日期,"&lt;="&amp;B$7)=0</formula>
    </cfRule>
  </conditionalFormatting>
  <conditionalFormatting sqref="E269">
    <cfRule type="expression" dxfId="0" priority="192">
      <formula>NETWORKDAYS.INTL(E$7,E$7,1,放假日期)+COUNTIFS(调休上班日期,"&gt;="&amp;E$7,调休上班日期,"&lt;="&amp;E$7)=0</formula>
    </cfRule>
  </conditionalFormatting>
  <conditionalFormatting sqref="AE270">
    <cfRule type="expression" dxfId="0" priority="197">
      <formula>NETWORKDAYS.INTL(AE$7,AE$7,1,放假日期)+COUNTIFS(调休上班日期,"&gt;="&amp;AE$7,调休上班日期,"&lt;="&amp;AE$7)=0</formula>
    </cfRule>
  </conditionalFormatting>
  <conditionalFormatting sqref="L273">
    <cfRule type="expression" dxfId="0" priority="92">
      <formula>NETWORKDAYS.INTL(L$7,L$7,1,放假日期)+COUNTIFS(调休上班日期,"&gt;="&amp;L$7,调休上班日期,"&lt;="&amp;L$7)=0</formula>
    </cfRule>
  </conditionalFormatting>
  <conditionalFormatting sqref="O273">
    <cfRule type="expression" dxfId="0" priority="90">
      <formula>NETWORKDAYS.INTL(O$7,O$7,1,放假日期)+COUNTIFS(调休上班日期,"&gt;="&amp;O$7,调休上班日期,"&lt;="&amp;O$7)=0</formula>
    </cfRule>
  </conditionalFormatting>
  <conditionalFormatting sqref="B274">
    <cfRule type="expression" dxfId="0" priority="93">
      <formula>NETWORKDAYS.INTL(B$7,B$7,1,放假日期)+COUNTIFS(调休上班日期,"&gt;="&amp;B$7,调休上班日期,"&lt;="&amp;B$7)=0</formula>
    </cfRule>
  </conditionalFormatting>
  <conditionalFormatting sqref="L274">
    <cfRule type="expression" dxfId="0" priority="91">
      <formula>NETWORKDAYS.INTL(L$7,L$7,1,放假日期)+COUNTIFS(调休上班日期,"&gt;="&amp;L$7,调休上班日期,"&lt;="&amp;L$7)=0</formula>
    </cfRule>
  </conditionalFormatting>
  <conditionalFormatting sqref="A275">
    <cfRule type="expression" dxfId="0" priority="97">
      <formula>NETWORKDAYS.INTL(A$7,A$7,1,放假日期)+COUNTIFS(调休上班日期,"&gt;="&amp;A$7,调休上班日期,"&lt;="&amp;A$7)=0</formula>
    </cfRule>
  </conditionalFormatting>
  <conditionalFormatting sqref="T277">
    <cfRule type="expression" dxfId="0" priority="31">
      <formula>NETWORKDAYS.INTL(T$7,T$7,1,放假日期)+COUNTIFS(调休上班日期,"&gt;="&amp;T$7,调休上班日期,"&lt;="&amp;T$7)=0</formula>
    </cfRule>
  </conditionalFormatting>
  <conditionalFormatting sqref="J278">
    <cfRule type="expression" dxfId="0" priority="40">
      <formula>NETWORKDAYS.INTL(J$7,J$7,1,放假日期)+COUNTIFS(调休上班日期,"&gt;="&amp;J$7,调休上班日期,"&lt;="&amp;J$7)=0</formula>
    </cfRule>
  </conditionalFormatting>
  <conditionalFormatting sqref="L278">
    <cfRule type="expression" dxfId="0" priority="36">
      <formula>NETWORKDAYS.INTL(L$7,L$7,1,放假日期)+COUNTIFS(调休上班日期,"&gt;="&amp;L$7,调休上班日期,"&lt;="&amp;L$7)=0</formula>
    </cfRule>
  </conditionalFormatting>
  <conditionalFormatting sqref="M278">
    <cfRule type="expression" dxfId="0" priority="21">
      <formula>NETWORKDAYS.INTL(M$7,M$7,1,放假日期)+COUNTIFS(调休上班日期,"&gt;="&amp;M$7,调休上班日期,"&lt;="&amp;M$7)=0</formula>
    </cfRule>
  </conditionalFormatting>
  <conditionalFormatting sqref="N278">
    <cfRule type="expression" dxfId="0" priority="17">
      <formula>NETWORKDAYS.INTL(N$7,N$7,1,放假日期)+COUNTIFS(调休上班日期,"&gt;="&amp;N$7,调休上班日期,"&lt;="&amp;N$7)=0</formula>
    </cfRule>
  </conditionalFormatting>
  <conditionalFormatting sqref="J279">
    <cfRule type="expression" dxfId="0" priority="30">
      <formula>NETWORKDAYS.INTL(J$7,J$7,1,放假日期)+COUNTIFS(调休上班日期,"&gt;="&amp;J$7,调休上班日期,"&lt;="&amp;J$7)=0</formula>
    </cfRule>
  </conditionalFormatting>
  <conditionalFormatting sqref="L279">
    <cfRule type="expression" dxfId="0" priority="24">
      <formula>NETWORKDAYS.INTL(L$7,L$7,1,放假日期)+COUNTIFS(调休上班日期,"&gt;="&amp;L$7,调休上班日期,"&lt;="&amp;L$7)=0</formula>
    </cfRule>
  </conditionalFormatting>
  <conditionalFormatting sqref="M279">
    <cfRule type="expression" dxfId="0" priority="18">
      <formula>NETWORKDAYS.INTL(M$7,M$7,1,放假日期)+COUNTIFS(调休上班日期,"&gt;="&amp;M$7,调休上班日期,"&lt;="&amp;M$7)=0</formula>
    </cfRule>
  </conditionalFormatting>
  <conditionalFormatting sqref="N279">
    <cfRule type="expression" dxfId="0" priority="16">
      <formula>NETWORKDAYS.INTL(N$7,N$7,1,放假日期)+COUNTIFS(调休上班日期,"&gt;="&amp;N$7,调休上班日期,"&lt;="&amp;N$7)=0</formula>
    </cfRule>
  </conditionalFormatting>
  <conditionalFormatting sqref="O279">
    <cfRule type="expression" dxfId="0" priority="28">
      <formula>NETWORKDAYS.INTL(O$7,O$7,1,放假日期)+COUNTIFS(调休上班日期,"&gt;="&amp;O$7,调休上班日期,"&lt;="&amp;O$7)=0</formula>
    </cfRule>
  </conditionalFormatting>
  <conditionalFormatting sqref="N280">
    <cfRule type="expression" dxfId="0" priority="33">
      <formula>NETWORKDAYS.INTL(N$7,N$7,1,放假日期)+COUNTIFS(调休上班日期,"&gt;="&amp;N$7,调休上班日期,"&lt;="&amp;N$7)=0</formula>
    </cfRule>
  </conditionalFormatting>
  <conditionalFormatting sqref="F281">
    <cfRule type="expression" dxfId="0" priority="44">
      <formula>NETWORKDAYS.INTL(F$7,F$7,1,放假日期)+COUNTIFS(调休上班日期,"&gt;="&amp;F$7,调休上班日期,"&lt;="&amp;F$7)=0</formula>
    </cfRule>
  </conditionalFormatting>
  <conditionalFormatting sqref="G281">
    <cfRule type="expression" dxfId="0" priority="29">
      <formula>NETWORKDAYS.INTL(G$7,G$7,1,放假日期)+COUNTIFS(调休上班日期,"&gt;="&amp;G$7,调休上班日期,"&lt;="&amp;G$7)=0</formula>
    </cfRule>
  </conditionalFormatting>
  <conditionalFormatting sqref="K281">
    <cfRule type="expression" dxfId="0" priority="37">
      <formula>NETWORKDAYS.INTL(K$7,K$7,1,放假日期)+COUNTIFS(调休上班日期,"&gt;="&amp;K$7,调休上班日期,"&lt;="&amp;K$7)=0</formula>
    </cfRule>
  </conditionalFormatting>
  <conditionalFormatting sqref="L281">
    <cfRule type="expression" dxfId="0" priority="35">
      <formula>NETWORKDAYS.INTL(L$7,L$7,1,放假日期)+COUNTIFS(调休上班日期,"&gt;="&amp;L$7,调休上班日期,"&lt;="&amp;L$7)=0</formula>
    </cfRule>
  </conditionalFormatting>
  <conditionalFormatting sqref="T281">
    <cfRule type="expression" dxfId="0" priority="32">
      <formula>NETWORKDAYS.INTL(T$7,T$7,1,放假日期)+COUNTIFS(调休上班日期,"&gt;="&amp;T$7,调休上班日期,"&lt;="&amp;T$7)=0</formula>
    </cfRule>
  </conditionalFormatting>
  <conditionalFormatting sqref="F283">
    <cfRule type="expression" dxfId="0" priority="42">
      <formula>NETWORKDAYS.INTL(F$7,F$7,1,放假日期)+COUNTIFS(调休上班日期,"&gt;="&amp;F$7,调休上班日期,"&lt;="&amp;F$7)=0</formula>
    </cfRule>
  </conditionalFormatting>
  <conditionalFormatting sqref="J283">
    <cfRule type="expression" dxfId="0" priority="39">
      <formula>NETWORKDAYS.INTL(J$7,J$7,1,放假日期)+COUNTIFS(调休上班日期,"&gt;="&amp;J$7,调休上班日期,"&lt;="&amp;J$7)=0</formula>
    </cfRule>
  </conditionalFormatting>
  <conditionalFormatting sqref="L283">
    <cfRule type="expression" dxfId="0" priority="34">
      <formula>NETWORKDAYS.INTL(L$7,L$7,1,放假日期)+COUNTIFS(调休上班日期,"&gt;="&amp;L$7,调休上班日期,"&lt;="&amp;L$7)=0</formula>
    </cfRule>
  </conditionalFormatting>
  <conditionalFormatting sqref="F284">
    <cfRule type="expression" dxfId="0" priority="43">
      <formula>NETWORKDAYS.INTL(F$7,F$7,1,放假日期)+COUNTIFS(调休上班日期,"&gt;="&amp;F$7,调休上班日期,"&lt;="&amp;F$7)=0</formula>
    </cfRule>
  </conditionalFormatting>
  <conditionalFormatting sqref="J284">
    <cfRule type="expression" dxfId="0" priority="38">
      <formula>NETWORKDAYS.INTL(J$7,J$7,1,放假日期)+COUNTIFS(调休上班日期,"&gt;="&amp;J$7,调休上班日期,"&lt;="&amp;J$7)=0</formula>
    </cfRule>
  </conditionalFormatting>
  <conditionalFormatting sqref="L284">
    <cfRule type="expression" dxfId="0" priority="23">
      <formula>NETWORKDAYS.INTL(L$7,L$7,1,放假日期)+COUNTIFS(调休上班日期,"&gt;="&amp;L$7,调休上班日期,"&lt;="&amp;L$7)=0</formula>
    </cfRule>
  </conditionalFormatting>
  <conditionalFormatting sqref="M284">
    <cfRule type="expression" dxfId="0" priority="20">
      <formula>NETWORKDAYS.INTL(M$7,M$7,1,放假日期)+COUNTIFS(调休上班日期,"&gt;="&amp;M$7,调休上班日期,"&lt;="&amp;M$7)=0</formula>
    </cfRule>
  </conditionalFormatting>
  <conditionalFormatting sqref="N284">
    <cfRule type="expression" dxfId="0" priority="15">
      <formula>NETWORKDAYS.INTL(N$7,N$7,1,放假日期)+COUNTIFS(调休上班日期,"&gt;="&amp;N$7,调休上班日期,"&lt;="&amp;N$7)=0</formula>
    </cfRule>
  </conditionalFormatting>
  <conditionalFormatting sqref="AE285">
    <cfRule type="expression" dxfId="0" priority="25">
      <formula>NETWORKDAYS.INTL(AE$7,AE$7,1,放假日期)+COUNTIFS(调休上班日期,"&gt;="&amp;AE$7,调休上班日期,"&lt;="&amp;AE$7)=0</formula>
    </cfRule>
  </conditionalFormatting>
  <conditionalFormatting sqref="F286">
    <cfRule type="expression" dxfId="0" priority="41">
      <formula>NETWORKDAYS.INTL(F$7,F$7,1,放假日期)+COUNTIFS(调休上班日期,"&gt;="&amp;F$7,调休上班日期,"&lt;="&amp;F$7)=0</formula>
    </cfRule>
  </conditionalFormatting>
  <conditionalFormatting sqref="L286">
    <cfRule type="expression" dxfId="0" priority="22">
      <formula>NETWORKDAYS.INTL(L$7,L$7,1,放假日期)+COUNTIFS(调休上班日期,"&gt;="&amp;L$7,调休上班日期,"&lt;="&amp;L$7)=0</formula>
    </cfRule>
  </conditionalFormatting>
  <conditionalFormatting sqref="M286">
    <cfRule type="expression" dxfId="0" priority="19">
      <formula>NETWORKDAYS.INTL(M$7,M$7,1,放假日期)+COUNTIFS(调休上班日期,"&gt;="&amp;M$7,调休上班日期,"&lt;="&amp;M$7)=0</formula>
    </cfRule>
  </conditionalFormatting>
  <conditionalFormatting sqref="N286">
    <cfRule type="expression" dxfId="0" priority="14">
      <formula>NETWORKDAYS.INTL(N$7,N$7,1,放假日期)+COUNTIFS(调休上班日期,"&gt;="&amp;N$7,调休上班日期,"&lt;="&amp;N$7)=0</formula>
    </cfRule>
  </conditionalFormatting>
  <conditionalFormatting sqref="R286">
    <cfRule type="expression" dxfId="0" priority="27">
      <formula>NETWORKDAYS.INTL(R$7,R$7,1,放假日期)+COUNTIFS(调休上班日期,"&gt;="&amp;R$7,调休上班日期,"&lt;="&amp;R$7)=0</formula>
    </cfRule>
  </conditionalFormatting>
  <conditionalFormatting sqref="Y286">
    <cfRule type="expression" dxfId="0" priority="26">
      <formula>NETWORKDAYS.INTL(Y$7,Y$7,1,放假日期)+COUNTIFS(调休上班日期,"&gt;="&amp;Y$7,调休上班日期,"&lt;="&amp;Y$7)=0</formula>
    </cfRule>
  </conditionalFormatting>
  <conditionalFormatting sqref="F290">
    <cfRule type="expression" dxfId="0" priority="85">
      <formula>NETWORKDAYS.INTL(F$7,F$7,1,放假日期)+COUNTIFS(调休上班日期,"&gt;="&amp;F$7,调休上班日期,"&lt;="&amp;F$7)=0</formula>
    </cfRule>
  </conditionalFormatting>
  <conditionalFormatting sqref="X293">
    <cfRule type="expression" dxfId="0" priority="72">
      <formula>NETWORKDAYS.INTL(X$7,X$7,1,放假日期)+COUNTIFS(调休上班日期,"&gt;="&amp;X$7,调休上班日期,"&lt;="&amp;X$7)=0</formula>
    </cfRule>
  </conditionalFormatting>
  <conditionalFormatting sqref="S294">
    <cfRule type="expression" dxfId="0" priority="74">
      <formula>NETWORKDAYS.INTL(S$7,S$7,1,放假日期)+COUNTIFS(调休上班日期,"&gt;="&amp;S$7,调休上班日期,"&lt;="&amp;S$7)=0</formula>
    </cfRule>
  </conditionalFormatting>
  <conditionalFormatting sqref="U294">
    <cfRule type="expression" dxfId="0" priority="77">
      <formula>NETWORKDAYS.INTL(U$7,U$7,1,放假日期)+COUNTIFS(调休上班日期,"&gt;="&amp;U$7,调休上班日期,"&lt;="&amp;U$7)=0</formula>
    </cfRule>
  </conditionalFormatting>
  <conditionalFormatting sqref="X294">
    <cfRule type="expression" dxfId="0" priority="76">
      <formula>NETWORKDAYS.INTL(X$7,X$7,1,放假日期)+COUNTIFS(调休上班日期,"&gt;="&amp;X$7,调休上班日期,"&lt;="&amp;X$7)=0</formula>
    </cfRule>
  </conditionalFormatting>
  <conditionalFormatting sqref="Y294">
    <cfRule type="expression" dxfId="0" priority="75">
      <formula>NETWORKDAYS.INTL(Y$7,Y$7,1,放假日期)+COUNTIFS(调休上班日期,"&gt;="&amp;Y$7,调休上班日期,"&lt;="&amp;Y$7)=0</formula>
    </cfRule>
  </conditionalFormatting>
  <conditionalFormatting sqref="Z294">
    <cfRule type="expression" dxfId="0" priority="81">
      <formula>NETWORKDAYS.INTL(Z$7,Z$7,1,放假日期)+COUNTIFS(调休上班日期,"&gt;="&amp;Z$7,调休上班日期,"&lt;="&amp;Z$7)=0</formula>
    </cfRule>
  </conditionalFormatting>
  <conditionalFormatting sqref="AA294">
    <cfRule type="expression" dxfId="0" priority="80">
      <formula>NETWORKDAYS.INTL(AA$7,AA$7,1,放假日期)+COUNTIFS(调休上班日期,"&gt;="&amp;AA$7,调休上班日期,"&lt;="&amp;AA$7)=0</formula>
    </cfRule>
  </conditionalFormatting>
  <conditionalFormatting sqref="A24:A27">
    <cfRule type="expression" dxfId="0" priority="13">
      <formula>NETWORKDAYS.INTL(A$7,A$7,1,放假日期)+COUNTIFS(调休上班日期,"&gt;="&amp;A$7,调休上班日期,"&lt;="&amp;A$7)=0</formula>
    </cfRule>
  </conditionalFormatting>
  <conditionalFormatting sqref="A29:A31">
    <cfRule type="expression" dxfId="0" priority="114">
      <formula>NETWORKDAYS.INTL(A$7,A$7,1,放假日期)+COUNTIFS(调休上班日期,"&gt;="&amp;A$7,调休上班日期,"&lt;="&amp;A$7)=0</formula>
    </cfRule>
  </conditionalFormatting>
  <conditionalFormatting sqref="A37:A40">
    <cfRule type="expression" dxfId="0" priority="109">
      <formula>NETWORKDAYS.INTL(A$7,A$7,1,放假日期)+COUNTIFS(调休上班日期,"&gt;="&amp;A$7,调休上班日期,"&lt;="&amp;A$7)=0</formula>
    </cfRule>
  </conditionalFormatting>
  <conditionalFormatting sqref="A64:A67">
    <cfRule type="expression" dxfId="0" priority="103">
      <formula>NETWORKDAYS.INTL(A$7,A$7,1,放假日期)+COUNTIFS(调休上班日期,"&gt;="&amp;A$7,调休上班日期,"&lt;="&amp;A$7)=0</formula>
    </cfRule>
  </conditionalFormatting>
  <conditionalFormatting sqref="A107:A108">
    <cfRule type="expression" dxfId="0" priority="66">
      <formula>NETWORKDAYS.INTL(A$7,A$7,1,放假日期)+COUNTIFS(调休上班日期,"&gt;="&amp;A$7,调休上班日期,"&lt;="&amp;A$7)=0</formula>
    </cfRule>
  </conditionalFormatting>
  <conditionalFormatting sqref="A184:A185">
    <cfRule type="expression" dxfId="0" priority="644">
      <formula>NETWORKDAYS.INTL(A$7,A$7,1,放假日期)+COUNTIFS(调休上班日期,"&gt;="&amp;A$7,调休上班日期,"&lt;="&amp;A$7)=0</formula>
    </cfRule>
  </conditionalFormatting>
  <conditionalFormatting sqref="A233:A235">
    <cfRule type="expression" dxfId="0" priority="7">
      <formula>NETWORKDAYS.INTL(A$7,A$7,1,放假日期)+COUNTIFS(调休上班日期,"&gt;="&amp;A$7,调休上班日期,"&lt;="&amp;A$7)=0</formula>
    </cfRule>
  </conditionalFormatting>
  <conditionalFormatting sqref="A252:A254">
    <cfRule type="expression" dxfId="0" priority="63">
      <formula>NETWORKDAYS.INTL(A$7,A$7,1,放假日期)+COUNTIFS(调休上班日期,"&gt;="&amp;A$7,调休上班日期,"&lt;="&amp;A$7)=0</formula>
    </cfRule>
  </conditionalFormatting>
  <conditionalFormatting sqref="A273:A274">
    <cfRule type="expression" dxfId="0" priority="96">
      <formula>NETWORKDAYS.INTL(A$7,A$7,1,放假日期)+COUNTIFS(调休上班日期,"&gt;="&amp;A$7,调休上班日期,"&lt;="&amp;A$7)=0</formula>
    </cfRule>
  </conditionalFormatting>
  <conditionalFormatting sqref="A277:A287">
    <cfRule type="expression" dxfId="0" priority="49">
      <formula>NETWORKDAYS.INTL(A$7,A$7,1,放假日期)+COUNTIFS(调休上班日期,"&gt;="&amp;A$7,调休上班日期,"&lt;="&amp;A$7)=0</formula>
    </cfRule>
  </conditionalFormatting>
  <conditionalFormatting sqref="A289:A295">
    <cfRule type="expression" dxfId="0" priority="89">
      <formula>NETWORKDAYS.INTL(A$7,A$7,1,放假日期)+COUNTIFS(调休上班日期,"&gt;="&amp;A$7,调休上班日期,"&lt;="&amp;A$7)=0</formula>
    </cfRule>
  </conditionalFormatting>
  <conditionalFormatting sqref="N156:N157">
    <cfRule type="expression" dxfId="0" priority="149">
      <formula>NETWORKDAYS.INTL(N$7,N$7,1,放假日期)+COUNTIFS(调休上班日期,"&gt;="&amp;N$7,调休上班日期,"&lt;="&amp;N$7)=0</formula>
    </cfRule>
  </conditionalFormatting>
  <conditionalFormatting sqref="N158:N159">
    <cfRule type="expression" dxfId="0" priority="148">
      <formula>NETWORKDAYS.INTL(N$7,N$7,1,放假日期)+COUNTIFS(调休上班日期,"&gt;="&amp;N$7,调休上班日期,"&lt;="&amp;N$7)=0</formula>
    </cfRule>
  </conditionalFormatting>
  <conditionalFormatting sqref="Q193:Q194">
    <cfRule type="expression" dxfId="0" priority="394">
      <formula>NETWORKDAYS.INTL(Q$7,Q$7,1,放假日期)+COUNTIFS(调休上班日期,"&gt;="&amp;Q$7,调休上班日期,"&lt;="&amp;Q$7)=0</formula>
    </cfRule>
  </conditionalFormatting>
  <conditionalFormatting sqref="X53:X54">
    <cfRule type="expression" dxfId="0" priority="361">
      <formula>NETWORKDAYS.INTL(X$7,X$7,1,放假日期)+COUNTIFS(调休上班日期,"&gt;="&amp;X$7,调休上班日期,"&lt;="&amp;X$7)=0</formula>
    </cfRule>
  </conditionalFormatting>
  <conditionalFormatting sqref="AA6:AF10 AA12:AF18 AA19:AB19 AD19:AF19 AA20:AF21 L6:Z9 B6:K8 B9:G9 I9:K9 B10:R10 B11:AF11 T10:Z10 T12:Z21 C12:G12 I12:K12 B13:K14 B15:F15 H15:K15 B16:R16 C17:G17 J17:K17 B18:L21 M20:R21 M12 O12 Q12:S12 L13:R15 M17 O17 Q17:R17 M18:R18 M19 O19:R19 S13:S21">
    <cfRule type="expression" dxfId="0" priority="741">
      <formula>NETWORKDAYS.INTL(B$7,B$7,1,放假日期)+COUNTIFS(调休上班日期,"&gt;="&amp;B$7,调休上班日期,"&lt;="&amp;B$7)=0</formula>
    </cfRule>
  </conditionalFormatting>
  <conditionalFormatting sqref="A9:A22 A33:A35 A42:A45 A48:A50 A52:A57 A59:A62 A69:A83 A85:A96 A98:A105 A110:A113 A115:A128 A130:A136 A138:A182 A186 A188:A189 A191:A206 A208:A209 A211:A231 A237:A246 A248:A250 A256:A271">
    <cfRule type="expression" dxfId="0" priority="736">
      <formula>NETWORKDAYS.INTL(A$7,A$7,1,放假日期)+COUNTIFS(调休上班日期,"&gt;="&amp;A$7,调休上班日期,"&lt;="&amp;A$7)=0</formula>
    </cfRule>
  </conditionalFormatting>
  <conditionalFormatting sqref="B24:H24 B25:B26 J24:M24 O24:AF24 D26:F26 C25:AF25">
    <cfRule type="expression" dxfId="0" priority="12">
      <formula>NETWORKDAYS.INTL(B$7,B$7,1,放假日期)+COUNTIFS(调休上班日期,"&gt;="&amp;B$7,调休上班日期,"&lt;="&amp;B$7)=0</formula>
    </cfRule>
  </conditionalFormatting>
  <conditionalFormatting sqref="B29:AF30">
    <cfRule type="expression" dxfId="0" priority="113">
      <formula>NETWORKDAYS.INTL(B$7,B$7,1,放假日期)+COUNTIFS(调休上班日期,"&gt;="&amp;B$7,调休上班日期,"&lt;="&amp;B$7)=0</formula>
    </cfRule>
  </conditionalFormatting>
  <conditionalFormatting sqref="B33:AF34">
    <cfRule type="expression" dxfId="0" priority="733">
      <formula>NETWORKDAYS.INTL(B$7,B$7,1,放假日期)+COUNTIFS(调休上班日期,"&gt;="&amp;B$7,调休上班日期,"&lt;="&amp;B$7)=0</formula>
    </cfRule>
  </conditionalFormatting>
  <conditionalFormatting sqref="B37:H37 B38:B39 J37:M37 O37:AF37 D39:F39 C38:AF38">
    <cfRule type="expression" dxfId="0" priority="108">
      <formula>NETWORKDAYS.INTL(B$7,B$7,1,放假日期)+COUNTIFS(调休上班日期,"&gt;="&amp;B$7,调休上班日期,"&lt;="&amp;B$7)=0</formula>
    </cfRule>
  </conditionalFormatting>
  <conditionalFormatting sqref="B42:H42 B43:B44 J42:M42 O42:AF42 D44:F44 C43:AF43">
    <cfRule type="expression" dxfId="0" priority="731">
      <formula>NETWORKDAYS.INTL(B$7,B$7,1,放假日期)+COUNTIFS(调休上班日期,"&gt;="&amp;B$7,调休上班日期,"&lt;="&amp;B$7)=0</formula>
    </cfRule>
  </conditionalFormatting>
  <conditionalFormatting sqref="B47:H47 J47:M47 O47:AF47 B48:B49 D48:F49">
    <cfRule type="expression" dxfId="0" priority="256">
      <formula>NETWORKDAYS.INTL(B$7,B$7,1,放假日期)+COUNTIFS(调休上班日期,"&gt;="&amp;B$7,调休上班日期,"&lt;="&amp;B$7)=0</formula>
    </cfRule>
  </conditionalFormatting>
  <conditionalFormatting sqref="G48:I48 K48:Q48 S48:W48 Y48:AF48">
    <cfRule type="expression" dxfId="0" priority="255">
      <formula>NETWORKDAYS.INTL(G$7,G$7,1,放假日期)+COUNTIFS(调休上班日期,"&gt;="&amp;G$7,调休上班日期,"&lt;="&amp;G$7)=0</formula>
    </cfRule>
  </conditionalFormatting>
  <conditionalFormatting sqref="G49:I49 L49:P49 S49:W49 Z49 AB49:AF49">
    <cfRule type="expression" dxfId="0" priority="254">
      <formula>NETWORKDAYS.INTL(G$7,G$7,1,放假日期)+COUNTIFS(调休上班日期,"&gt;="&amp;G$7,调休上班日期,"&lt;="&amp;G$7)=0</formula>
    </cfRule>
  </conditionalFormatting>
  <conditionalFormatting sqref="AA52:AF54 B55:AF56 B52:Z52 B53:W54 Y53:Z54">
    <cfRule type="expression" dxfId="0" priority="729">
      <formula>NETWORKDAYS.INTL(B$7,B$7,1,放假日期)+COUNTIFS(调休上班日期,"&gt;="&amp;B$7,调休上班日期,"&lt;="&amp;B$7)=0</formula>
    </cfRule>
  </conditionalFormatting>
  <conditionalFormatting sqref="AA59:AF60 B61:AD61 AF61 B59:Z59 B60:Q60 S60:Z60">
    <cfRule type="expression" dxfId="0" priority="627">
      <formula>NETWORKDAYS.INTL(B$7,B$7,1,放假日期)+COUNTIFS(调休上班日期,"&gt;="&amp;B$7,调休上班日期,"&lt;="&amp;B$7)=0</formula>
    </cfRule>
  </conditionalFormatting>
  <conditionalFormatting sqref="B64:H64 B65:B66 O64:AF64 D66:F66 C65:AF65">
    <cfRule type="expression" dxfId="0" priority="102">
      <formula>NETWORKDAYS.INTL(B$7,B$7,1,放假日期)+COUNTIFS(调休上班日期,"&gt;="&amp;B$7,调休上班日期,"&lt;="&amp;B$7)=0</formula>
    </cfRule>
  </conditionalFormatting>
  <conditionalFormatting sqref="B69:S69 AA69:AF71 U69:Z69 S70:W71 Y70:Z71 B70:I71 K70:K71 O70:Q70 P71:Q71 R70:R72 R74:R81 X70:X72 X74:X82">
    <cfRule type="expression" dxfId="0" priority="625">
      <formula>NETWORKDAYS.INTL(B$7,B$7,1,放假日期)+COUNTIFS(调休上班日期,"&gt;="&amp;B$7,调休上班日期,"&lt;="&amp;B$7)=0</formula>
    </cfRule>
  </conditionalFormatting>
  <conditionalFormatting sqref="B72:M72 O72:Q72 S72:W72 Y72:AF72 B73:AF73">
    <cfRule type="expression" dxfId="0" priority="624">
      <formula>NETWORKDAYS.INTL(B$7,B$7,1,放假日期)+COUNTIFS(调休上班日期,"&gt;="&amp;B$7,调休上班日期,"&lt;="&amp;B$7)=0</formula>
    </cfRule>
  </conditionalFormatting>
  <conditionalFormatting sqref="B74:E75 G74:I75 K74:K75 M74:Q74 O75:Q76 S74:W75 U76:W76 Y74:AF76 B76:I76">
    <cfRule type="expression" dxfId="0" priority="623">
      <formula>NETWORKDAYS.INTL(B$7,B$7,1,放假日期)+COUNTIFS(调休上班日期,"&gt;="&amp;B$7,调休上班日期,"&lt;="&amp;B$7)=0</formula>
    </cfRule>
  </conditionalFormatting>
  <conditionalFormatting sqref="B77:Q77 L78:P78 S77:W79 Y77:AF79 B78:F78 H78:J78 B79:Q79">
    <cfRule type="expression" dxfId="0" priority="622">
      <formula>NETWORKDAYS.INTL(B$7,B$7,1,放假日期)+COUNTIFS(调休上班日期,"&gt;="&amp;B$7,调休上班日期,"&lt;="&amp;B$7)=0</formula>
    </cfRule>
  </conditionalFormatting>
  <conditionalFormatting sqref="B80:G80 AC80:AF80 B81:Q81 S81:W82 Y81:AD81 AF81 Z82:AF82 B82:E82 G82:K82 O82:Q82">
    <cfRule type="expression" dxfId="0" priority="621">
      <formula>NETWORKDAYS.INTL(B$7,B$7,1,放假日期)+COUNTIFS(调休上班日期,"&gt;="&amp;B$7,调休上班日期,"&lt;="&amp;B$7)=0</formula>
    </cfRule>
  </conditionalFormatting>
  <conditionalFormatting sqref="H80:I80 M80 O80:Q80 T80:W80 Y80:AB80">
    <cfRule type="expression" dxfId="0" priority="455">
      <formula>NETWORKDAYS.INTL(H$7,H$7,1,放假日期)+COUNTIFS(调休上班日期,"&gt;="&amp;H$7,调休上班日期,"&lt;="&amp;H$7)=0</formula>
    </cfRule>
  </conditionalFormatting>
  <conditionalFormatting sqref="B85:I85 S85:AF86 K85:R85 B86:R86">
    <cfRule type="expression" dxfId="0" priority="620">
      <formula>NETWORKDAYS.INTL(B$7,B$7,1,放假日期)+COUNTIFS(调休上班日期,"&gt;="&amp;B$7,调休上班日期,"&lt;="&amp;B$7)=0</formula>
    </cfRule>
  </conditionalFormatting>
  <conditionalFormatting sqref="B88:T88 Z88:AF88 B89:AF90">
    <cfRule type="expression" dxfId="0" priority="618">
      <formula>NETWORKDAYS.INTL(B$7,B$7,1,放假日期)+COUNTIFS(调休上班日期,"&gt;="&amp;B$7,调休上班日期,"&lt;="&amp;B$7)=0</formula>
    </cfRule>
  </conditionalFormatting>
  <conditionalFormatting sqref="B91:R91 X91:AF91 B92:AA92">
    <cfRule type="expression" dxfId="0" priority="617">
      <formula>NETWORKDAYS.INTL(B$7,B$7,1,放假日期)+COUNTIFS(调休上班日期,"&gt;="&amp;B$7,调休上班日期,"&lt;="&amp;B$7)=0</formula>
    </cfRule>
  </conditionalFormatting>
  <conditionalFormatting sqref="B93:E93 S93:AF95 G93:R93 B94:R94 B95:P95 R95">
    <cfRule type="expression" dxfId="0" priority="616">
      <formula>NETWORKDAYS.INTL(B$7,B$7,1,放假日期)+COUNTIFS(调休上班日期,"&gt;="&amp;B$7,调休上班日期,"&lt;="&amp;B$7)=0</formula>
    </cfRule>
  </conditionalFormatting>
  <conditionalFormatting sqref="S98:AF99 B100:AF100 B98:R98 B99:E99 G99:R99">
    <cfRule type="expression" dxfId="0" priority="615">
      <formula>NETWORKDAYS.INTL(B$7,B$7,1,放假日期)+COUNTIFS(调休上班日期,"&gt;="&amp;B$7,调休上班日期,"&lt;="&amp;B$7)=0</formula>
    </cfRule>
  </conditionalFormatting>
  <conditionalFormatting sqref="AB101:AF103 S101:AA101 S102:W102 Y102:AA102 T103 V103:W103 B101:R103 S104">
    <cfRule type="expression" dxfId="0" priority="614">
      <formula>NETWORKDAYS.INTL(B$7,B$7,1,放假日期)+COUNTIFS(调休上班日期,"&gt;="&amp;B$7,调休上班日期,"&lt;="&amp;B$7)=0</formula>
    </cfRule>
  </conditionalFormatting>
  <conditionalFormatting sqref="B104:G104 I104 K104 M104 P104 U104:X104 Z104:AA104 AE104:AF104 R104">
    <cfRule type="expression" dxfId="0" priority="613">
      <formula>NETWORKDAYS.INTL(B$7,B$7,1,放假日期)+COUNTIFS(调休上班日期,"&gt;="&amp;B$7,调休上班日期,"&lt;="&amp;B$7)=0</formula>
    </cfRule>
  </conditionalFormatting>
  <conditionalFormatting sqref="B107:M107 O107:AF107">
    <cfRule type="expression" dxfId="0" priority="65">
      <formula>NETWORKDAYS.INTL(B$7,B$7,1,放假日期)+COUNTIFS(调休上班日期,"&gt;="&amp;B$7,调休上班日期,"&lt;="&amp;B$7)=0</formula>
    </cfRule>
  </conditionalFormatting>
  <conditionalFormatting sqref="B110:AF111">
    <cfRule type="expression" dxfId="0" priority="610">
      <formula>NETWORKDAYS.INTL(B$7,B$7,1,放假日期)+COUNTIFS(调休上班日期,"&gt;="&amp;B$7,调休上班日期,"&lt;="&amp;B$7)=0</formula>
    </cfRule>
  </conditionalFormatting>
  <conditionalFormatting sqref="B112:D112 G112:H112 J112:AF112">
    <cfRule type="expression" dxfId="0" priority="609">
      <formula>NETWORKDAYS.INTL(B$7,B$7,1,放假日期)+COUNTIFS(调休上班日期,"&gt;="&amp;B$7,调休上班日期,"&lt;="&amp;B$7)=0</formula>
    </cfRule>
  </conditionalFormatting>
  <conditionalFormatting sqref="B115:P115 R115:X115 Z115:AF116 B116:X116">
    <cfRule type="expression" dxfId="0" priority="608">
      <formula>NETWORKDAYS.INTL(B$7,B$7,1,放假日期)+COUNTIFS(调休上班日期,"&gt;="&amp;B$7,调休上班日期,"&lt;="&amp;B$7)=0</formula>
    </cfRule>
  </conditionalFormatting>
  <conditionalFormatting sqref="B118:R118 T118:AF118 B119:AF119">
    <cfRule type="expression" dxfId="0" priority="606">
      <formula>NETWORKDAYS.INTL(B$7,B$7,1,放假日期)+COUNTIFS(调休上班日期,"&gt;="&amp;B$7,调休上班日期,"&lt;="&amp;B$7)=0</formula>
    </cfRule>
  </conditionalFormatting>
  <conditionalFormatting sqref="B120:E120 G120:M120 O120:W120 Y120:AF120">
    <cfRule type="expression" dxfId="0" priority="605">
      <formula>NETWORKDAYS.INTL(B$7,B$7,1,放假日期)+COUNTIFS(调休上班日期,"&gt;="&amp;B$7,调休上班日期,"&lt;="&amp;B$7)=0</formula>
    </cfRule>
  </conditionalFormatting>
  <conditionalFormatting sqref="B121:T121 AA121:AF122 V121:Z121 B122:Z122">
    <cfRule type="expression" dxfId="0" priority="604">
      <formula>NETWORKDAYS.INTL(B$7,B$7,1,放假日期)+COUNTIFS(调休上班日期,"&gt;="&amp;B$7,调休上班日期,"&lt;="&amp;B$7)=0</formula>
    </cfRule>
  </conditionalFormatting>
  <conditionalFormatting sqref="B123:T123 AA123:AF124 V123:Z123 I124:Y124 B124:G124 AB125">
    <cfRule type="expression" dxfId="0" priority="602">
      <formula>NETWORKDAYS.INTL(B$7,B$7,1,放假日期)+COUNTIFS(调休上班日期,"&gt;="&amp;B$7,调休上班日期,"&lt;="&amp;B$7)=0</formula>
    </cfRule>
  </conditionalFormatting>
  <conditionalFormatting sqref="B125:F125 H125:AA125 AC125:AF125 B126:AF126">
    <cfRule type="expression" dxfId="0" priority="601">
      <formula>NETWORKDAYS.INTL(B$7,B$7,1,放假日期)+COUNTIFS(调休上班日期,"&gt;="&amp;B$7,调休上班日期,"&lt;="&amp;B$7)=0</formula>
    </cfRule>
  </conditionalFormatting>
  <conditionalFormatting sqref="B130:E130 G130:AF130">
    <cfRule type="expression" dxfId="0" priority="599">
      <formula>NETWORKDAYS.INTL(B$7,B$7,1,放假日期)+COUNTIFS(调休上班日期,"&gt;="&amp;B$7,调休上班日期,"&lt;="&amp;B$7)=0</formula>
    </cfRule>
  </conditionalFormatting>
  <conditionalFormatting sqref="B131:AF132">
    <cfRule type="expression" dxfId="0" priority="598">
      <formula>NETWORKDAYS.INTL(B$7,B$7,1,放假日期)+COUNTIFS(调休上班日期,"&gt;="&amp;B$7,调休上班日期,"&lt;="&amp;B$7)=0</formula>
    </cfRule>
  </conditionalFormatting>
  <conditionalFormatting sqref="B133:L133 N133:T133 V133:AF133">
    <cfRule type="expression" dxfId="0" priority="597">
      <formula>NETWORKDAYS.INTL(B$7,B$7,1,放假日期)+COUNTIFS(调休上班日期,"&gt;="&amp;B$7,调休上班日期,"&lt;="&amp;B$7)=0</formula>
    </cfRule>
  </conditionalFormatting>
  <conditionalFormatting sqref="B134:V134 X134:AF134">
    <cfRule type="expression" dxfId="0" priority="596">
      <formula>NETWORKDAYS.INTL(B$7,B$7,1,放假日期)+COUNTIFS(调休上班日期,"&gt;="&amp;B$7,调休上班日期,"&lt;="&amp;B$7)=0</formula>
    </cfRule>
  </conditionalFormatting>
  <conditionalFormatting sqref="B135:D135 F135 H135:M135 O135:AF135">
    <cfRule type="expression" dxfId="0" priority="595">
      <formula>NETWORKDAYS.INTL(B$7,B$7,1,放假日期)+COUNTIFS(调休上班日期,"&gt;="&amp;B$7,调休上班日期,"&lt;="&amp;B$7)=0</formula>
    </cfRule>
  </conditionalFormatting>
  <conditionalFormatting sqref="B138:M138 O138:AF138">
    <cfRule type="expression" dxfId="0" priority="594">
      <formula>NETWORKDAYS.INTL(B$7,B$7,1,放假日期)+COUNTIFS(调休上班日期,"&gt;="&amp;B$7,调休上班日期,"&lt;="&amp;B$7)=0</formula>
    </cfRule>
  </conditionalFormatting>
  <conditionalFormatting sqref="B139:O139 Q139:AB139 AD139:AF139">
    <cfRule type="expression" dxfId="0" priority="593">
      <formula>NETWORKDAYS.INTL(B$7,B$7,1,放假日期)+COUNTIFS(调休上班日期,"&gt;="&amp;B$7,调休上班日期,"&lt;="&amp;B$7)=0</formula>
    </cfRule>
  </conditionalFormatting>
  <conditionalFormatting sqref="B140:L140 N140:AF140">
    <cfRule type="expression" dxfId="0" priority="592">
      <formula>NETWORKDAYS.INTL(B$7,B$7,1,放假日期)+COUNTIFS(调休上班日期,"&gt;="&amp;B$7,调休上班日期,"&lt;="&amp;B$7)=0</formula>
    </cfRule>
  </conditionalFormatting>
  <conditionalFormatting sqref="B141:J141 L141:AF141">
    <cfRule type="expression" dxfId="0" priority="591">
      <formula>NETWORKDAYS.INTL(B$7,B$7,1,放假日期)+COUNTIFS(调休上班日期,"&gt;="&amp;B$7,调休上班日期,"&lt;="&amp;B$7)=0</formula>
    </cfRule>
  </conditionalFormatting>
  <conditionalFormatting sqref="B142:L142 O142:AF142">
    <cfRule type="expression" dxfId="0" priority="590">
      <formula>NETWORKDAYS.INTL(B$7,B$7,1,放假日期)+COUNTIFS(调休上班日期,"&gt;="&amp;B$7,调休上班日期,"&lt;="&amp;B$7)=0</formula>
    </cfRule>
  </conditionalFormatting>
  <conditionalFormatting sqref="B143:M143 O143:AF143">
    <cfRule type="expression" dxfId="0" priority="589">
      <formula>NETWORKDAYS.INTL(B$7,B$7,1,放假日期)+COUNTIFS(调休上班日期,"&gt;="&amp;B$7,调休上班日期,"&lt;="&amp;B$7)=0</formula>
    </cfRule>
  </conditionalFormatting>
  <conditionalFormatting sqref="B144:E144 O144:AF144 T145:AF145 G144:M144 B145:K145 N145:R145">
    <cfRule type="expression" dxfId="0" priority="588">
      <formula>NETWORKDAYS.INTL(B$7,B$7,1,放假日期)+COUNTIFS(调休上班日期,"&gt;="&amp;B$7,调休上班日期,"&lt;="&amp;B$7)=0</formula>
    </cfRule>
  </conditionalFormatting>
  <conditionalFormatting sqref="B148:AA148 B149:L149 N149:AF149 AC148:AF148">
    <cfRule type="expression" dxfId="0" priority="585">
      <formula>NETWORKDAYS.INTL(B$7,B$7,1,放假日期)+COUNTIFS(调休上班日期,"&gt;="&amp;B$7,调休上班日期,"&lt;="&amp;B$7)=0</formula>
    </cfRule>
  </conditionalFormatting>
  <conditionalFormatting sqref="B151:M151 O151:U151 W151:AF151 B152:F152 H152:M152 P152 S152:V152 X152:AB152 AD152:AF152">
    <cfRule type="expression" dxfId="0" priority="583">
      <formula>NETWORKDAYS.INTL(B$7,B$7,1,放假日期)+COUNTIFS(调休上班日期,"&gt;="&amp;B$7,调休上班日期,"&lt;="&amp;B$7)=0</formula>
    </cfRule>
  </conditionalFormatting>
  <conditionalFormatting sqref="B153:D153 F153:M153 O153:Q153 S153:W153 Y153:AA153 AD153:AF153">
    <cfRule type="expression" dxfId="0" priority="582">
      <formula>NETWORKDAYS.INTL(B$7,B$7,1,放假日期)+COUNTIFS(调休上班日期,"&gt;="&amp;B$7,调休上班日期,"&lt;="&amp;B$7)=0</formula>
    </cfRule>
  </conditionalFormatting>
  <conditionalFormatting sqref="B154:M154 O154:AF154">
    <cfRule type="expression" dxfId="0" priority="581">
      <formula>NETWORKDAYS.INTL(B$7,B$7,1,放假日期)+COUNTIFS(调休上班日期,"&gt;="&amp;B$7,调休上班日期,"&lt;="&amp;B$7)=0</formula>
    </cfRule>
  </conditionalFormatting>
  <conditionalFormatting sqref="B155:M155 O155:AC155 AF155">
    <cfRule type="expression" dxfId="0" priority="580">
      <formula>NETWORKDAYS.INTL(B$7,B$7,1,放假日期)+COUNTIFS(调休上班日期,"&gt;="&amp;B$7,调休上班日期,"&lt;="&amp;B$7)=0</formula>
    </cfRule>
  </conditionalFormatting>
  <conditionalFormatting sqref="B156:M157 O156:AF157">
    <cfRule type="expression" dxfId="0" priority="579">
      <formula>NETWORKDAYS.INTL(B$7,B$7,1,放假日期)+COUNTIFS(调休上班日期,"&gt;="&amp;B$7,调休上班日期,"&lt;="&amp;B$7)=0</formula>
    </cfRule>
  </conditionalFormatting>
  <conditionalFormatting sqref="B158:M159 O158:AF159">
    <cfRule type="expression" dxfId="0" priority="578">
      <formula>NETWORKDAYS.INTL(B$7,B$7,1,放假日期)+COUNTIFS(调休上班日期,"&gt;="&amp;B$7,调休上班日期,"&lt;="&amp;B$7)=0</formula>
    </cfRule>
  </conditionalFormatting>
  <conditionalFormatting sqref="B161:S161 U161:AF161">
    <cfRule type="expression" dxfId="0" priority="575">
      <formula>NETWORKDAYS.INTL(B$7,B$7,1,放假日期)+COUNTIFS(调休上班日期,"&gt;="&amp;B$7,调休上班日期,"&lt;="&amp;B$7)=0</formula>
    </cfRule>
  </conditionalFormatting>
  <conditionalFormatting sqref="B162:E162 G162:AF162">
    <cfRule type="expression" dxfId="0" priority="574">
      <formula>NETWORKDAYS.INTL(B$7,B$7,1,放假日期)+COUNTIFS(调休上班日期,"&gt;="&amp;B$7,调休上班日期,"&lt;="&amp;B$7)=0</formula>
    </cfRule>
  </conditionalFormatting>
  <conditionalFormatting sqref="B163:K163 M163:AF163">
    <cfRule type="expression" dxfId="0" priority="573">
      <formula>NETWORKDAYS.INTL(B$7,B$7,1,放假日期)+COUNTIFS(调休上班日期,"&gt;="&amp;B$7,调休上班日期,"&lt;="&amp;B$7)=0</formula>
    </cfRule>
  </conditionalFormatting>
  <conditionalFormatting sqref="B164:M164 O164:AF164">
    <cfRule type="expression" dxfId="0" priority="572">
      <formula>NETWORKDAYS.INTL(B$7,B$7,1,放假日期)+COUNTIFS(调休上班日期,"&gt;="&amp;B$7,调休上班日期,"&lt;="&amp;B$7)=0</formula>
    </cfRule>
  </conditionalFormatting>
  <conditionalFormatting sqref="S167:AF168 B167:I167 K167:R167 B168:J168 L168:R168">
    <cfRule type="expression" dxfId="0" priority="568">
      <formula>NETWORKDAYS.INTL(B$7,B$7,1,放假日期)+COUNTIFS(调休上班日期,"&gt;="&amp;B$7,调休上班日期,"&lt;="&amp;B$7)=0</formula>
    </cfRule>
  </conditionalFormatting>
  <conditionalFormatting sqref="B169:Q169 S169:AF169">
    <cfRule type="expression" dxfId="0" priority="567">
      <formula>NETWORKDAYS.INTL(B$7,B$7,1,放假日期)+COUNTIFS(调休上班日期,"&gt;="&amp;B$7,调休上班日期,"&lt;="&amp;B$7)=0</formula>
    </cfRule>
  </conditionalFormatting>
  <conditionalFormatting sqref="AB173:AF173 B173:Z173">
    <cfRule type="expression" dxfId="0" priority="563">
      <formula>NETWORKDAYS.INTL(B$7,B$7,1,放假日期)+COUNTIFS(调休上班日期,"&gt;="&amp;B$7,调休上班日期,"&lt;="&amp;B$7)=0</formula>
    </cfRule>
  </conditionalFormatting>
  <conditionalFormatting sqref="B174:L174 N174:T174 V174:AC174 AE174:AF174">
    <cfRule type="expression" dxfId="0" priority="561">
      <formula>NETWORKDAYS.INTL(B$7,B$7,1,放假日期)+COUNTIFS(调休上班日期,"&gt;="&amp;B$7,调休上班日期,"&lt;="&amp;B$7)=0</formula>
    </cfRule>
  </conditionalFormatting>
  <conditionalFormatting sqref="B175:E175 G175:AF175">
    <cfRule type="expression" dxfId="0" priority="560">
      <formula>NETWORKDAYS.INTL(B$7,B$7,1,放假日期)+COUNTIFS(调休上班日期,"&gt;="&amp;B$7,调休上班日期,"&lt;="&amp;B$7)=0</formula>
    </cfRule>
  </conditionalFormatting>
  <conditionalFormatting sqref="B177:S177 U177:AF177 B178:AF178">
    <cfRule type="expression" dxfId="0" priority="558">
      <formula>NETWORKDAYS.INTL(B$7,B$7,1,放假日期)+COUNTIFS(调休上班日期,"&gt;="&amp;B$7,调休上班日期,"&lt;="&amp;B$7)=0</formula>
    </cfRule>
  </conditionalFormatting>
  <conditionalFormatting sqref="B180:Q180 S180:AF180">
    <cfRule type="expression" dxfId="0" priority="556">
      <formula>NETWORKDAYS.INTL(B$7,B$7,1,放假日期)+COUNTIFS(调休上班日期,"&gt;="&amp;B$7,调休上班日期,"&lt;="&amp;B$7)=0</formula>
    </cfRule>
  </conditionalFormatting>
  <conditionalFormatting sqref="B184:K184 M184:N184 P184:AF184">
    <cfRule type="expression" dxfId="0" priority="553">
      <formula>NETWORKDAYS.INTL(B$7,B$7,1,放假日期)+COUNTIFS(调休上班日期,"&gt;="&amp;B$7,调休上班日期,"&lt;="&amp;B$7)=0</formula>
    </cfRule>
  </conditionalFormatting>
  <conditionalFormatting sqref="C185:K185 M185:AF185">
    <cfRule type="expression" dxfId="0" priority="552">
      <formula>NETWORKDAYS.INTL(C$7,C$7,1,放假日期)+COUNTIFS(调休上班日期,"&gt;="&amp;C$7,调休上班日期,"&lt;="&amp;C$7)=0</formula>
    </cfRule>
  </conditionalFormatting>
  <conditionalFormatting sqref="B188:M188 O188:AF188">
    <cfRule type="expression" dxfId="0" priority="550">
      <formula>NETWORKDAYS.INTL(B$7,B$7,1,放假日期)+COUNTIFS(调休上班日期,"&gt;="&amp;B$7,调休上班日期,"&lt;="&amp;B$7)=0</formula>
    </cfRule>
  </conditionalFormatting>
  <conditionalFormatting sqref="B192:T192 V192:AF192">
    <cfRule type="expression" dxfId="0" priority="548">
      <formula>NETWORKDAYS.INTL(B$7,B$7,1,放假日期)+COUNTIFS(调休上班日期,"&gt;="&amp;B$7,调休上班日期,"&lt;="&amp;B$7)=0</formula>
    </cfRule>
  </conditionalFormatting>
  <conditionalFormatting sqref="B193:P194 R193:AF194">
    <cfRule type="expression" dxfId="0" priority="547">
      <formula>NETWORKDAYS.INTL(B$7,B$7,1,放假日期)+COUNTIFS(调休上班日期,"&gt;="&amp;B$7,调休上班日期,"&lt;="&amp;B$7)=0</formula>
    </cfRule>
  </conditionalFormatting>
  <conditionalFormatting sqref="B196:I196 K196:T196 V196:AF196">
    <cfRule type="expression" dxfId="0" priority="545">
      <formula>NETWORKDAYS.INTL(B$7,B$7,1,放假日期)+COUNTIFS(调休上班日期,"&gt;="&amp;B$7,调休上班日期,"&lt;="&amp;B$7)=0</formula>
    </cfRule>
  </conditionalFormatting>
  <conditionalFormatting sqref="B198:L198 N198:X198 Z198:AF198">
    <cfRule type="expression" dxfId="0" priority="542">
      <formula>NETWORKDAYS.INTL(B$7,B$7,1,放假日期)+COUNTIFS(调休上班日期,"&gt;="&amp;B$7,调休上班日期,"&lt;="&amp;B$7)=0</formula>
    </cfRule>
  </conditionalFormatting>
  <conditionalFormatting sqref="B200:F200 H200:P200 S200 U200:W200 Y200:AF200">
    <cfRule type="expression" dxfId="0" priority="540">
      <formula>NETWORKDAYS.INTL(B$7,B$7,1,放假日期)+COUNTIFS(调休上班日期,"&gt;="&amp;B$7,调休上班日期,"&lt;="&amp;B$7)=0</formula>
    </cfRule>
  </conditionalFormatting>
  <conditionalFormatting sqref="B201:AA201 AC201:AF201">
    <cfRule type="expression" dxfId="0" priority="539">
      <formula>NETWORKDAYS.INTL(B$7,B$7,1,放假日期)+COUNTIFS(调休上班日期,"&gt;="&amp;B$7,调休上班日期,"&lt;="&amp;B$7)=0</formula>
    </cfRule>
  </conditionalFormatting>
  <conditionalFormatting sqref="B202:N202 B203:AF204 P202:Q202 S202 U202:AF202 B205:F205 H205:AF205">
    <cfRule type="expression" dxfId="0" priority="538">
      <formula>NETWORKDAYS.INTL(B$7,B$7,1,放假日期)+COUNTIFS(调休上班日期,"&gt;="&amp;B$7,调休上班日期,"&lt;="&amp;B$7)=0</formula>
    </cfRule>
  </conditionalFormatting>
  <conditionalFormatting sqref="B211:W211 Y211:AF211">
    <cfRule type="expression" dxfId="0" priority="537">
      <formula>NETWORKDAYS.INTL(B$7,B$7,1,放假日期)+COUNTIFS(调休上班日期,"&gt;="&amp;B$7,调休上班日期,"&lt;="&amp;B$7)=0</formula>
    </cfRule>
  </conditionalFormatting>
  <conditionalFormatting sqref="B212:AF213">
    <cfRule type="expression" dxfId="0" priority="536">
      <formula>NETWORKDAYS.INTL(B$7,B$7,1,放假日期)+COUNTIFS(调休上班日期,"&gt;="&amp;B$7,调休上班日期,"&lt;="&amp;B$7)=0</formula>
    </cfRule>
  </conditionalFormatting>
  <conditionalFormatting sqref="B216:T216 V216:AF216">
    <cfRule type="expression" dxfId="0" priority="532">
      <formula>NETWORKDAYS.INTL(B$7,B$7,1,放假日期)+COUNTIFS(调休上班日期,"&gt;="&amp;B$7,调休上班日期,"&lt;="&amp;B$7)=0</formula>
    </cfRule>
  </conditionalFormatting>
  <conditionalFormatting sqref="B218:E218 I218:L218 O218:Q218 S218 V218:Y218 AB218:AF218">
    <cfRule type="expression" dxfId="0" priority="530">
      <formula>NETWORKDAYS.INTL(B$7,B$7,1,放假日期)+COUNTIFS(调休上班日期,"&gt;="&amp;B$7,调休上班日期,"&lt;="&amp;B$7)=0</formula>
    </cfRule>
  </conditionalFormatting>
  <conditionalFormatting sqref="B221:S221 U221:AA221 AC221:AF221">
    <cfRule type="expression" dxfId="0" priority="527">
      <formula>NETWORKDAYS.INTL(B$7,B$7,1,放假日期)+COUNTIFS(调休上班日期,"&gt;="&amp;B$7,调休上班日期,"&lt;="&amp;B$7)=0</formula>
    </cfRule>
  </conditionalFormatting>
  <conditionalFormatting sqref="B222:F222 H222:AF222">
    <cfRule type="expression" dxfId="0" priority="526">
      <formula>NETWORKDAYS.INTL(B$7,B$7,1,放假日期)+COUNTIFS(调休上班日期,"&gt;="&amp;B$7,调休上班日期,"&lt;="&amp;B$7)=0</formula>
    </cfRule>
  </conditionalFormatting>
  <conditionalFormatting sqref="B223:I223 K223:AF223">
    <cfRule type="expression" dxfId="0" priority="525">
      <formula>NETWORKDAYS.INTL(B$7,B$7,1,放假日期)+COUNTIFS(调休上班日期,"&gt;="&amp;B$7,调休上班日期,"&lt;="&amp;B$7)=0</formula>
    </cfRule>
  </conditionalFormatting>
  <conditionalFormatting sqref="B224:L224 N224:R224 T224:AF224">
    <cfRule type="expression" dxfId="0" priority="524">
      <formula>NETWORKDAYS.INTL(B$7,B$7,1,放假日期)+COUNTIFS(调休上班日期,"&gt;="&amp;B$7,调休上班日期,"&lt;="&amp;B$7)=0</formula>
    </cfRule>
  </conditionalFormatting>
  <conditionalFormatting sqref="B225:I225 K225:AC225 AE225:AF225">
    <cfRule type="expression" dxfId="0" priority="522">
      <formula>NETWORKDAYS.INTL(B$7,B$7,1,放假日期)+COUNTIFS(调休上班日期,"&gt;="&amp;B$7,调休上班日期,"&lt;="&amp;B$7)=0</formula>
    </cfRule>
  </conditionalFormatting>
  <conditionalFormatting sqref="B229:B230 C229:AF229">
    <cfRule type="expression" dxfId="0" priority="330">
      <formula>NETWORKDAYS.INTL(B$7,B$7,1,放假日期)+COUNTIFS(调休上班日期,"&gt;="&amp;B$7,调休上班日期,"&lt;="&amp;B$7)=0</formula>
    </cfRule>
  </conditionalFormatting>
  <conditionalFormatting sqref="C230:O230 Q230:T230 V230:AF230">
    <cfRule type="expression" dxfId="0" priority="516">
      <formula>NETWORKDAYS.INTL(C$7,C$7,1,放假日期)+COUNTIFS(调休上班日期,"&gt;="&amp;C$7,调休上班日期,"&lt;="&amp;C$7)=0</formula>
    </cfRule>
  </conditionalFormatting>
  <conditionalFormatting sqref="B234:R234 U234 W234:AF234">
    <cfRule type="expression" dxfId="0" priority="5">
      <formula>NETWORKDAYS.INTL(B$7,B$7,1,放假日期)+COUNTIFS(调休上班日期,"&gt;="&amp;B$7,调休上班日期,"&lt;="&amp;B$7)=0</formula>
    </cfRule>
  </conditionalFormatting>
  <conditionalFormatting sqref="B237:M237 O237:AF237">
    <cfRule type="expression" dxfId="0" priority="514">
      <formula>NETWORKDAYS.INTL(B$7,B$7,1,放假日期)+COUNTIFS(调休上班日期,"&gt;="&amp;B$7,调休上班日期,"&lt;="&amp;B$7)=0</formula>
    </cfRule>
  </conditionalFormatting>
  <conditionalFormatting sqref="B238:M238 O238:AF238">
    <cfRule type="expression" dxfId="0" priority="513">
      <formula>NETWORKDAYS.INTL(B$7,B$7,1,放假日期)+COUNTIFS(调休上班日期,"&gt;="&amp;B$7,调休上班日期,"&lt;="&amp;B$7)=0</formula>
    </cfRule>
  </conditionalFormatting>
  <conditionalFormatting sqref="B239 D239:E239 H239:M239 O239:V239 X239 Z239:AC239 AE239:AF239">
    <cfRule type="expression" dxfId="0" priority="512">
      <formula>NETWORKDAYS.INTL(B$7,B$7,1,放假日期)+COUNTIFS(调休上班日期,"&gt;="&amp;B$7,调休上班日期,"&lt;="&amp;B$7)=0</formula>
    </cfRule>
  </conditionalFormatting>
  <conditionalFormatting sqref="B240:M240 O240:U240 W240:AF240">
    <cfRule type="expression" dxfId="0" priority="511">
      <formula>NETWORKDAYS.INTL(B$7,B$7,1,放假日期)+COUNTIFS(调休上班日期,"&gt;="&amp;B$7,调休上班日期,"&lt;="&amp;B$7)=0</formula>
    </cfRule>
  </conditionalFormatting>
  <conditionalFormatting sqref="B241:F241 H241:M241 O241:T241 V241:AF241">
    <cfRule type="expression" dxfId="0" priority="510">
      <formula>NETWORKDAYS.INTL(B$7,B$7,1,放假日期)+COUNTIFS(调休上班日期,"&gt;="&amp;B$7,调休上班日期,"&lt;="&amp;B$7)=0</formula>
    </cfRule>
  </conditionalFormatting>
  <conditionalFormatting sqref="B242:F242 H242:M242 O242:AF242">
    <cfRule type="expression" dxfId="0" priority="509">
      <formula>NETWORKDAYS.INTL(B$7,B$7,1,放假日期)+COUNTIFS(调休上班日期,"&gt;="&amp;B$7,调休上班日期,"&lt;="&amp;B$7)=0</formula>
    </cfRule>
  </conditionalFormatting>
  <conditionalFormatting sqref="B245:AA245 AC245:AF245">
    <cfRule type="expression" dxfId="0" priority="506">
      <formula>NETWORKDAYS.INTL(B$7,B$7,1,放假日期)+COUNTIFS(调休上班日期,"&gt;="&amp;B$7,调休上班日期,"&lt;="&amp;B$7)=0</formula>
    </cfRule>
  </conditionalFormatting>
  <conditionalFormatting sqref="B249:R249 U249 W249:AF249">
    <cfRule type="expression" dxfId="0" priority="504">
      <formula>NETWORKDAYS.INTL(B$7,B$7,1,放假日期)+COUNTIFS(调休上班日期,"&gt;="&amp;B$7,调休上班日期,"&lt;="&amp;B$7)=0</formula>
    </cfRule>
  </conditionalFormatting>
  <conditionalFormatting sqref="B253:R253 U253 W253:AF253">
    <cfRule type="expression" dxfId="0" priority="61">
      <formula>NETWORKDAYS.INTL(B$7,B$7,1,放假日期)+COUNTIFS(调休上班日期,"&gt;="&amp;B$7,调休上班日期,"&lt;="&amp;B$7)=0</formula>
    </cfRule>
  </conditionalFormatting>
  <conditionalFormatting sqref="B256:M256 O256:AB256 AD256:AF256">
    <cfRule type="expression" dxfId="0" priority="503">
      <formula>NETWORKDAYS.INTL(B$7,B$7,1,放假日期)+COUNTIFS(调休上班日期,"&gt;="&amp;B$7,调休上班日期,"&lt;="&amp;B$7)=0</formula>
    </cfRule>
  </conditionalFormatting>
  <conditionalFormatting sqref="B260:I260 K260:R260 T260 V260:AF260">
    <cfRule type="expression" dxfId="0" priority="497">
      <formula>NETWORKDAYS.INTL(B$7,B$7,1,放假日期)+COUNTIFS(调休上班日期,"&gt;="&amp;B$7,调休上班日期,"&lt;="&amp;B$7)=0</formula>
    </cfRule>
  </conditionalFormatting>
  <conditionalFormatting sqref="B262:M262 O262:AF262">
    <cfRule type="expression" dxfId="0" priority="495">
      <formula>NETWORKDAYS.INTL(B$7,B$7,1,放假日期)+COUNTIFS(调休上班日期,"&gt;="&amp;B$7,调休上班日期,"&lt;="&amp;B$7)=0</formula>
    </cfRule>
  </conditionalFormatting>
  <conditionalFormatting sqref="B263:AB263 AD263:AF263">
    <cfRule type="expression" dxfId="0" priority="494">
      <formula>NETWORKDAYS.INTL(B$7,B$7,1,放假日期)+COUNTIFS(调休上班日期,"&gt;="&amp;B$7,调休上班日期,"&lt;="&amp;B$7)=0</formula>
    </cfRule>
  </conditionalFormatting>
  <conditionalFormatting sqref="B266:F266 J266 O266:X266 Z266 AB266:AC266 AF266">
    <cfRule type="expression" dxfId="0" priority="490">
      <formula>NETWORKDAYS.INTL(B$7,B$7,1,放假日期)+COUNTIFS(调休上班日期,"&gt;="&amp;B$7,调休上班日期,"&lt;="&amp;B$7)=0</formula>
    </cfRule>
  </conditionalFormatting>
  <conditionalFormatting sqref="B267:E267 G267 I267:K267 M267:R267 T267:AA267 AC267:AF267">
    <cfRule type="expression" dxfId="0" priority="489">
      <formula>NETWORKDAYS.INTL(B$7,B$7,1,放假日期)+COUNTIFS(调休上班日期,"&gt;="&amp;B$7,调休上班日期,"&lt;="&amp;B$7)=0</formula>
    </cfRule>
  </conditionalFormatting>
  <conditionalFormatting sqref="B269:D269 F269:AF269">
    <cfRule type="expression" dxfId="0" priority="487">
      <formula>NETWORKDAYS.INTL(B$7,B$7,1,放假日期)+COUNTIFS(调休上班日期,"&gt;="&amp;B$7,调休上班日期,"&lt;="&amp;B$7)=0</formula>
    </cfRule>
  </conditionalFormatting>
  <conditionalFormatting sqref="B270:AD270 AF270">
    <cfRule type="expression" dxfId="0" priority="486">
      <formula>NETWORKDAYS.INTL(B$7,B$7,1,放假日期)+COUNTIFS(调休上班日期,"&gt;="&amp;B$7,调休上班日期,"&lt;="&amp;B$7)=0</formula>
    </cfRule>
  </conditionalFormatting>
  <conditionalFormatting sqref="B273:K273 M273:N273 P273:AF273">
    <cfRule type="expression" dxfId="0" priority="95">
      <formula>NETWORKDAYS.INTL(B$7,B$7,1,放假日期)+COUNTIFS(调休上班日期,"&gt;="&amp;B$7,调休上班日期,"&lt;="&amp;B$7)=0</formula>
    </cfRule>
  </conditionalFormatting>
  <conditionalFormatting sqref="C274:K274 M274:AF274">
    <cfRule type="expression" dxfId="0" priority="94">
      <formula>NETWORKDAYS.INTL(C$7,C$7,1,放假日期)+COUNTIFS(调休上班日期,"&gt;="&amp;C$7,调休上班日期,"&lt;="&amp;C$7)=0</formula>
    </cfRule>
  </conditionalFormatting>
  <conditionalFormatting sqref="B277:S277 AA277:AF279 U277:Z277 R278:W279 Y278:Z279 B278:I279 K278:K279 O278:Q278 P279:Q279 R281 R283:R285 X278:X281 X283:X286">
    <cfRule type="expression" dxfId="0" priority="48">
      <formula>NETWORKDAYS.INTL(B$7,B$7,1,放假日期)+COUNTIFS(调休上班日期,"&gt;="&amp;B$7,调休上班日期,"&lt;="&amp;B$7)=0</formula>
    </cfRule>
  </conditionalFormatting>
  <conditionalFormatting sqref="B280:M280 O280:W280 Y280:AF281 B282:AF282 S281 U281:W281 B281:E281 H281:J281 M281:Q281">
    <cfRule type="expression" dxfId="0" priority="47">
      <formula>NETWORKDAYS.INTL(B$7,B$7,1,放假日期)+COUNTIFS(调休上班日期,"&gt;="&amp;B$7,调休上班日期,"&lt;="&amp;B$7)=0</formula>
    </cfRule>
  </conditionalFormatting>
  <conditionalFormatting sqref="B283:E284 G283:I284 K283:K284 M283:Q283 O284:Q284 S283:W284 Y283:AF284">
    <cfRule type="expression" dxfId="0" priority="46">
      <formula>NETWORKDAYS.INTL(B$7,B$7,1,放假日期)+COUNTIFS(调休上班日期,"&gt;="&amp;B$7,调休上班日期,"&lt;="&amp;B$7)=0</formula>
    </cfRule>
  </conditionalFormatting>
  <conditionalFormatting sqref="B285:Q285 S285:W286 Y285:AD285 AF285 Z286:AF286 B286:E286 G286:K286 O286:Q286">
    <cfRule type="expression" dxfId="0" priority="45">
      <formula>NETWORKDAYS.INTL(B$7,B$7,1,放假日期)+COUNTIFS(调休上班日期,"&gt;="&amp;B$7,调休上班日期,"&lt;="&amp;B$7)=0</formula>
    </cfRule>
  </conditionalFormatting>
  <conditionalFormatting sqref="S289:AF290 B291:AF291 B289:R289 B290:E290 G290:R290">
    <cfRule type="expression" dxfId="0" priority="88">
      <formula>NETWORKDAYS.INTL(B$7,B$7,1,放假日期)+COUNTIFS(调休上班日期,"&gt;="&amp;B$7,调休上班日期,"&lt;="&amp;B$7)=0</formula>
    </cfRule>
  </conditionalFormatting>
  <conditionalFormatting sqref="AB292:AF294 S292:AA292 S293:W293 Y293:AA293 T294 V294:W294 B292:R294">
    <cfRule type="expression" dxfId="0" priority="87">
      <formula>NETWORKDAYS.INTL(B$7,B$7,1,放假日期)+COUNTIFS(调休上班日期,"&gt;="&amp;B$7,调休上班日期,"&lt;="&amp;B$7)=0</formula>
    </cfRule>
  </conditionalFormatting>
  <dataValidations count="2">
    <dataValidation type="list" allowBlank="1" showInputMessage="1" showErrorMessage="1" sqref="B8:AF8">
      <formula1>$K$5:$T$5</formula1>
    </dataValidation>
    <dataValidation type="list" allowBlank="1" showInputMessage="1" showErrorMessage="1" sqref="B9:G9 H9 I9:AF9 B10 C10:R10 S10 T10:AF10 B11:AF11 B12:AF12 B15:F15 G15 H15:AF15 B19:M19 N19 O19:AB19 AC19 AD19:AF19 B20:AF20 B21:AF21 B22:AE22 B23:AF23 B24 C24:H24 I24 J24:M24 N24 O24:P24 Q24 R24 S24:AF24 B25:AF25 B26 C26 D26:F26 G26:H26 I26:AD26 AE26:AF26 B27:AF27 B28:AF28 B29:S29 T29 U29:Z29 AA29 AB29:AF29 B37 C37:H37 I37 J37:M37 N37 O37:P37 Q37 R37 S37:AF37 B38:AF38 B39 C39 D39:F39 G39:H39 I39:AD39 AE39:AF39 B40:AF40 B41:AF41 B42 C42:H42 I42 J42:M42 N42 O42:P42 Q42 R42 S42:AF42 B43:AF43 B44 C44 D44:F44 G44:H44 I44:AD44 AE44:AF44 B47:H47 I47 J47:M47 N47 O47:P47 Q47 R47 S47:AF47 B48 C48 D48:F48 G48:H48 I48 J48 K48:Q48 R48 S48:W48 X48 Y48:AF48 B49 C49 D49:F49 G49:I49 J49 K49 L49:P49 Q49 R49 S49:W49 X49 Y49 Z49 AA49 AB49:AF49 B50:AC50 AD50:AF50 B53:W53 X53 Y53:AF53 B54:W54 X54 Y54:AF54 B59:AF59 B60:Q60 R60 S60:W60 X60:AB60 AC60:AF60 B61:AD61 AE61 AF61 B64 C64:E64 F64 G64:H64 I64:M64 N64 O64:P64 Q64 R64 S64:AF64 B65:AF65 B66 C66 D66:F66 G66:H66 I66:AD66 AE66:AF66 B67:AF67 B68:AF68 B69:Q69 S69 T69 U69:W69 Y69:AF69 B70:I70 J70 K70 L70 M70 N70 O70:Q70 S70:W70 Y70:AF70 B71:I71 J71 K71 L71 M71 N71 O71 P71:Q71 S71:W71 Y71:AF71 B72:M72 N72 O72:Q72 S72:W72 Y72:AF72 B73:AD73 AE73 AF73 B74:E74 F74 G74:I74 J74 K74 L74 M74 N74 O74:Q74 S74:W74 Y74:AF74 B75:E75 F75 G75:I75 J75 K75 L75 M75 N75 O75:Q75 S75:W75 Y75:AC75 AD75 AE75:AF75 B76:I76 J76 K76 L76 M76 N76 O76:Q76 S76 T76 U76 V76 W76 Y76 Z76:AF76 B77:F77 G77 H77 I77 J77:K77 L77 M77 N77 O77 P77 Q77 S77:W77 Y77:AF77 B78:F78 G78 H78:J78 K78 L78:P78 Q78 S78:W78 Y78:AF78 B79:Q79 S79:W79 Y79:AF79 B80:E80 F80:G80 H80:I80 J80 K80 L80 M80 N80 O80:Q80 S80 T80:W80 Y80:AB80 AC80:AF80 B81:Q81 S81:W81 Y81:AD81 AE81 AF81 B82:E82 F82 G82:K82 L82 M82 N82 O82 P82 Q82 R82 S82:W82 Y82 Z82:AF82 B85:I85 J85 K85:AF85 B86:AF86 B87:E87 F87 G87:K87 L87:AB87 AC87:AF87 B88:T88 U88 V88 W88 X88 Y88 Z88:AF88 B89:AF89 B90:L90 M90 N90 O90 P90 Q90:AF90 B91:R91 S91:W91 X91:AF91 B92:AA92 AB92 AC92 AD92 AE92 AF92 B93:E93 F93 G93:AF93 B94:F94 G94:K94 L94:AF94 B95:P95 Q95 R95:AF95 B98:D98 E98 F98 G98 H98 I98 J98:AF98 B99:E99 F99 G99:AF99 B100:M100 N100:AE100 AF100 T101:AF101 T102:W102 X102 Y102:AF102 B103 C103:E103 F103 G103 H103 I103 J103 K103 L103 M103 N103 O103 P103 Q103 R103 S103 T103 U103 V103 W103 X103 Y103 Z103 AA103 AB103:AD103 AE103 AF103 B104:G104 H104 I104 J104 K104 L104 M104 N104 O104 P104 Q104 R104 S104 T104 U104:V104 W104 X104 Y104 Z104:AA104 AB104 AC104 AD104 AE104:AF104 B105:AF105 B106:AF106 B107:M107 N107 O107:AF107 B108:AF108 B109:AF109 B112:D112 E112 F112 G112:H112 I112 J112:Y112 Z112:AB112 AC112:AF112 B115:P115 Q115 R115:X115 Y115 Z115:AF115 B116:X116 Y116 Z116:AF116 B117:AF117 B118:M118 N118 O118:R118 S118 T118:AF118 B119:AF119 B120:E120 F120 G120:M120 N120 O120:W120 X120 Y120:AF120 B121:T121 U121 V121:AF121 B122:M122 N122 O122:AF122 B123:T123 U123 V123:AF123 B124:G124 H124 I124:Y124 Z124 AA124 AC124:AF124 B125:F125 G125 H125:M125 N125 O125:AA125 AC125:AF125 B126:AF126 B127:F127 G127:AD127 AE127:AF127 B130:E130 F130 G130:AF130 B133:L133 M133 N133:T133 U133 V133:AF133 B134:V134 W134 X134:AF134 B135:D135 E135 F135 G135 H135:M135 N135 O135:AF135 B138:I138 J138:M138 N138 O138:P138 Q138:U138 V138:AF138 B139:O139 P139 Q139:AB139 AC139 AD139:AF139 B140:L140 M140 N140:AF140 B141:J141 K141 L141:AF141 B142:L142 M142 N142 O142:AF142 B143:M143 N143 O143:AF143 B144:E144 F144 G144:M144 N144 O144:AF144 B145:K145 L145 M145 N145:R145 S145 T145:AF145 B146:AF146 B147:AF147 B148 C148:AA148 AB148 AC148:AF148 B149:L149 M149 N149:AF149 B150:AF150 B151:M151 N151 O151:U151 V151 W151:AF151 B152:F152 G152 H152:M152 N152 O152 P152 Q152 R152 S152:V152 W152 X152:AB152 AC152 AD152:AF152 B153:D153 E153 F153:M153 N153 O153:Q153 R153 S153:W153 X153 Y153:AA153 AB153 AC153 AD153:AF153 B154:M154 N154 O154:AF154 B155:G155 H155 I155 J155 K155 L155:M155 N155 O155:AC155 AD155 AE155 AF155 B156 C156:M156 N156 O156:AF156 B157:M157 N157 O157:AF157 B158:M158 N158 O158:AF158 B159:I159 J159:M159 N159 O159:AF159 B160:AF160 B161:S161 T161 U161:AD161 AE161 AF161 B162:E162 F162 G162:AF162 B163:K163 L163 M163:AF163 B164:M164 N164 O164:AF164 B165:AF165 B166:AD166 AE166 AF166 B167:I167 J167 K167:AF167 B168:J168 K168 L168:AF168 B169:Q169 R169 S169:AF169 B170:AF170 B171:AF171 B172:I172 J172:W172 X172:AF172 B173:Z173 AA173 AB173:AF173 B174 C174:E174 F174 G174 H174 I174 J174:L174 M174 N174:T174 U174 V174:AC174 AD174 AE174:AF174 B175:E175 F175 G175:AF175 B176:AF176 B177:S177 T177 U177:AF177 B178:AF178 B179:AF179 B180:Q180 R180 S180:AF180 B181:AF181 B184:K184 L184 M184:N184 O184 P184:AF184 B185 C185:E185 F185 G185 H185 I185 J185:K185 L185 M185:AB185 AC185 AD185 AE185 AF185 B188:M188 N188 O188:AF188 B191:D191 E191:P191 Q191:R191 S191:W191 X191:AC191 AD191:AE191 AF191 B192:T192 U192 V192:AF192 B193:P193 Q193 R193:AF193 B194:P194 Q194 R194:AF194 B195:AF195 B196:I196 J196 K196:T196 U196 V196:AF196 B197:E197 F197:L197 M197:AF197 B198:L198 M198 N198:X198 Y198 Z198:AF198 B199:AF199 B200:E200 F200 G200 H200:M200 N200 O200 P200 Q200 R200 S200 T200 U200:W200 X200 Y200:AF200 B201:AA201 AB201 AC201:AF201 B202 C202:N202 O202 P202:Q202 R202 S202 T202 U202:AF202 B203 C203:AF203 B204:AF204 B205:F205 G205 H205:AF205 B206:AE206 B211:H211 I211 J211 K211 L211:M211 N211:R211 S211:W211 X211 Y211:AF211 B212 C212:AF212 B213:AF213 B214:AF214 B215:R215 S215:AD215 AE215:AF215 B216:T216 U216 V216:AF216 B217:AF217 B218:E218 F218 G218 H218 I218:L218 M218 N218 O218:Q218 R218 S218 T218 U218 V218:Y218 Z218 AA218 AB218:AF218 B219:AF219 B220:AA220 AB220 AC220 AD220 AE220 AF220 B221:S221 T221 U221:AA221 AB221 AC221:AF221 B222:F222 G222 H222:M222 N222 O222:U222 V222 W222 X222 Y222:AF222 B223:I223 J223 K223:AF223 B224:L224 M224 N224:R224 S224 T224:AF224 B225:I225 J225 K225:AC225 AD225 AE225:AF225 B226:AF226 B227:AF227 B228:R228 S228:W228 X228:Y228 Z228:AD228 AE228:AF228 B229:AF229 B230 C230:O230 P230 Q230:T230 U230 V230:AF230 B231:AE231 B232:AF232 B233:AD233 AE233 AF233 B234:R234 S234 T234 U234 V234 W234:AF234 B235:AF235 B236:AF236 B237:M237 N237 O237:AF237 B238:M238 N238 O238:AF238 B239 C239 D239:E239 F239 G239 H239:M239 N239 O239:V239 W239 X239 Y239 Z239:AC239 AD239 AE239:AF239 B240:M240 N240 O240:U240 V240 W240:AF240 B241:F241 G241 H241:M241 N241 O241:T241 U241 V241:AF241 B242:F242 G242 H242:M242 N242 O242:AF242 B243:AF243 B244:AF244 B245:AA245 AB245 AC245:AF245 B248:AD248 AE248 AF248 B249:R249 S249 T249 U249 V249 W249:AF249 B250:AF250 B251:AF251 B252:AD252 AE252 AF252 B253:R253 S253 T253 U253 V253 W253:AF253 B254:AF254 B255:AF255 B256:M256 N256 O256:AB256 AC256 AD256:AF256 B257:AF257 B258:AF258 B259:AF259 B260:I260 J260 K260:R260 S260 T260 U260 V260:AF260 B261 C261:AF261 B262:M262 N262 O262:AF262 B263:AB263 AC263 AD263:AF263 B264:AF264 B265:AF265 B266:F266 G266 H266 I266 J266 K266 L266 M266 N266 O266:X266 Y266 Z266 AA266 AB266:AC266 AD266 AE266 AF266 B267:E267 F267 G267 H267 I267:K267 L267 M267:R267 S267 T267:AA267 AB267 AC267:AF267 B268:AF268 B269:D269 E269 F269:AF269 B270:E270 F270 G270 H270:AD270 AE270 AF270 B273:K273 L273 M273:N273 O273 P273:AF273 B274 C274:E274 F274 G274 H274 I274 J274:K274 L274 M274:AB274 AC274 AD274 AE274 AF274 B275:AF275 B276:AF276 B277:Q277 S277 T277 U277:W277 Y277:AF277 B278:I278 J278 K278 L278 M278 N278 O278:Q278 S278:W278 Y278:AF278 B279:I279 J279 K279 L279 M279 N279 O279 P279:Q279 S279:W279 Y279:AF279 B280:M280 N280 O280:P280 Q280:T280 U280:W280 Y280:AF280 B281:E281 F281 G281 H281:J281 K281 L281 M281 N281:Q281 R281 S281 T281 U281:W281 Y281:AF281 B282:AD282 AE282 AF282 B283:E283 F283 G283:I283 J283 K283 L283 M283 N283 O283:Q283 S283:W283 Y283:AF283 B284:E284 F284 G284:I284 J284 K284 L284 M284 N284 O284:Q284 S284:W284 Y284:AC284 AD284 AE284:AF284 B285:Q285 R285 S285:W285 Y285:AD285 AE285 AF285 B286:E286 F286 G286:K286 L286 M286 N286 O286 P286 Q286 R286 S286:W286 Y286 Z286:AF286 B287:AF287 B288:AF288 B289:D289 E289 F289 G289 H289 I289 J289:AF289 B290:E290 F290 G290:AF290 B291:M291 N291:AE291 AF291 T292:AF292 T293:W293 X293 Y293:AF293 B294 C294:E294 F294 G294 H294 I294 J294 K294 L294 M294 N294 O294 P294 Q294 R294 S294 T294 U294 V294 W294 X294 Y294 Z294 AA294 AB294:AD294 AE294 AF294 B295:AF295 R69:R72 R74:R81 R277:R279 R283:R284 S101:S102 S292:S293 X69:X72 X74:X82 X277:X281 X283:X284 X285:X286 AB124:AB125 B13:AF14 B45:AF46 B51:AF52 B83:AF84 B113:AF114 B131:AF132 B189:AF190 B271:AF272 B30:AF31 B62:AF63 B96:AF97 B110:AF111 B128:AF129 B136:AF137 B182:AF183 B186:AF187 B246:AF247 B32:AF36 B55:AF58 B207:AF210 B16:AF18 B101:R102 B292:R293">
      <formula1>$K$5:$W$5</formula1>
    </dataValidation>
  </dataValidations>
  <pageMargins left="0.700694444444445" right="0.700694444444445" top="0.751388888888889" bottom="0.751388888888889" header="0.298611111111111" footer="0.298611111111111"/>
  <pageSetup paperSize="9" scale="7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A1" sqref="A$1:A$1048576"/>
    </sheetView>
  </sheetViews>
  <sheetFormatPr defaultColWidth="9" defaultRowHeight="13.5" outlineLevelCol="2"/>
  <cols>
    <col min="1" max="1" width="12.125" customWidth="1"/>
    <col min="2" max="2" width="15.375" customWidth="1"/>
    <col min="3" max="3" width="16.875" customWidth="1"/>
  </cols>
  <sheetData>
    <row r="1" spans="1:3">
      <c r="A1" t="s">
        <v>294</v>
      </c>
      <c r="B1" t="s">
        <v>295</v>
      </c>
      <c r="C1" t="s">
        <v>8</v>
      </c>
    </row>
    <row r="2" spans="1:3">
      <c r="A2" t="s">
        <v>296</v>
      </c>
      <c r="B2" s="1">
        <v>44562</v>
      </c>
      <c r="C2" s="1">
        <v>44590</v>
      </c>
    </row>
    <row r="3" spans="2:3">
      <c r="B3" s="1">
        <v>44563</v>
      </c>
      <c r="C3" s="1">
        <v>44591</v>
      </c>
    </row>
    <row r="4" spans="2:3">
      <c r="B4" s="1">
        <v>44564</v>
      </c>
      <c r="C4" s="1">
        <v>44653</v>
      </c>
    </row>
    <row r="5" spans="1:3">
      <c r="A5" t="s">
        <v>297</v>
      </c>
      <c r="B5" s="1">
        <v>44592</v>
      </c>
      <c r="C5" s="1">
        <v>44675</v>
      </c>
    </row>
    <row r="6" spans="2:3">
      <c r="B6" s="1">
        <v>44593</v>
      </c>
      <c r="C6" s="1">
        <v>44688</v>
      </c>
    </row>
    <row r="7" spans="2:3">
      <c r="B7" s="1">
        <v>44594</v>
      </c>
      <c r="C7" s="1">
        <v>44842</v>
      </c>
    </row>
    <row r="8" spans="2:3">
      <c r="B8" s="1">
        <v>44595</v>
      </c>
      <c r="C8" s="1">
        <v>44843</v>
      </c>
    </row>
    <row r="9" spans="2:2">
      <c r="B9" s="1">
        <v>44596</v>
      </c>
    </row>
    <row r="10" spans="2:2">
      <c r="B10" s="1">
        <v>44597</v>
      </c>
    </row>
    <row r="11" spans="2:2">
      <c r="B11" s="1">
        <v>44598</v>
      </c>
    </row>
    <row r="12" spans="1:2">
      <c r="A12" s="2" t="s">
        <v>298</v>
      </c>
      <c r="B12" s="1">
        <v>44654</v>
      </c>
    </row>
    <row r="13" spans="2:2">
      <c r="B13" s="1">
        <v>44655</v>
      </c>
    </row>
    <row r="14" spans="2:2">
      <c r="B14" s="1">
        <v>44656</v>
      </c>
    </row>
    <row r="15" spans="1:2">
      <c r="A15" t="s">
        <v>299</v>
      </c>
      <c r="B15" s="1">
        <v>44681</v>
      </c>
    </row>
    <row r="16" spans="2:2">
      <c r="B16" s="1">
        <v>44682</v>
      </c>
    </row>
    <row r="17" spans="2:2">
      <c r="B17" s="1">
        <v>44683</v>
      </c>
    </row>
    <row r="18" spans="2:2">
      <c r="B18" s="1">
        <v>44684</v>
      </c>
    </row>
    <row r="19" spans="2:2">
      <c r="B19" s="1">
        <v>44685</v>
      </c>
    </row>
    <row r="20" spans="1:2">
      <c r="A20" t="s">
        <v>300</v>
      </c>
      <c r="B20" s="1">
        <v>44715</v>
      </c>
    </row>
    <row r="21" spans="2:2">
      <c r="B21" s="1">
        <v>44716</v>
      </c>
    </row>
    <row r="22" spans="2:3">
      <c r="B22" s="1">
        <v>44717</v>
      </c>
      <c r="C22" s="1"/>
    </row>
    <row r="23" spans="1:2">
      <c r="A23" t="s">
        <v>301</v>
      </c>
      <c r="B23" s="1">
        <v>44814</v>
      </c>
    </row>
    <row r="24" spans="2:2">
      <c r="B24" s="1">
        <v>44815</v>
      </c>
    </row>
    <row r="25" spans="2:2">
      <c r="B25" s="1">
        <v>44816</v>
      </c>
    </row>
    <row r="26" spans="1:2">
      <c r="A26" t="s">
        <v>302</v>
      </c>
      <c r="B26" s="1">
        <v>44835</v>
      </c>
    </row>
    <row r="27" spans="2:2">
      <c r="B27" s="1">
        <v>44836</v>
      </c>
    </row>
    <row r="28" spans="2:2">
      <c r="B28" s="1">
        <v>44837</v>
      </c>
    </row>
    <row r="29" spans="2:2">
      <c r="B29" s="1">
        <v>44838</v>
      </c>
    </row>
    <row r="30" spans="2:2">
      <c r="B30" s="1">
        <v>44839</v>
      </c>
    </row>
    <row r="31" spans="2:2">
      <c r="B31" s="1">
        <v>44840</v>
      </c>
    </row>
    <row r="32" spans="1:2">
      <c r="A32" t="s">
        <v>303</v>
      </c>
      <c r="B32" s="1">
        <v>44841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考勤表</vt:lpstr>
      <vt:lpstr>放假安排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Catsayer</cp:lastModifiedBy>
  <dcterms:created xsi:type="dcterms:W3CDTF">2015-06-05T18:19:00Z</dcterms:created>
  <dcterms:modified xsi:type="dcterms:W3CDTF">2022-09-01T06:40:43Z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F55297B73B1443759DF3B42C8C47CB08</vt:lpwstr>
  </property>
  <property fmtid="{D5CDD505-2E9C-101B-9397-08002B2CF9AE}" pid="3" name="KSOProductBuildVer">
    <vt:lpwstr>2052-11.1.0.12313</vt:lpwstr>
  </property>
</Properties>
</file>