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17F1D410-808A-4822-BDBD-9EE7823536EE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考勤表" sheetId="1" r:id="rId1"/>
    <sheet name="放假安排" sheetId="2" r:id="rId2"/>
  </sheets>
  <definedNames>
    <definedName name="调休上班日期">放假安排!$C$2:$C$8</definedName>
    <definedName name="放假日期">放假安排!$B$2:$B$32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27" i="1" l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26" i="1"/>
  <c r="AP9" i="1"/>
  <c r="AT9" i="1" s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8" i="1"/>
  <c r="AS42" i="1" l="1"/>
  <c r="AR42" i="1"/>
  <c r="AQ42" i="1"/>
  <c r="AO42" i="1"/>
  <c r="AN42" i="1"/>
  <c r="AM42" i="1"/>
  <c r="AL42" i="1"/>
  <c r="AK42" i="1"/>
  <c r="AJ42" i="1"/>
  <c r="AI42" i="1"/>
  <c r="AH42" i="1"/>
  <c r="AS41" i="1"/>
  <c r="AR41" i="1"/>
  <c r="AQ41" i="1"/>
  <c r="AO41" i="1"/>
  <c r="AN41" i="1"/>
  <c r="AM41" i="1"/>
  <c r="AL41" i="1"/>
  <c r="AK41" i="1"/>
  <c r="AJ41" i="1"/>
  <c r="AI41" i="1"/>
  <c r="AH41" i="1"/>
  <c r="AS40" i="1"/>
  <c r="AR40" i="1"/>
  <c r="AQ40" i="1"/>
  <c r="AO40" i="1"/>
  <c r="AN40" i="1"/>
  <c r="AM40" i="1"/>
  <c r="AL40" i="1"/>
  <c r="AK40" i="1"/>
  <c r="AJ40" i="1"/>
  <c r="AI40" i="1"/>
  <c r="AH40" i="1"/>
  <c r="AS39" i="1"/>
  <c r="AR39" i="1"/>
  <c r="AQ39" i="1"/>
  <c r="AO39" i="1"/>
  <c r="AN39" i="1"/>
  <c r="AM39" i="1"/>
  <c r="AL39" i="1"/>
  <c r="AK39" i="1"/>
  <c r="AJ39" i="1"/>
  <c r="AI39" i="1"/>
  <c r="AH39" i="1"/>
  <c r="AS38" i="1"/>
  <c r="AR38" i="1"/>
  <c r="AQ38" i="1"/>
  <c r="AO38" i="1"/>
  <c r="AN38" i="1"/>
  <c r="AM38" i="1"/>
  <c r="AL38" i="1"/>
  <c r="AK38" i="1"/>
  <c r="AJ38" i="1"/>
  <c r="AI38" i="1"/>
  <c r="AH38" i="1"/>
  <c r="AS37" i="1"/>
  <c r="AR37" i="1"/>
  <c r="AQ37" i="1"/>
  <c r="AO37" i="1"/>
  <c r="AN37" i="1"/>
  <c r="AM37" i="1"/>
  <c r="AL37" i="1"/>
  <c r="AK37" i="1"/>
  <c r="AJ37" i="1"/>
  <c r="AI37" i="1"/>
  <c r="AH37" i="1"/>
  <c r="AS36" i="1"/>
  <c r="AR36" i="1"/>
  <c r="AQ36" i="1"/>
  <c r="AO36" i="1"/>
  <c r="AN36" i="1"/>
  <c r="AM36" i="1"/>
  <c r="AL36" i="1"/>
  <c r="AK36" i="1"/>
  <c r="AJ36" i="1"/>
  <c r="AI36" i="1"/>
  <c r="AH36" i="1"/>
  <c r="AS35" i="1"/>
  <c r="AR35" i="1"/>
  <c r="AQ35" i="1"/>
  <c r="AO35" i="1"/>
  <c r="AN35" i="1"/>
  <c r="AM35" i="1"/>
  <c r="AL35" i="1"/>
  <c r="AK35" i="1"/>
  <c r="AJ35" i="1"/>
  <c r="AI35" i="1"/>
  <c r="AH35" i="1"/>
  <c r="AS34" i="1"/>
  <c r="AR34" i="1"/>
  <c r="AQ34" i="1"/>
  <c r="AO34" i="1"/>
  <c r="AN34" i="1"/>
  <c r="AM34" i="1"/>
  <c r="AL34" i="1"/>
  <c r="AK34" i="1"/>
  <c r="AJ34" i="1"/>
  <c r="AI34" i="1"/>
  <c r="AH34" i="1"/>
  <c r="AS33" i="1"/>
  <c r="AR33" i="1"/>
  <c r="AQ33" i="1"/>
  <c r="AO33" i="1"/>
  <c r="AN33" i="1"/>
  <c r="AM33" i="1"/>
  <c r="AL33" i="1"/>
  <c r="AK33" i="1"/>
  <c r="AJ33" i="1"/>
  <c r="AI33" i="1"/>
  <c r="AH33" i="1"/>
  <c r="AS32" i="1"/>
  <c r="AR32" i="1"/>
  <c r="AQ32" i="1"/>
  <c r="AO32" i="1"/>
  <c r="AN32" i="1"/>
  <c r="AM32" i="1"/>
  <c r="AL32" i="1"/>
  <c r="AK32" i="1"/>
  <c r="AJ32" i="1"/>
  <c r="AI32" i="1"/>
  <c r="AH32" i="1"/>
  <c r="AS31" i="1"/>
  <c r="AR31" i="1"/>
  <c r="AQ31" i="1"/>
  <c r="AO31" i="1"/>
  <c r="AN31" i="1"/>
  <c r="AM31" i="1"/>
  <c r="AL31" i="1"/>
  <c r="AK31" i="1"/>
  <c r="AJ31" i="1"/>
  <c r="AI31" i="1"/>
  <c r="AH31" i="1"/>
  <c r="AS30" i="1"/>
  <c r="AR30" i="1"/>
  <c r="AQ30" i="1"/>
  <c r="AO30" i="1"/>
  <c r="AN30" i="1"/>
  <c r="AM30" i="1"/>
  <c r="AL30" i="1"/>
  <c r="AK30" i="1"/>
  <c r="AJ30" i="1"/>
  <c r="AI30" i="1"/>
  <c r="AH30" i="1"/>
  <c r="AS29" i="1"/>
  <c r="AR29" i="1"/>
  <c r="AQ29" i="1"/>
  <c r="AO29" i="1"/>
  <c r="AN29" i="1"/>
  <c r="AM29" i="1"/>
  <c r="AL29" i="1"/>
  <c r="AK29" i="1"/>
  <c r="AJ29" i="1"/>
  <c r="AI29" i="1"/>
  <c r="AH29" i="1"/>
  <c r="AS28" i="1"/>
  <c r="AR28" i="1"/>
  <c r="AQ28" i="1"/>
  <c r="AO28" i="1"/>
  <c r="AN28" i="1"/>
  <c r="AM28" i="1"/>
  <c r="AL28" i="1"/>
  <c r="AK28" i="1"/>
  <c r="AJ28" i="1"/>
  <c r="AI28" i="1"/>
  <c r="AH28" i="1"/>
  <c r="AS27" i="1"/>
  <c r="AR27" i="1"/>
  <c r="AQ27" i="1"/>
  <c r="AO27" i="1"/>
  <c r="AN27" i="1"/>
  <c r="AM27" i="1"/>
  <c r="AL27" i="1"/>
  <c r="AK27" i="1"/>
  <c r="AJ27" i="1"/>
  <c r="AI27" i="1"/>
  <c r="AH27" i="1"/>
  <c r="AS26" i="1"/>
  <c r="AR26" i="1"/>
  <c r="AQ26" i="1"/>
  <c r="AO26" i="1"/>
  <c r="AN26" i="1"/>
  <c r="AM26" i="1"/>
  <c r="AL26" i="1"/>
  <c r="AK26" i="1"/>
  <c r="AJ26" i="1"/>
  <c r="AI26" i="1"/>
  <c r="AH26" i="1"/>
  <c r="AH9" i="1"/>
  <c r="AI9" i="1"/>
  <c r="AJ9" i="1"/>
  <c r="AK9" i="1"/>
  <c r="AL9" i="1"/>
  <c r="AM9" i="1"/>
  <c r="AN9" i="1"/>
  <c r="AO9" i="1"/>
  <c r="AQ9" i="1"/>
  <c r="AR9" i="1"/>
  <c r="AS9" i="1"/>
  <c r="AH10" i="1"/>
  <c r="AI10" i="1"/>
  <c r="AJ10" i="1"/>
  <c r="AK10" i="1"/>
  <c r="AL10" i="1"/>
  <c r="AM10" i="1"/>
  <c r="AN10" i="1"/>
  <c r="AO10" i="1"/>
  <c r="AQ10" i="1"/>
  <c r="AR10" i="1"/>
  <c r="AS10" i="1"/>
  <c r="AH11" i="1"/>
  <c r="AI11" i="1"/>
  <c r="AJ11" i="1"/>
  <c r="AK11" i="1"/>
  <c r="AL11" i="1"/>
  <c r="AM11" i="1"/>
  <c r="AN11" i="1"/>
  <c r="AO11" i="1"/>
  <c r="AQ11" i="1"/>
  <c r="AR11" i="1"/>
  <c r="AS11" i="1"/>
  <c r="AH12" i="1"/>
  <c r="AI12" i="1"/>
  <c r="AJ12" i="1"/>
  <c r="AK12" i="1"/>
  <c r="AL12" i="1"/>
  <c r="AM12" i="1"/>
  <c r="AN12" i="1"/>
  <c r="AO12" i="1"/>
  <c r="AQ12" i="1"/>
  <c r="AR12" i="1"/>
  <c r="AS12" i="1"/>
  <c r="AH13" i="1"/>
  <c r="AI13" i="1"/>
  <c r="AJ13" i="1"/>
  <c r="AK13" i="1"/>
  <c r="AL13" i="1"/>
  <c r="AM13" i="1"/>
  <c r="AN13" i="1"/>
  <c r="AO13" i="1"/>
  <c r="AQ13" i="1"/>
  <c r="AR13" i="1"/>
  <c r="AS13" i="1"/>
  <c r="AH14" i="1"/>
  <c r="AI14" i="1"/>
  <c r="AJ14" i="1"/>
  <c r="AK14" i="1"/>
  <c r="AL14" i="1"/>
  <c r="AM14" i="1"/>
  <c r="AN14" i="1"/>
  <c r="AO14" i="1"/>
  <c r="AQ14" i="1"/>
  <c r="AR14" i="1"/>
  <c r="AS14" i="1"/>
  <c r="AH15" i="1"/>
  <c r="AI15" i="1"/>
  <c r="AJ15" i="1"/>
  <c r="AK15" i="1"/>
  <c r="AL15" i="1"/>
  <c r="AM15" i="1"/>
  <c r="AN15" i="1"/>
  <c r="AO15" i="1"/>
  <c r="AQ15" i="1"/>
  <c r="AR15" i="1"/>
  <c r="AS15" i="1"/>
  <c r="AH16" i="1"/>
  <c r="AI16" i="1"/>
  <c r="AJ16" i="1"/>
  <c r="AK16" i="1"/>
  <c r="AL16" i="1"/>
  <c r="AM16" i="1"/>
  <c r="AN16" i="1"/>
  <c r="AO16" i="1"/>
  <c r="AQ16" i="1"/>
  <c r="AR16" i="1"/>
  <c r="AS16" i="1"/>
  <c r="AH17" i="1"/>
  <c r="AI17" i="1"/>
  <c r="AJ17" i="1"/>
  <c r="AK17" i="1"/>
  <c r="AL17" i="1"/>
  <c r="AM17" i="1"/>
  <c r="AN17" i="1"/>
  <c r="AO17" i="1"/>
  <c r="AQ17" i="1"/>
  <c r="AR17" i="1"/>
  <c r="AS17" i="1"/>
  <c r="AH18" i="1"/>
  <c r="AI18" i="1"/>
  <c r="AJ18" i="1"/>
  <c r="AK18" i="1"/>
  <c r="AL18" i="1"/>
  <c r="AM18" i="1"/>
  <c r="AN18" i="1"/>
  <c r="AO18" i="1"/>
  <c r="AQ18" i="1"/>
  <c r="AR18" i="1"/>
  <c r="AS18" i="1"/>
  <c r="AH19" i="1"/>
  <c r="AI19" i="1"/>
  <c r="AJ19" i="1"/>
  <c r="AK19" i="1"/>
  <c r="AL19" i="1"/>
  <c r="AM19" i="1"/>
  <c r="AN19" i="1"/>
  <c r="AO19" i="1"/>
  <c r="AQ19" i="1"/>
  <c r="AR19" i="1"/>
  <c r="AS19" i="1"/>
  <c r="AH20" i="1"/>
  <c r="AI20" i="1"/>
  <c r="AJ20" i="1"/>
  <c r="AK20" i="1"/>
  <c r="AL20" i="1"/>
  <c r="AM20" i="1"/>
  <c r="AN20" i="1"/>
  <c r="AO20" i="1"/>
  <c r="AQ20" i="1"/>
  <c r="AR20" i="1"/>
  <c r="AS20" i="1"/>
  <c r="AH21" i="1"/>
  <c r="AI21" i="1"/>
  <c r="AJ21" i="1"/>
  <c r="AK21" i="1"/>
  <c r="AL21" i="1"/>
  <c r="AM21" i="1"/>
  <c r="AN21" i="1"/>
  <c r="AO21" i="1"/>
  <c r="AQ21" i="1"/>
  <c r="AR21" i="1"/>
  <c r="AS21" i="1"/>
  <c r="AH22" i="1"/>
  <c r="AI22" i="1"/>
  <c r="AJ22" i="1"/>
  <c r="AK22" i="1"/>
  <c r="AL22" i="1"/>
  <c r="AM22" i="1"/>
  <c r="AN22" i="1"/>
  <c r="AO22" i="1"/>
  <c r="AQ22" i="1"/>
  <c r="AR22" i="1"/>
  <c r="AS22" i="1"/>
  <c r="AH23" i="1"/>
  <c r="AI23" i="1"/>
  <c r="AJ23" i="1"/>
  <c r="AK23" i="1"/>
  <c r="AL23" i="1"/>
  <c r="AM23" i="1"/>
  <c r="AN23" i="1"/>
  <c r="AO23" i="1"/>
  <c r="AQ23" i="1"/>
  <c r="AR23" i="1"/>
  <c r="AS23" i="1"/>
  <c r="AI8" i="1"/>
  <c r="AJ8" i="1"/>
  <c r="AK8" i="1"/>
  <c r="AL8" i="1"/>
  <c r="AM8" i="1"/>
  <c r="AN8" i="1"/>
  <c r="AO8" i="1"/>
  <c r="AQ8" i="1"/>
  <c r="AR8" i="1"/>
  <c r="AS8" i="1"/>
  <c r="AH8" i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T41" i="1" l="1"/>
  <c r="AT16" i="1"/>
  <c r="AT19" i="1"/>
  <c r="AT21" i="1"/>
  <c r="AT22" i="1"/>
  <c r="AT23" i="1"/>
  <c r="AT8" i="1"/>
  <c r="AT17" i="1"/>
  <c r="AT14" i="1"/>
  <c r="AT15" i="1"/>
  <c r="AT40" i="1"/>
  <c r="AT39" i="1"/>
  <c r="AT38" i="1"/>
  <c r="AT18" i="1"/>
  <c r="AT37" i="1"/>
  <c r="AT20" i="1"/>
  <c r="AT11" i="1"/>
  <c r="AT12" i="1"/>
  <c r="AT13" i="1"/>
  <c r="AT42" i="1"/>
  <c r="AT29" i="1"/>
  <c r="AT30" i="1"/>
  <c r="AT28" i="1"/>
  <c r="AT27" i="1"/>
  <c r="AT36" i="1"/>
  <c r="AT26" i="1"/>
  <c r="AT35" i="1"/>
  <c r="AT34" i="1"/>
  <c r="AT33" i="1"/>
  <c r="AT32" i="1"/>
  <c r="AT31" i="1"/>
  <c r="AT10" i="1"/>
  <c r="AT43" i="1" l="1"/>
  <c r="AF43" i="1"/>
  <c r="AM43" i="1" s="1"/>
  <c r="AF24" i="1"/>
  <c r="AM24" i="1" s="1"/>
  <c r="AT24" i="1"/>
  <c r="B7" i="1" l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</calcChain>
</file>

<file path=xl/sharedStrings.xml><?xml version="1.0" encoding="utf-8"?>
<sst xmlns="http://schemas.openxmlformats.org/spreadsheetml/2006/main" count="133" uniqueCount="97">
  <si>
    <t>程果</t>
    <phoneticPr fontId="2" type="noConversion"/>
  </si>
  <si>
    <t>丁希乐</t>
  </si>
  <si>
    <t>付静</t>
  </si>
  <si>
    <t>郭峻坛</t>
  </si>
  <si>
    <t>李佳</t>
  </si>
  <si>
    <t>李璞</t>
  </si>
  <si>
    <t>李荣立</t>
  </si>
  <si>
    <t>宋秋柯</t>
  </si>
  <si>
    <t>孙运龙</t>
  </si>
  <si>
    <t>王静</t>
  </si>
  <si>
    <t>王雅珂</t>
  </si>
  <si>
    <t>张海潮</t>
  </si>
  <si>
    <t>张超颖</t>
    <phoneticPr fontId="2" type="noConversion"/>
  </si>
  <si>
    <t>张新丽</t>
  </si>
  <si>
    <t>张亚旭</t>
  </si>
  <si>
    <t>赵丰娟</t>
  </si>
  <si>
    <t>年</t>
    <phoneticPr fontId="2" type="noConversion"/>
  </si>
  <si>
    <t>月</t>
    <phoneticPr fontId="2" type="noConversion"/>
  </si>
  <si>
    <t>正常</t>
    <phoneticPr fontId="2" type="noConversion"/>
  </si>
  <si>
    <t>事假</t>
    <phoneticPr fontId="2" type="noConversion"/>
  </si>
  <si>
    <t>公假</t>
    <phoneticPr fontId="2" type="noConversion"/>
  </si>
  <si>
    <t>病假</t>
    <phoneticPr fontId="2" type="noConversion"/>
  </si>
  <si>
    <t>婚假</t>
    <phoneticPr fontId="2" type="noConversion"/>
  </si>
  <si>
    <t>产假</t>
    <phoneticPr fontId="2" type="noConversion"/>
  </si>
  <si>
    <t>年休</t>
    <phoneticPr fontId="2" type="noConversion"/>
  </si>
  <si>
    <t>调休</t>
    <phoneticPr fontId="2" type="noConversion"/>
  </si>
  <si>
    <t>借调</t>
    <phoneticPr fontId="2" type="noConversion"/>
  </si>
  <si>
    <t>丧假</t>
    <phoneticPr fontId="2" type="noConversion"/>
  </si>
  <si>
    <t>旷岗</t>
    <phoneticPr fontId="2" type="noConversion"/>
  </si>
  <si>
    <t>☆</t>
  </si>
  <si>
    <t>□</t>
  </si>
  <si>
    <t>◇</t>
  </si>
  <si>
    <t>※</t>
  </si>
  <si>
    <t>△</t>
  </si>
  <si>
    <t>▼</t>
  </si>
  <si>
    <t>⊹</t>
  </si>
  <si>
    <t>×</t>
  </si>
  <si>
    <t>本月工作日总计：</t>
    <phoneticPr fontId="2" type="noConversion"/>
  </si>
  <si>
    <t>天</t>
    <phoneticPr fontId="2" type="noConversion"/>
  </si>
  <si>
    <t>考勤表</t>
    <phoneticPr fontId="2" type="noConversion"/>
  </si>
  <si>
    <t>医保中心</t>
    <phoneticPr fontId="2" type="noConversion"/>
  </si>
  <si>
    <t>缺勤总计</t>
    <phoneticPr fontId="2" type="noConversion"/>
  </si>
  <si>
    <t>总人数</t>
    <phoneticPr fontId="2" type="noConversion"/>
  </si>
  <si>
    <t>出勤率：</t>
    <phoneticPr fontId="2" type="noConversion"/>
  </si>
  <si>
    <t>法定节假日</t>
    <phoneticPr fontId="2" type="noConversion"/>
  </si>
  <si>
    <t>日期</t>
    <phoneticPr fontId="2" type="noConversion"/>
  </si>
  <si>
    <t>元旦</t>
    <phoneticPr fontId="2" type="noConversion"/>
  </si>
  <si>
    <t>春节</t>
    <phoneticPr fontId="2" type="noConversion"/>
  </si>
  <si>
    <t>清明</t>
    <phoneticPr fontId="2" type="noConversion"/>
  </si>
  <si>
    <t>五一</t>
    <phoneticPr fontId="2" type="noConversion"/>
  </si>
  <si>
    <t>端午</t>
    <phoneticPr fontId="2" type="noConversion"/>
  </si>
  <si>
    <t>中秋</t>
    <phoneticPr fontId="2" type="noConversion"/>
  </si>
  <si>
    <t>国庆</t>
    <phoneticPr fontId="2" type="noConversion"/>
  </si>
  <si>
    <t>有些假期是周末</t>
    <phoneticPr fontId="2" type="noConversion"/>
  </si>
  <si>
    <t>不动产</t>
    <phoneticPr fontId="2" type="noConversion"/>
  </si>
  <si>
    <t>白璐</t>
  </si>
  <si>
    <t>邓一</t>
  </si>
  <si>
    <t>杜道欣</t>
  </si>
  <si>
    <t>何达</t>
  </si>
  <si>
    <t>焦国强</t>
  </si>
  <si>
    <t>兰云阁</t>
  </si>
  <si>
    <t>李霞</t>
  </si>
  <si>
    <t>李惺</t>
  </si>
  <si>
    <t>刘华三</t>
  </si>
  <si>
    <t>刘磊</t>
  </si>
  <si>
    <t>刘琰</t>
  </si>
  <si>
    <t>刘毅</t>
  </si>
  <si>
    <t>王清湛</t>
  </si>
  <si>
    <t>吴明刚</t>
  </si>
  <si>
    <t>殷大增</t>
  </si>
  <si>
    <t>张冰</t>
  </si>
  <si>
    <t>张昕</t>
  </si>
  <si>
    <t>财政局</t>
    <phoneticPr fontId="2" type="noConversion"/>
  </si>
  <si>
    <t>杨帅</t>
  </si>
  <si>
    <t>张鹏伟</t>
  </si>
  <si>
    <t>残联</t>
    <phoneticPr fontId="2" type="noConversion"/>
  </si>
  <si>
    <t>杨芬</t>
  </si>
  <si>
    <t>武重建</t>
  </si>
  <si>
    <t>李峰</t>
  </si>
  <si>
    <t>王印</t>
  </si>
  <si>
    <t>魏华冰</t>
  </si>
  <si>
    <t>公安出入境</t>
    <phoneticPr fontId="2" type="noConversion"/>
  </si>
  <si>
    <t>发改委</t>
    <phoneticPr fontId="2" type="noConversion"/>
  </si>
  <si>
    <t>张东阳</t>
    <phoneticPr fontId="2" type="noConversion"/>
  </si>
  <si>
    <t>城管局</t>
    <phoneticPr fontId="2" type="noConversion"/>
  </si>
  <si>
    <t>环保局</t>
  </si>
  <si>
    <t>魏晓东</t>
  </si>
  <si>
    <t>马冬青</t>
  </si>
  <si>
    <t>张锦源</t>
  </si>
  <si>
    <t>何新萍</t>
  </si>
  <si>
    <t>环城户籍</t>
  </si>
  <si>
    <t>王海燕</t>
  </si>
  <si>
    <t>王鹏</t>
  </si>
  <si>
    <t>张方乐</t>
  </si>
  <si>
    <t>公休</t>
    <phoneticPr fontId="2" type="noConversion"/>
  </si>
  <si>
    <t>●</t>
  </si>
  <si>
    <t>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</si>
</sst>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aaa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theme="1"/>
      <name val="Calibri"/>
      <family val="2"/>
    </font>
    <font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8"/>
      <color theme="1"/>
      <name val="华文行楷"/>
      <family val="3"/>
      <charset val="134"/>
    </font>
    <font>
      <sz val="8"/>
      <color theme="1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gray125">
        <fgColor theme="5" tint="0.59996337778862885"/>
        <bgColor auto="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4" fontId="0" fillId="0" borderId="0" xfId="0" applyNumberForma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6" borderId="0" xfId="0" applyFill="1" applyAlignment="1">
      <alignment wrapText="1"/>
    </xf>
    <xf numFmtId="0" fontId="0" fillId="0" borderId="4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0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0" fontId="0" fillId="0" borderId="0" xfId="0" applyNumberForma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Border="1" applyAlignment="1"/>
    <xf numFmtId="0" fontId="3" fillId="0" borderId="1" xfId="0" applyFont="1" applyBorder="1"/>
    <xf numFmtId="0" fontId="1" fillId="0" borderId="6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left" vertical="center"/>
    </xf>
  </cellXfs>
  <cellStyles count="1">
    <cellStyle name="常规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69"/>
  <sheetViews>
    <sheetView showGridLines="0" tabSelected="1" zoomScale="130" zoomScaleNormal="130"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Z42" sqref="Z42"/>
    </sheetView>
  </sheetViews>
  <sheetFormatPr defaultRowHeight="14.25" x14ac:dyDescent="0.2"/>
  <cols>
    <col min="1" max="1" width="10.75" style="7" customWidth="1"/>
    <col min="2" max="32" width="3.625" customWidth="1"/>
    <col min="33" max="33" width="0.875" style="7" customWidth="1"/>
    <col min="34" max="45" width="3.125" style="7" customWidth="1"/>
    <col min="46" max="46" width="6.125" customWidth="1"/>
  </cols>
  <sheetData>
    <row r="2" spans="1:46" x14ac:dyDescent="0.2">
      <c r="A2" s="40" t="s">
        <v>39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</row>
    <row r="3" spans="1:46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</row>
    <row r="4" spans="1:46" x14ac:dyDescent="0.2">
      <c r="J4" s="2" t="s">
        <v>18</v>
      </c>
      <c r="K4" s="2" t="s">
        <v>19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94</v>
      </c>
      <c r="T4" s="2" t="s">
        <v>26</v>
      </c>
      <c r="U4" s="2" t="s">
        <v>27</v>
      </c>
      <c r="V4" s="2" t="s">
        <v>28</v>
      </c>
    </row>
    <row r="5" spans="1:46" x14ac:dyDescent="0.2">
      <c r="D5" s="38">
        <v>2022</v>
      </c>
      <c r="E5" s="38"/>
      <c r="F5" t="s">
        <v>16</v>
      </c>
      <c r="G5" s="5">
        <v>4</v>
      </c>
      <c r="H5" t="s">
        <v>17</v>
      </c>
      <c r="K5" s="8">
        <v>0.5</v>
      </c>
      <c r="L5" s="3">
        <v>1</v>
      </c>
      <c r="M5" s="3">
        <v>0</v>
      </c>
      <c r="N5" s="3" t="s">
        <v>29</v>
      </c>
      <c r="O5" s="3" t="s">
        <v>30</v>
      </c>
      <c r="P5" s="3" t="s">
        <v>31</v>
      </c>
      <c r="Q5" s="3" t="s">
        <v>32</v>
      </c>
      <c r="R5" s="3" t="s">
        <v>33</v>
      </c>
      <c r="S5" s="31" t="s">
        <v>96</v>
      </c>
      <c r="T5" s="3" t="s">
        <v>34</v>
      </c>
      <c r="U5" s="4" t="s">
        <v>35</v>
      </c>
      <c r="V5" s="4" t="s">
        <v>36</v>
      </c>
      <c r="X5" s="39" t="s">
        <v>37</v>
      </c>
      <c r="Y5" s="39"/>
      <c r="Z5" s="39"/>
      <c r="AA5" s="39"/>
      <c r="AB5" s="39"/>
      <c r="AC5" s="6">
        <v>5</v>
      </c>
      <c r="AD5" t="s">
        <v>38</v>
      </c>
    </row>
    <row r="6" spans="1:46" x14ac:dyDescent="0.2">
      <c r="A6" s="10"/>
      <c r="B6" s="12">
        <f>DATE(D5,G5,1)</f>
        <v>44652</v>
      </c>
      <c r="C6" s="12">
        <f>B6+1</f>
        <v>44653</v>
      </c>
      <c r="D6" s="12">
        <f t="shared" ref="D6:AC7" si="0">C6+1</f>
        <v>44654</v>
      </c>
      <c r="E6" s="12">
        <f t="shared" si="0"/>
        <v>44655</v>
      </c>
      <c r="F6" s="12">
        <f t="shared" si="0"/>
        <v>44656</v>
      </c>
      <c r="G6" s="12">
        <f t="shared" si="0"/>
        <v>44657</v>
      </c>
      <c r="H6" s="12">
        <f t="shared" si="0"/>
        <v>44658</v>
      </c>
      <c r="I6" s="12">
        <f t="shared" si="0"/>
        <v>44659</v>
      </c>
      <c r="J6" s="12">
        <f t="shared" si="0"/>
        <v>44660</v>
      </c>
      <c r="K6" s="12">
        <f t="shared" si="0"/>
        <v>44661</v>
      </c>
      <c r="L6" s="12">
        <f t="shared" si="0"/>
        <v>44662</v>
      </c>
      <c r="M6" s="12">
        <f t="shared" si="0"/>
        <v>44663</v>
      </c>
      <c r="N6" s="12">
        <f t="shared" si="0"/>
        <v>44664</v>
      </c>
      <c r="O6" s="12">
        <f t="shared" si="0"/>
        <v>44665</v>
      </c>
      <c r="P6" s="12">
        <f t="shared" si="0"/>
        <v>44666</v>
      </c>
      <c r="Q6" s="12">
        <f t="shared" si="0"/>
        <v>44667</v>
      </c>
      <c r="R6" s="12">
        <f t="shared" si="0"/>
        <v>44668</v>
      </c>
      <c r="S6" s="12">
        <f t="shared" si="0"/>
        <v>44669</v>
      </c>
      <c r="T6" s="12">
        <f t="shared" si="0"/>
        <v>44670</v>
      </c>
      <c r="U6" s="12">
        <f t="shared" si="0"/>
        <v>44671</v>
      </c>
      <c r="V6" s="12">
        <f t="shared" si="0"/>
        <v>44672</v>
      </c>
      <c r="W6" s="12">
        <f t="shared" si="0"/>
        <v>44673</v>
      </c>
      <c r="X6" s="12">
        <f t="shared" si="0"/>
        <v>44674</v>
      </c>
      <c r="Y6" s="12">
        <f t="shared" si="0"/>
        <v>44675</v>
      </c>
      <c r="Z6" s="12">
        <f t="shared" si="0"/>
        <v>44676</v>
      </c>
      <c r="AA6" s="12">
        <f t="shared" si="0"/>
        <v>44677</v>
      </c>
      <c r="AB6" s="12">
        <f t="shared" si="0"/>
        <v>44678</v>
      </c>
      <c r="AC6" s="12">
        <f t="shared" si="0"/>
        <v>44679</v>
      </c>
      <c r="AD6" s="12">
        <f>IF(MONTH(AC6)=MONTH(AC6+1),AC6+1,"")</f>
        <v>44680</v>
      </c>
      <c r="AE6" s="12">
        <f>IFERROR(IF(MONTH(AD6)=MONTH(AD6+1),AD6+1,""),"")</f>
        <v>44681</v>
      </c>
      <c r="AF6" s="12" t="str">
        <f>IFERROR(IF(MONTH(AE6)=MONTH(AE6+1),AE6+1,""),"")</f>
        <v/>
      </c>
      <c r="AH6" s="9" t="s">
        <v>19</v>
      </c>
      <c r="AI6" s="9" t="s">
        <v>19</v>
      </c>
      <c r="AJ6" s="9" t="s">
        <v>20</v>
      </c>
      <c r="AK6" s="9" t="s">
        <v>21</v>
      </c>
      <c r="AL6" s="9" t="s">
        <v>22</v>
      </c>
      <c r="AM6" s="9" t="s">
        <v>23</v>
      </c>
      <c r="AN6" s="9" t="s">
        <v>24</v>
      </c>
      <c r="AO6" s="9" t="s">
        <v>25</v>
      </c>
      <c r="AP6" s="36" t="s">
        <v>94</v>
      </c>
      <c r="AQ6" s="9" t="s">
        <v>26</v>
      </c>
      <c r="AR6" s="9" t="s">
        <v>27</v>
      </c>
      <c r="AS6" s="9" t="s">
        <v>28</v>
      </c>
    </row>
    <row r="7" spans="1:46" x14ac:dyDescent="0.2">
      <c r="A7" s="30" t="s">
        <v>40</v>
      </c>
      <c r="B7" s="11">
        <f>DATE(D5,G5,1)</f>
        <v>44652</v>
      </c>
      <c r="C7" s="11">
        <f>B7+1</f>
        <v>44653</v>
      </c>
      <c r="D7" s="11">
        <f t="shared" si="0"/>
        <v>44654</v>
      </c>
      <c r="E7" s="11">
        <f t="shared" si="0"/>
        <v>44655</v>
      </c>
      <c r="F7" s="11">
        <f t="shared" si="0"/>
        <v>44656</v>
      </c>
      <c r="G7" s="11">
        <f t="shared" si="0"/>
        <v>44657</v>
      </c>
      <c r="H7" s="11">
        <f t="shared" si="0"/>
        <v>44658</v>
      </c>
      <c r="I7" s="11">
        <f t="shared" si="0"/>
        <v>44659</v>
      </c>
      <c r="J7" s="11">
        <f t="shared" si="0"/>
        <v>44660</v>
      </c>
      <c r="K7" s="11">
        <f t="shared" si="0"/>
        <v>44661</v>
      </c>
      <c r="L7" s="11">
        <f t="shared" si="0"/>
        <v>44662</v>
      </c>
      <c r="M7" s="11">
        <f t="shared" si="0"/>
        <v>44663</v>
      </c>
      <c r="N7" s="11">
        <f t="shared" si="0"/>
        <v>44664</v>
      </c>
      <c r="O7" s="11">
        <f t="shared" si="0"/>
        <v>44665</v>
      </c>
      <c r="P7" s="11">
        <f t="shared" si="0"/>
        <v>44666</v>
      </c>
      <c r="Q7" s="11">
        <f t="shared" si="0"/>
        <v>44667</v>
      </c>
      <c r="R7" s="11">
        <f t="shared" si="0"/>
        <v>44668</v>
      </c>
      <c r="S7" s="11">
        <f t="shared" si="0"/>
        <v>44669</v>
      </c>
      <c r="T7" s="11">
        <f t="shared" si="0"/>
        <v>44670</v>
      </c>
      <c r="U7" s="11">
        <f t="shared" si="0"/>
        <v>44671</v>
      </c>
      <c r="V7" s="11">
        <f t="shared" si="0"/>
        <v>44672</v>
      </c>
      <c r="W7" s="11">
        <f t="shared" si="0"/>
        <v>44673</v>
      </c>
      <c r="X7" s="11">
        <f t="shared" si="0"/>
        <v>44674</v>
      </c>
      <c r="Y7" s="11">
        <f t="shared" si="0"/>
        <v>44675</v>
      </c>
      <c r="Z7" s="11">
        <f t="shared" si="0"/>
        <v>44676</v>
      </c>
      <c r="AA7" s="11">
        <f t="shared" si="0"/>
        <v>44677</v>
      </c>
      <c r="AB7" s="11">
        <f t="shared" si="0"/>
        <v>44678</v>
      </c>
      <c r="AC7" s="11">
        <f t="shared" si="0"/>
        <v>44679</v>
      </c>
      <c r="AD7" s="11">
        <f>IF(MONTH(AC7)=MONTH(AC7+1),AC7+1,"")</f>
        <v>44680</v>
      </c>
      <c r="AE7" s="11">
        <f>IFERROR(IF(MONTH(AD7)=MONTH(AD7+1),AD7+1,""),"")</f>
        <v>44681</v>
      </c>
      <c r="AF7" s="11" t="str">
        <f>IFERROR(IF(MONTH(AE7)=MONTH(AE7+1),AE7+1,""),"")</f>
        <v/>
      </c>
      <c r="AH7" s="13">
        <v>0.5</v>
      </c>
      <c r="AI7" s="14">
        <v>1</v>
      </c>
      <c r="AJ7" s="14">
        <v>0</v>
      </c>
      <c r="AK7" s="14" t="s">
        <v>29</v>
      </c>
      <c r="AL7" s="14" t="s">
        <v>30</v>
      </c>
      <c r="AM7" s="14" t="s">
        <v>31</v>
      </c>
      <c r="AN7" s="14" t="s">
        <v>32</v>
      </c>
      <c r="AO7" s="14" t="s">
        <v>33</v>
      </c>
      <c r="AP7" s="14" t="s">
        <v>96</v>
      </c>
      <c r="AQ7" s="14" t="s">
        <v>34</v>
      </c>
      <c r="AR7" s="15" t="s">
        <v>35</v>
      </c>
      <c r="AS7" s="15" t="s">
        <v>36</v>
      </c>
      <c r="AT7" s="19" t="s">
        <v>41</v>
      </c>
    </row>
    <row r="8" spans="1:46" x14ac:dyDescent="0.2">
      <c r="A8" s="28" t="s">
        <v>0</v>
      </c>
      <c r="B8" s="10"/>
      <c r="C8" s="10"/>
      <c r="D8" s="11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>
        <v>0.5</v>
      </c>
      <c r="W8" s="10"/>
      <c r="X8" s="10"/>
      <c r="Y8" s="10">
        <v>0.5</v>
      </c>
      <c r="Z8" s="10"/>
      <c r="AA8" s="10"/>
      <c r="AB8" s="10">
        <v>0.5</v>
      </c>
      <c r="AC8" s="10"/>
      <c r="AD8" s="10" t="s">
        <v>30</v>
      </c>
      <c r="AE8" s="10">
        <v>0.5</v>
      </c>
      <c r="AF8" s="10"/>
      <c r="AH8" s="10">
        <f>IF(COUNTIF($B8:$AF8,AH$7)&gt;0,COUNTIF($B8:$AF8,AH$7),"")</f>
        <v>4</v>
      </c>
      <c r="AI8" s="10" t="str">
        <f t="shared" ref="AI8:AS27" si="1">IF(COUNTIF($B8:$AF8,AI$7)&gt;0,COUNTIF($B8:$AF8,AI$7),"")</f>
        <v/>
      </c>
      <c r="AJ8" s="10" t="str">
        <f t="shared" si="1"/>
        <v/>
      </c>
      <c r="AK8" s="10" t="str">
        <f t="shared" si="1"/>
        <v/>
      </c>
      <c r="AL8" s="10">
        <f t="shared" si="1"/>
        <v>1</v>
      </c>
      <c r="AM8" s="10" t="str">
        <f t="shared" si="1"/>
        <v/>
      </c>
      <c r="AN8" s="10" t="str">
        <f t="shared" si="1"/>
        <v/>
      </c>
      <c r="AO8" s="10" t="str">
        <f t="shared" si="1"/>
        <v/>
      </c>
      <c r="AP8" s="21" t="str">
        <f t="shared" si="1"/>
        <v/>
      </c>
      <c r="AQ8" s="10" t="str">
        <f t="shared" si="1"/>
        <v/>
      </c>
      <c r="AR8" s="10" t="str">
        <f t="shared" si="1"/>
        <v/>
      </c>
      <c r="AS8" s="10" t="str">
        <f t="shared" si="1"/>
        <v/>
      </c>
      <c r="AT8" s="20">
        <f>IF(AH8="",SUM(AI8:AS8),SUM(AI8:AS8)+AH8*0.5)</f>
        <v>3</v>
      </c>
    </row>
    <row r="9" spans="1:46" x14ac:dyDescent="0.2">
      <c r="A9" s="28" t="s">
        <v>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 t="s">
        <v>95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 t="s">
        <v>29</v>
      </c>
      <c r="AE9" s="10"/>
      <c r="AF9" s="10"/>
      <c r="AH9" s="10" t="str">
        <f t="shared" ref="AH9:AH23" si="2">IF(COUNTIF($B9:$AF9,AH$7)&gt;0,COUNTIF($B9:$AF9,AH$7),"")</f>
        <v/>
      </c>
      <c r="AI9" s="10" t="str">
        <f t="shared" si="1"/>
        <v/>
      </c>
      <c r="AJ9" s="10" t="str">
        <f t="shared" si="1"/>
        <v/>
      </c>
      <c r="AK9" s="10">
        <f t="shared" si="1"/>
        <v>1</v>
      </c>
      <c r="AL9" s="10" t="str">
        <f t="shared" si="1"/>
        <v/>
      </c>
      <c r="AM9" s="10" t="str">
        <f t="shared" si="1"/>
        <v/>
      </c>
      <c r="AN9" s="10" t="str">
        <f t="shared" si="1"/>
        <v/>
      </c>
      <c r="AO9" s="10" t="str">
        <f t="shared" si="1"/>
        <v/>
      </c>
      <c r="AP9" s="21">
        <f t="shared" si="1"/>
        <v>1</v>
      </c>
      <c r="AQ9" s="10" t="str">
        <f t="shared" si="1"/>
        <v/>
      </c>
      <c r="AR9" s="10" t="str">
        <f t="shared" si="1"/>
        <v/>
      </c>
      <c r="AS9" s="10" t="str">
        <f t="shared" si="1"/>
        <v/>
      </c>
      <c r="AT9" s="20">
        <f>IF(AH9="",SUM(AI9:AS9),SUM(AI9:AS9)+AH9*0.5)</f>
        <v>2</v>
      </c>
    </row>
    <row r="10" spans="1:46" x14ac:dyDescent="0.2">
      <c r="A10" s="28" t="s">
        <v>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 t="s">
        <v>30</v>
      </c>
      <c r="X10" s="10"/>
      <c r="Y10" s="10"/>
      <c r="Z10" s="10"/>
      <c r="AA10" s="10"/>
      <c r="AB10" s="10"/>
      <c r="AC10" s="10"/>
      <c r="AD10" s="10">
        <v>0.5</v>
      </c>
      <c r="AE10" s="10">
        <v>0.5</v>
      </c>
      <c r="AF10" s="10"/>
      <c r="AH10" s="10">
        <f t="shared" si="2"/>
        <v>2</v>
      </c>
      <c r="AI10" s="10" t="str">
        <f t="shared" si="1"/>
        <v/>
      </c>
      <c r="AJ10" s="10" t="str">
        <f t="shared" si="1"/>
        <v/>
      </c>
      <c r="AK10" s="10" t="str">
        <f t="shared" si="1"/>
        <v/>
      </c>
      <c r="AL10" s="10">
        <f t="shared" si="1"/>
        <v>1</v>
      </c>
      <c r="AM10" s="10" t="str">
        <f t="shared" si="1"/>
        <v/>
      </c>
      <c r="AN10" s="10" t="str">
        <f t="shared" si="1"/>
        <v/>
      </c>
      <c r="AO10" s="10" t="str">
        <f t="shared" si="1"/>
        <v/>
      </c>
      <c r="AP10" s="21" t="str">
        <f t="shared" si="1"/>
        <v/>
      </c>
      <c r="AQ10" s="10" t="str">
        <f t="shared" si="1"/>
        <v/>
      </c>
      <c r="AR10" s="10" t="str">
        <f t="shared" si="1"/>
        <v/>
      </c>
      <c r="AS10" s="10" t="str">
        <f t="shared" si="1"/>
        <v/>
      </c>
      <c r="AT10" s="20">
        <f t="shared" ref="AT10:AT23" si="3">IF(AH10="",SUM(AI10:AS10),SUM(AI10:AS10)+AH10*0.5)</f>
        <v>2</v>
      </c>
    </row>
    <row r="11" spans="1:46" x14ac:dyDescent="0.2">
      <c r="A11" s="28" t="s">
        <v>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>
        <v>0.5</v>
      </c>
      <c r="AF11" s="10"/>
      <c r="AH11" s="10">
        <f t="shared" si="2"/>
        <v>1</v>
      </c>
      <c r="AI11" s="10" t="str">
        <f t="shared" si="1"/>
        <v/>
      </c>
      <c r="AJ11" s="10" t="str">
        <f t="shared" si="1"/>
        <v/>
      </c>
      <c r="AK11" s="10" t="str">
        <f t="shared" si="1"/>
        <v/>
      </c>
      <c r="AL11" s="10" t="str">
        <f t="shared" si="1"/>
        <v/>
      </c>
      <c r="AM11" s="10" t="str">
        <f t="shared" si="1"/>
        <v/>
      </c>
      <c r="AN11" s="10" t="str">
        <f t="shared" si="1"/>
        <v/>
      </c>
      <c r="AO11" s="10" t="str">
        <f t="shared" si="1"/>
        <v/>
      </c>
      <c r="AP11" s="21" t="str">
        <f t="shared" si="1"/>
        <v/>
      </c>
      <c r="AQ11" s="10" t="str">
        <f t="shared" si="1"/>
        <v/>
      </c>
      <c r="AR11" s="10" t="str">
        <f t="shared" si="1"/>
        <v/>
      </c>
      <c r="AS11" s="10" t="str">
        <f t="shared" si="1"/>
        <v/>
      </c>
      <c r="AT11" s="20">
        <f t="shared" si="3"/>
        <v>0.5</v>
      </c>
    </row>
    <row r="12" spans="1:46" x14ac:dyDescent="0.2">
      <c r="A12" s="28" t="s">
        <v>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>
        <v>0</v>
      </c>
      <c r="V12" s="10"/>
      <c r="W12" s="10"/>
      <c r="X12" s="10"/>
      <c r="Y12" s="10"/>
      <c r="Z12" s="10"/>
      <c r="AA12" s="10"/>
      <c r="AB12" s="10"/>
      <c r="AC12" s="10" t="s">
        <v>29</v>
      </c>
      <c r="AD12" s="10"/>
      <c r="AE12" s="10"/>
      <c r="AF12" s="10"/>
      <c r="AH12" s="10" t="str">
        <f t="shared" si="2"/>
        <v/>
      </c>
      <c r="AI12" s="10" t="str">
        <f t="shared" si="1"/>
        <v/>
      </c>
      <c r="AJ12" s="10">
        <f t="shared" si="1"/>
        <v>1</v>
      </c>
      <c r="AK12" s="10">
        <f t="shared" si="1"/>
        <v>1</v>
      </c>
      <c r="AL12" s="10" t="str">
        <f t="shared" si="1"/>
        <v/>
      </c>
      <c r="AM12" s="10" t="str">
        <f t="shared" si="1"/>
        <v/>
      </c>
      <c r="AN12" s="10" t="str">
        <f t="shared" si="1"/>
        <v/>
      </c>
      <c r="AO12" s="10" t="str">
        <f t="shared" si="1"/>
        <v/>
      </c>
      <c r="AP12" s="21" t="str">
        <f t="shared" si="1"/>
        <v/>
      </c>
      <c r="AQ12" s="10" t="str">
        <f t="shared" si="1"/>
        <v/>
      </c>
      <c r="AR12" s="10" t="str">
        <f t="shared" si="1"/>
        <v/>
      </c>
      <c r="AS12" s="10" t="str">
        <f t="shared" si="1"/>
        <v/>
      </c>
      <c r="AT12" s="20">
        <f t="shared" si="3"/>
        <v>2</v>
      </c>
    </row>
    <row r="13" spans="1:46" x14ac:dyDescent="0.2">
      <c r="A13" s="28" t="s">
        <v>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H13" s="10" t="str">
        <f t="shared" si="2"/>
        <v/>
      </c>
      <c r="AI13" s="10" t="str">
        <f t="shared" si="1"/>
        <v/>
      </c>
      <c r="AJ13" s="10" t="str">
        <f t="shared" si="1"/>
        <v/>
      </c>
      <c r="AK13" s="10" t="str">
        <f t="shared" si="1"/>
        <v/>
      </c>
      <c r="AL13" s="10" t="str">
        <f t="shared" si="1"/>
        <v/>
      </c>
      <c r="AM13" s="10" t="str">
        <f t="shared" si="1"/>
        <v/>
      </c>
      <c r="AN13" s="10" t="str">
        <f t="shared" si="1"/>
        <v/>
      </c>
      <c r="AO13" s="10" t="str">
        <f t="shared" si="1"/>
        <v/>
      </c>
      <c r="AP13" s="21" t="str">
        <f t="shared" si="1"/>
        <v/>
      </c>
      <c r="AQ13" s="10" t="str">
        <f t="shared" si="1"/>
        <v/>
      </c>
      <c r="AR13" s="10" t="str">
        <f t="shared" si="1"/>
        <v/>
      </c>
      <c r="AS13" s="10" t="str">
        <f t="shared" si="1"/>
        <v/>
      </c>
      <c r="AT13" s="20">
        <f t="shared" si="3"/>
        <v>0</v>
      </c>
    </row>
    <row r="14" spans="1:46" x14ac:dyDescent="0.2">
      <c r="A14" s="28" t="s">
        <v>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 t="s">
        <v>95</v>
      </c>
      <c r="W14" s="10"/>
      <c r="X14" s="10"/>
      <c r="Y14" s="10"/>
      <c r="Z14" s="10"/>
      <c r="AA14" s="10">
        <v>0.5</v>
      </c>
      <c r="AB14" s="10"/>
      <c r="AC14" s="10"/>
      <c r="AD14" s="10" t="s">
        <v>29</v>
      </c>
      <c r="AE14" s="10"/>
      <c r="AF14" s="10"/>
      <c r="AH14" s="10">
        <f t="shared" si="2"/>
        <v>1</v>
      </c>
      <c r="AI14" s="10" t="str">
        <f t="shared" si="1"/>
        <v/>
      </c>
      <c r="AJ14" s="10" t="str">
        <f t="shared" si="1"/>
        <v/>
      </c>
      <c r="AK14" s="10">
        <f t="shared" si="1"/>
        <v>1</v>
      </c>
      <c r="AL14" s="10" t="str">
        <f t="shared" si="1"/>
        <v/>
      </c>
      <c r="AM14" s="10" t="str">
        <f t="shared" si="1"/>
        <v/>
      </c>
      <c r="AN14" s="10" t="str">
        <f t="shared" si="1"/>
        <v/>
      </c>
      <c r="AO14" s="10" t="str">
        <f t="shared" si="1"/>
        <v/>
      </c>
      <c r="AP14" s="21">
        <f t="shared" si="1"/>
        <v>1</v>
      </c>
      <c r="AQ14" s="10" t="str">
        <f t="shared" si="1"/>
        <v/>
      </c>
      <c r="AR14" s="10" t="str">
        <f t="shared" si="1"/>
        <v/>
      </c>
      <c r="AS14" s="10" t="str">
        <f t="shared" si="1"/>
        <v/>
      </c>
      <c r="AT14" s="20">
        <f t="shared" si="3"/>
        <v>2.5</v>
      </c>
    </row>
    <row r="15" spans="1:46" x14ac:dyDescent="0.2">
      <c r="A15" s="28" t="s">
        <v>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H15" s="10" t="str">
        <f t="shared" si="2"/>
        <v/>
      </c>
      <c r="AI15" s="10" t="str">
        <f t="shared" si="1"/>
        <v/>
      </c>
      <c r="AJ15" s="10" t="str">
        <f t="shared" si="1"/>
        <v/>
      </c>
      <c r="AK15" s="10" t="str">
        <f t="shared" si="1"/>
        <v/>
      </c>
      <c r="AL15" s="10" t="str">
        <f t="shared" si="1"/>
        <v/>
      </c>
      <c r="AM15" s="10" t="str">
        <f t="shared" si="1"/>
        <v/>
      </c>
      <c r="AN15" s="10" t="str">
        <f t="shared" si="1"/>
        <v/>
      </c>
      <c r="AO15" s="10" t="str">
        <f t="shared" si="1"/>
        <v/>
      </c>
      <c r="AP15" s="21" t="str">
        <f t="shared" si="1"/>
        <v/>
      </c>
      <c r="AQ15" s="10" t="str">
        <f t="shared" si="1"/>
        <v/>
      </c>
      <c r="AR15" s="10" t="str">
        <f t="shared" si="1"/>
        <v/>
      </c>
      <c r="AS15" s="10" t="str">
        <f t="shared" si="1"/>
        <v/>
      </c>
      <c r="AT15" s="20">
        <f t="shared" si="3"/>
        <v>0</v>
      </c>
    </row>
    <row r="16" spans="1:46" x14ac:dyDescent="0.2">
      <c r="A16" s="28" t="s">
        <v>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H16" s="10" t="str">
        <f t="shared" si="2"/>
        <v/>
      </c>
      <c r="AI16" s="10" t="str">
        <f t="shared" si="1"/>
        <v/>
      </c>
      <c r="AJ16" s="10" t="str">
        <f t="shared" si="1"/>
        <v/>
      </c>
      <c r="AK16" s="10" t="str">
        <f t="shared" si="1"/>
        <v/>
      </c>
      <c r="AL16" s="10" t="str">
        <f t="shared" si="1"/>
        <v/>
      </c>
      <c r="AM16" s="10" t="str">
        <f t="shared" si="1"/>
        <v/>
      </c>
      <c r="AN16" s="10" t="str">
        <f t="shared" si="1"/>
        <v/>
      </c>
      <c r="AO16" s="10" t="str">
        <f t="shared" si="1"/>
        <v/>
      </c>
      <c r="AP16" s="21" t="str">
        <f t="shared" si="1"/>
        <v/>
      </c>
      <c r="AQ16" s="10" t="str">
        <f t="shared" si="1"/>
        <v/>
      </c>
      <c r="AR16" s="10" t="str">
        <f t="shared" si="1"/>
        <v/>
      </c>
      <c r="AS16" s="10" t="str">
        <f t="shared" si="1"/>
        <v/>
      </c>
      <c r="AT16" s="20">
        <f t="shared" si="3"/>
        <v>0</v>
      </c>
    </row>
    <row r="17" spans="1:46" x14ac:dyDescent="0.2">
      <c r="A17" s="28" t="s">
        <v>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H17" s="10" t="str">
        <f t="shared" si="2"/>
        <v/>
      </c>
      <c r="AI17" s="10" t="str">
        <f t="shared" si="1"/>
        <v/>
      </c>
      <c r="AJ17" s="10" t="str">
        <f t="shared" si="1"/>
        <v/>
      </c>
      <c r="AK17" s="10" t="str">
        <f t="shared" si="1"/>
        <v/>
      </c>
      <c r="AL17" s="10" t="str">
        <f t="shared" si="1"/>
        <v/>
      </c>
      <c r="AM17" s="10" t="str">
        <f t="shared" si="1"/>
        <v/>
      </c>
      <c r="AN17" s="10" t="str">
        <f t="shared" si="1"/>
        <v/>
      </c>
      <c r="AO17" s="10" t="str">
        <f t="shared" si="1"/>
        <v/>
      </c>
      <c r="AP17" s="21" t="str">
        <f t="shared" si="1"/>
        <v/>
      </c>
      <c r="AQ17" s="10" t="str">
        <f t="shared" si="1"/>
        <v/>
      </c>
      <c r="AR17" s="10" t="str">
        <f t="shared" si="1"/>
        <v/>
      </c>
      <c r="AS17" s="10" t="str">
        <f t="shared" si="1"/>
        <v/>
      </c>
      <c r="AT17" s="20">
        <f t="shared" si="3"/>
        <v>0</v>
      </c>
    </row>
    <row r="18" spans="1:46" x14ac:dyDescent="0.2">
      <c r="A18" s="28" t="s">
        <v>10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 t="s">
        <v>31</v>
      </c>
      <c r="AE18" s="10"/>
      <c r="AF18" s="10"/>
      <c r="AH18" s="10" t="str">
        <f t="shared" si="2"/>
        <v/>
      </c>
      <c r="AI18" s="10" t="str">
        <f t="shared" si="1"/>
        <v/>
      </c>
      <c r="AJ18" s="10" t="str">
        <f t="shared" si="1"/>
        <v/>
      </c>
      <c r="AK18" s="10" t="str">
        <f t="shared" si="1"/>
        <v/>
      </c>
      <c r="AL18" s="10" t="str">
        <f t="shared" si="1"/>
        <v/>
      </c>
      <c r="AM18" s="10">
        <f t="shared" si="1"/>
        <v>1</v>
      </c>
      <c r="AN18" s="10" t="str">
        <f t="shared" si="1"/>
        <v/>
      </c>
      <c r="AO18" s="10" t="str">
        <f t="shared" si="1"/>
        <v/>
      </c>
      <c r="AP18" s="21" t="str">
        <f t="shared" si="1"/>
        <v/>
      </c>
      <c r="AQ18" s="10" t="str">
        <f t="shared" si="1"/>
        <v/>
      </c>
      <c r="AR18" s="10" t="str">
        <f t="shared" si="1"/>
        <v/>
      </c>
      <c r="AS18" s="10" t="str">
        <f t="shared" si="1"/>
        <v/>
      </c>
      <c r="AT18" s="20">
        <f t="shared" si="3"/>
        <v>1</v>
      </c>
    </row>
    <row r="19" spans="1:46" x14ac:dyDescent="0.2">
      <c r="A19" s="28" t="s">
        <v>11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H19" s="10" t="str">
        <f t="shared" si="2"/>
        <v/>
      </c>
      <c r="AI19" s="10" t="str">
        <f t="shared" si="1"/>
        <v/>
      </c>
      <c r="AJ19" s="10" t="str">
        <f t="shared" si="1"/>
        <v/>
      </c>
      <c r="AK19" s="10" t="str">
        <f t="shared" si="1"/>
        <v/>
      </c>
      <c r="AL19" s="10" t="str">
        <f t="shared" si="1"/>
        <v/>
      </c>
      <c r="AM19" s="10" t="str">
        <f t="shared" si="1"/>
        <v/>
      </c>
      <c r="AN19" s="10" t="str">
        <f t="shared" si="1"/>
        <v/>
      </c>
      <c r="AO19" s="10" t="str">
        <f t="shared" si="1"/>
        <v/>
      </c>
      <c r="AP19" s="21" t="str">
        <f t="shared" si="1"/>
        <v/>
      </c>
      <c r="AQ19" s="10" t="str">
        <f t="shared" si="1"/>
        <v/>
      </c>
      <c r="AR19" s="10" t="str">
        <f t="shared" si="1"/>
        <v/>
      </c>
      <c r="AS19" s="10" t="str">
        <f t="shared" si="1"/>
        <v/>
      </c>
      <c r="AT19" s="20">
        <f t="shared" si="3"/>
        <v>0</v>
      </c>
    </row>
    <row r="20" spans="1:46" x14ac:dyDescent="0.2">
      <c r="A20" s="28" t="s">
        <v>12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H20" s="10" t="str">
        <f t="shared" si="2"/>
        <v/>
      </c>
      <c r="AI20" s="10" t="str">
        <f t="shared" si="1"/>
        <v/>
      </c>
      <c r="AJ20" s="10" t="str">
        <f t="shared" si="1"/>
        <v/>
      </c>
      <c r="AK20" s="10" t="str">
        <f t="shared" si="1"/>
        <v/>
      </c>
      <c r="AL20" s="10" t="str">
        <f t="shared" si="1"/>
        <v/>
      </c>
      <c r="AM20" s="10" t="str">
        <f t="shared" si="1"/>
        <v/>
      </c>
      <c r="AN20" s="10" t="str">
        <f t="shared" si="1"/>
        <v/>
      </c>
      <c r="AO20" s="10" t="str">
        <f t="shared" si="1"/>
        <v/>
      </c>
      <c r="AP20" s="21" t="str">
        <f t="shared" si="1"/>
        <v/>
      </c>
      <c r="AQ20" s="10" t="str">
        <f t="shared" si="1"/>
        <v/>
      </c>
      <c r="AR20" s="10" t="str">
        <f t="shared" si="1"/>
        <v/>
      </c>
      <c r="AS20" s="10" t="str">
        <f t="shared" si="1"/>
        <v/>
      </c>
      <c r="AT20" s="20">
        <f t="shared" si="3"/>
        <v>0</v>
      </c>
    </row>
    <row r="21" spans="1:46" x14ac:dyDescent="0.2">
      <c r="A21" s="28" t="s">
        <v>13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H21" s="10" t="str">
        <f t="shared" si="2"/>
        <v/>
      </c>
      <c r="AI21" s="10" t="str">
        <f t="shared" si="1"/>
        <v/>
      </c>
      <c r="AJ21" s="10" t="str">
        <f t="shared" si="1"/>
        <v/>
      </c>
      <c r="AK21" s="10" t="str">
        <f t="shared" si="1"/>
        <v/>
      </c>
      <c r="AL21" s="10" t="str">
        <f t="shared" si="1"/>
        <v/>
      </c>
      <c r="AM21" s="10" t="str">
        <f t="shared" si="1"/>
        <v/>
      </c>
      <c r="AN21" s="10" t="str">
        <f t="shared" si="1"/>
        <v/>
      </c>
      <c r="AO21" s="10" t="str">
        <f t="shared" si="1"/>
        <v/>
      </c>
      <c r="AP21" s="21" t="str">
        <f t="shared" si="1"/>
        <v/>
      </c>
      <c r="AQ21" s="10" t="str">
        <f t="shared" si="1"/>
        <v/>
      </c>
      <c r="AR21" s="10" t="str">
        <f t="shared" si="1"/>
        <v/>
      </c>
      <c r="AS21" s="10" t="str">
        <f t="shared" si="1"/>
        <v/>
      </c>
      <c r="AT21" s="20">
        <f t="shared" si="3"/>
        <v>0</v>
      </c>
    </row>
    <row r="22" spans="1:46" x14ac:dyDescent="0.2">
      <c r="A22" s="28" t="s">
        <v>14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H22" s="10" t="str">
        <f t="shared" si="2"/>
        <v/>
      </c>
      <c r="AI22" s="10" t="str">
        <f t="shared" si="1"/>
        <v/>
      </c>
      <c r="AJ22" s="10" t="str">
        <f t="shared" si="1"/>
        <v/>
      </c>
      <c r="AK22" s="10" t="str">
        <f t="shared" si="1"/>
        <v/>
      </c>
      <c r="AL22" s="10" t="str">
        <f t="shared" si="1"/>
        <v/>
      </c>
      <c r="AM22" s="10" t="str">
        <f t="shared" si="1"/>
        <v/>
      </c>
      <c r="AN22" s="10" t="str">
        <f t="shared" si="1"/>
        <v/>
      </c>
      <c r="AO22" s="10" t="str">
        <f t="shared" si="1"/>
        <v/>
      </c>
      <c r="AP22" s="21" t="str">
        <f t="shared" si="1"/>
        <v/>
      </c>
      <c r="AQ22" s="10" t="str">
        <f t="shared" si="1"/>
        <v/>
      </c>
      <c r="AR22" s="10" t="str">
        <f t="shared" si="1"/>
        <v/>
      </c>
      <c r="AS22" s="10" t="str">
        <f t="shared" si="1"/>
        <v/>
      </c>
      <c r="AT22" s="20">
        <f t="shared" si="3"/>
        <v>0</v>
      </c>
    </row>
    <row r="23" spans="1:46" x14ac:dyDescent="0.2">
      <c r="A23" s="28" t="s">
        <v>15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8"/>
      <c r="AE23" s="18"/>
      <c r="AF23" s="18"/>
      <c r="AH23" s="18" t="str">
        <f t="shared" si="2"/>
        <v/>
      </c>
      <c r="AI23" s="18" t="str">
        <f t="shared" si="1"/>
        <v/>
      </c>
      <c r="AJ23" s="18" t="str">
        <f t="shared" si="1"/>
        <v/>
      </c>
      <c r="AK23" s="18" t="str">
        <f t="shared" si="1"/>
        <v/>
      </c>
      <c r="AL23" s="18" t="str">
        <f t="shared" si="1"/>
        <v/>
      </c>
      <c r="AM23" s="18" t="str">
        <f t="shared" si="1"/>
        <v/>
      </c>
      <c r="AN23" s="18" t="str">
        <f t="shared" si="1"/>
        <v/>
      </c>
      <c r="AO23" s="18" t="str">
        <f t="shared" si="1"/>
        <v/>
      </c>
      <c r="AP23" s="18" t="str">
        <f t="shared" si="1"/>
        <v/>
      </c>
      <c r="AQ23" s="18" t="str">
        <f t="shared" si="1"/>
        <v/>
      </c>
      <c r="AR23" s="18" t="str">
        <f t="shared" si="1"/>
        <v/>
      </c>
      <c r="AS23" s="18" t="str">
        <f t="shared" si="1"/>
        <v/>
      </c>
      <c r="AT23" s="32">
        <f t="shared" si="3"/>
        <v>0</v>
      </c>
    </row>
    <row r="24" spans="1:46" x14ac:dyDescent="0.2">
      <c r="AC24" s="16"/>
      <c r="AD24" s="42" t="s">
        <v>42</v>
      </c>
      <c r="AE24" s="42"/>
      <c r="AF24" s="21">
        <f>COUNT(AT8:AT23)</f>
        <v>16</v>
      </c>
      <c r="AG24" s="21"/>
      <c r="AH24" s="21"/>
      <c r="AI24" s="21"/>
      <c r="AJ24" s="43" t="s">
        <v>43</v>
      </c>
      <c r="AK24" s="43"/>
      <c r="AL24" s="43"/>
      <c r="AM24" s="44">
        <f>(AF24*$AC$5-AT24)/(AF24*$AC$5)</f>
        <v>0.83750000000000002</v>
      </c>
      <c r="AN24" s="44"/>
      <c r="AO24" s="44"/>
      <c r="AP24" s="23"/>
      <c r="AQ24" s="42" t="s">
        <v>41</v>
      </c>
      <c r="AR24" s="42"/>
      <c r="AS24" s="42"/>
      <c r="AT24" s="20">
        <f>SUM(AT8:AT23)</f>
        <v>13</v>
      </c>
    </row>
    <row r="25" spans="1:46" x14ac:dyDescent="0.2">
      <c r="A25" s="30" t="s">
        <v>54</v>
      </c>
      <c r="AC25" s="35"/>
      <c r="AD25" s="24"/>
      <c r="AE25" s="24"/>
      <c r="AF25" s="24"/>
      <c r="AG25" s="24"/>
      <c r="AH25" s="24"/>
      <c r="AI25" s="24"/>
      <c r="AJ25" s="25"/>
      <c r="AK25" s="25"/>
      <c r="AL25" s="25"/>
      <c r="AM25" s="26"/>
      <c r="AN25" s="26"/>
      <c r="AO25" s="26"/>
      <c r="AP25" s="26"/>
      <c r="AQ25" s="24"/>
      <c r="AR25" s="24"/>
      <c r="AS25" s="24"/>
      <c r="AT25" s="27"/>
    </row>
    <row r="26" spans="1:46" x14ac:dyDescent="0.2">
      <c r="A26" s="37" t="s">
        <v>55</v>
      </c>
      <c r="B26" s="10"/>
      <c r="C26" s="10"/>
      <c r="D26" s="11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21"/>
      <c r="AD26" s="21"/>
      <c r="AE26" s="21"/>
      <c r="AF26" s="21"/>
      <c r="AG26" s="21"/>
      <c r="AH26" s="21" t="str">
        <f>IF(COUNTIF($B26:$AF26,AH$7)&gt;0,COUNTIF($B26:$AF26,AH$7),"")</f>
        <v/>
      </c>
      <c r="AI26" s="21" t="str">
        <f t="shared" si="1"/>
        <v/>
      </c>
      <c r="AJ26" s="21" t="str">
        <f t="shared" si="1"/>
        <v/>
      </c>
      <c r="AK26" s="21" t="str">
        <f t="shared" si="1"/>
        <v/>
      </c>
      <c r="AL26" s="21" t="str">
        <f t="shared" si="1"/>
        <v/>
      </c>
      <c r="AM26" s="21" t="str">
        <f t="shared" si="1"/>
        <v/>
      </c>
      <c r="AN26" s="21" t="str">
        <f t="shared" si="1"/>
        <v/>
      </c>
      <c r="AO26" s="21" t="str">
        <f t="shared" si="1"/>
        <v/>
      </c>
      <c r="AP26" s="21" t="str">
        <f t="shared" si="1"/>
        <v/>
      </c>
      <c r="AQ26" s="21" t="str">
        <f t="shared" si="1"/>
        <v/>
      </c>
      <c r="AR26" s="21" t="str">
        <f t="shared" si="1"/>
        <v/>
      </c>
      <c r="AS26" s="21" t="str">
        <f t="shared" si="1"/>
        <v/>
      </c>
      <c r="AT26" s="20">
        <f>IF(AH26="",SUM(AI26:AS26),SUM(AI26:AS26)+AH26*0.5)</f>
        <v>0</v>
      </c>
    </row>
    <row r="27" spans="1:46" x14ac:dyDescent="0.2">
      <c r="A27" s="28" t="s">
        <v>56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33"/>
      <c r="AD27" s="33"/>
      <c r="AE27" s="33"/>
      <c r="AF27" s="33"/>
      <c r="AH27" s="33" t="str">
        <f t="shared" ref="AH27:AS42" si="4">IF(COUNTIF($B27:$AF27,AH$7)&gt;0,COUNTIF($B27:$AF27,AH$7),"")</f>
        <v/>
      </c>
      <c r="AI27" s="33" t="str">
        <f t="shared" si="4"/>
        <v/>
      </c>
      <c r="AJ27" s="33" t="str">
        <f t="shared" si="4"/>
        <v/>
      </c>
      <c r="AK27" s="33" t="str">
        <f t="shared" si="4"/>
        <v/>
      </c>
      <c r="AL27" s="33" t="str">
        <f t="shared" si="4"/>
        <v/>
      </c>
      <c r="AM27" s="33" t="str">
        <f t="shared" si="4"/>
        <v/>
      </c>
      <c r="AN27" s="33" t="str">
        <f t="shared" si="4"/>
        <v/>
      </c>
      <c r="AO27" s="33" t="str">
        <f t="shared" si="4"/>
        <v/>
      </c>
      <c r="AP27" s="21" t="str">
        <f t="shared" si="1"/>
        <v/>
      </c>
      <c r="AQ27" s="33" t="str">
        <f t="shared" si="4"/>
        <v/>
      </c>
      <c r="AR27" s="33" t="str">
        <f t="shared" si="4"/>
        <v/>
      </c>
      <c r="AS27" s="33" t="str">
        <f t="shared" si="4"/>
        <v/>
      </c>
      <c r="AT27" s="34">
        <f t="shared" ref="AT27:AT41" si="5">IF(AH27="",SUM(AI27:AS27),SUM(AI27:AS27)+AH27*0.5)</f>
        <v>0</v>
      </c>
    </row>
    <row r="28" spans="1:46" x14ac:dyDescent="0.2">
      <c r="A28" s="28" t="s">
        <v>57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H28" s="10" t="str">
        <f t="shared" si="4"/>
        <v/>
      </c>
      <c r="AI28" s="10" t="str">
        <f t="shared" si="4"/>
        <v/>
      </c>
      <c r="AJ28" s="10" t="str">
        <f t="shared" si="4"/>
        <v/>
      </c>
      <c r="AK28" s="10" t="str">
        <f t="shared" si="4"/>
        <v/>
      </c>
      <c r="AL28" s="10" t="str">
        <f t="shared" si="4"/>
        <v/>
      </c>
      <c r="AM28" s="10" t="str">
        <f t="shared" si="4"/>
        <v/>
      </c>
      <c r="AN28" s="10" t="str">
        <f t="shared" si="4"/>
        <v/>
      </c>
      <c r="AO28" s="10" t="str">
        <f t="shared" si="4"/>
        <v/>
      </c>
      <c r="AP28" s="21" t="str">
        <f t="shared" si="4"/>
        <v/>
      </c>
      <c r="AQ28" s="10" t="str">
        <f t="shared" si="4"/>
        <v/>
      </c>
      <c r="AR28" s="10" t="str">
        <f t="shared" si="4"/>
        <v/>
      </c>
      <c r="AS28" s="10" t="str">
        <f t="shared" si="4"/>
        <v/>
      </c>
      <c r="AT28" s="20">
        <f t="shared" si="5"/>
        <v>0</v>
      </c>
    </row>
    <row r="29" spans="1:46" x14ac:dyDescent="0.2">
      <c r="A29" s="28" t="s">
        <v>58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 t="s">
        <v>95</v>
      </c>
      <c r="AC29" s="10"/>
      <c r="AD29" s="10"/>
      <c r="AE29" s="10"/>
      <c r="AF29" s="10"/>
      <c r="AH29" s="10" t="str">
        <f t="shared" si="4"/>
        <v/>
      </c>
      <c r="AI29" s="10" t="str">
        <f t="shared" si="4"/>
        <v/>
      </c>
      <c r="AJ29" s="10" t="str">
        <f t="shared" si="4"/>
        <v/>
      </c>
      <c r="AK29" s="10" t="str">
        <f t="shared" si="4"/>
        <v/>
      </c>
      <c r="AL29" s="10" t="str">
        <f t="shared" si="4"/>
        <v/>
      </c>
      <c r="AM29" s="10" t="str">
        <f t="shared" si="4"/>
        <v/>
      </c>
      <c r="AN29" s="10" t="str">
        <f t="shared" si="4"/>
        <v/>
      </c>
      <c r="AO29" s="10" t="str">
        <f t="shared" si="4"/>
        <v/>
      </c>
      <c r="AP29" s="21">
        <f t="shared" si="4"/>
        <v>1</v>
      </c>
      <c r="AQ29" s="10" t="str">
        <f t="shared" si="4"/>
        <v/>
      </c>
      <c r="AR29" s="10" t="str">
        <f t="shared" si="4"/>
        <v/>
      </c>
      <c r="AS29" s="10" t="str">
        <f t="shared" si="4"/>
        <v/>
      </c>
      <c r="AT29" s="20">
        <f t="shared" si="5"/>
        <v>1</v>
      </c>
    </row>
    <row r="30" spans="1:46" x14ac:dyDescent="0.2">
      <c r="A30" s="28" t="s">
        <v>59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H30" s="10" t="str">
        <f t="shared" si="4"/>
        <v/>
      </c>
      <c r="AI30" s="10" t="str">
        <f t="shared" si="4"/>
        <v/>
      </c>
      <c r="AJ30" s="10" t="str">
        <f t="shared" si="4"/>
        <v/>
      </c>
      <c r="AK30" s="10" t="str">
        <f t="shared" si="4"/>
        <v/>
      </c>
      <c r="AL30" s="10" t="str">
        <f t="shared" si="4"/>
        <v/>
      </c>
      <c r="AM30" s="10" t="str">
        <f t="shared" si="4"/>
        <v/>
      </c>
      <c r="AN30" s="10" t="str">
        <f t="shared" si="4"/>
        <v/>
      </c>
      <c r="AO30" s="10" t="str">
        <f t="shared" si="4"/>
        <v/>
      </c>
      <c r="AP30" s="21" t="str">
        <f t="shared" si="4"/>
        <v/>
      </c>
      <c r="AQ30" s="10" t="str">
        <f t="shared" si="4"/>
        <v/>
      </c>
      <c r="AR30" s="10" t="str">
        <f t="shared" si="4"/>
        <v/>
      </c>
      <c r="AS30" s="10" t="str">
        <f t="shared" si="4"/>
        <v/>
      </c>
      <c r="AT30" s="20">
        <f t="shared" si="5"/>
        <v>0</v>
      </c>
    </row>
    <row r="31" spans="1:46" x14ac:dyDescent="0.2">
      <c r="A31" s="28" t="s">
        <v>60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H31" s="10" t="str">
        <f t="shared" si="4"/>
        <v/>
      </c>
      <c r="AI31" s="10" t="str">
        <f t="shared" si="4"/>
        <v/>
      </c>
      <c r="AJ31" s="10" t="str">
        <f t="shared" si="4"/>
        <v/>
      </c>
      <c r="AK31" s="10" t="str">
        <f t="shared" si="4"/>
        <v/>
      </c>
      <c r="AL31" s="10" t="str">
        <f t="shared" si="4"/>
        <v/>
      </c>
      <c r="AM31" s="10" t="str">
        <f t="shared" si="4"/>
        <v/>
      </c>
      <c r="AN31" s="10" t="str">
        <f t="shared" si="4"/>
        <v/>
      </c>
      <c r="AO31" s="10" t="str">
        <f t="shared" si="4"/>
        <v/>
      </c>
      <c r="AP31" s="21" t="str">
        <f t="shared" si="4"/>
        <v/>
      </c>
      <c r="AQ31" s="10" t="str">
        <f t="shared" si="4"/>
        <v/>
      </c>
      <c r="AR31" s="10" t="str">
        <f t="shared" si="4"/>
        <v/>
      </c>
      <c r="AS31" s="10" t="str">
        <f t="shared" si="4"/>
        <v/>
      </c>
      <c r="AT31" s="20">
        <f t="shared" si="5"/>
        <v>0</v>
      </c>
    </row>
    <row r="32" spans="1:46" x14ac:dyDescent="0.2">
      <c r="A32" s="28" t="s">
        <v>61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H32" s="10" t="str">
        <f t="shared" si="4"/>
        <v/>
      </c>
      <c r="AI32" s="10" t="str">
        <f t="shared" si="4"/>
        <v/>
      </c>
      <c r="AJ32" s="10" t="str">
        <f t="shared" si="4"/>
        <v/>
      </c>
      <c r="AK32" s="10" t="str">
        <f t="shared" si="4"/>
        <v/>
      </c>
      <c r="AL32" s="10" t="str">
        <f t="shared" si="4"/>
        <v/>
      </c>
      <c r="AM32" s="10" t="str">
        <f t="shared" si="4"/>
        <v/>
      </c>
      <c r="AN32" s="10" t="str">
        <f t="shared" si="4"/>
        <v/>
      </c>
      <c r="AO32" s="10" t="str">
        <f t="shared" si="4"/>
        <v/>
      </c>
      <c r="AP32" s="21" t="str">
        <f t="shared" si="4"/>
        <v/>
      </c>
      <c r="AQ32" s="10" t="str">
        <f t="shared" si="4"/>
        <v/>
      </c>
      <c r="AR32" s="10" t="str">
        <f t="shared" si="4"/>
        <v/>
      </c>
      <c r="AS32" s="10" t="str">
        <f t="shared" si="4"/>
        <v/>
      </c>
      <c r="AT32" s="20">
        <f t="shared" si="5"/>
        <v>0</v>
      </c>
    </row>
    <row r="33" spans="1:46" x14ac:dyDescent="0.2">
      <c r="A33" s="28" t="s">
        <v>62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H33" s="10" t="str">
        <f t="shared" si="4"/>
        <v/>
      </c>
      <c r="AI33" s="10" t="str">
        <f t="shared" si="4"/>
        <v/>
      </c>
      <c r="AJ33" s="10" t="str">
        <f t="shared" si="4"/>
        <v/>
      </c>
      <c r="AK33" s="10" t="str">
        <f t="shared" si="4"/>
        <v/>
      </c>
      <c r="AL33" s="10" t="str">
        <f t="shared" si="4"/>
        <v/>
      </c>
      <c r="AM33" s="10" t="str">
        <f t="shared" si="4"/>
        <v/>
      </c>
      <c r="AN33" s="10" t="str">
        <f t="shared" si="4"/>
        <v/>
      </c>
      <c r="AO33" s="10" t="str">
        <f t="shared" si="4"/>
        <v/>
      </c>
      <c r="AP33" s="21" t="str">
        <f t="shared" si="4"/>
        <v/>
      </c>
      <c r="AQ33" s="10" t="str">
        <f t="shared" si="4"/>
        <v/>
      </c>
      <c r="AR33" s="10" t="str">
        <f t="shared" si="4"/>
        <v/>
      </c>
      <c r="AS33" s="10" t="str">
        <f t="shared" si="4"/>
        <v/>
      </c>
      <c r="AT33" s="20">
        <f t="shared" si="5"/>
        <v>0</v>
      </c>
    </row>
    <row r="34" spans="1:46" x14ac:dyDescent="0.2">
      <c r="A34" s="28" t="s">
        <v>63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H34" s="10" t="str">
        <f t="shared" si="4"/>
        <v/>
      </c>
      <c r="AI34" s="10" t="str">
        <f t="shared" si="4"/>
        <v/>
      </c>
      <c r="AJ34" s="10" t="str">
        <f t="shared" si="4"/>
        <v/>
      </c>
      <c r="AK34" s="10" t="str">
        <f t="shared" si="4"/>
        <v/>
      </c>
      <c r="AL34" s="10" t="str">
        <f t="shared" si="4"/>
        <v/>
      </c>
      <c r="AM34" s="10" t="str">
        <f t="shared" si="4"/>
        <v/>
      </c>
      <c r="AN34" s="10" t="str">
        <f t="shared" si="4"/>
        <v/>
      </c>
      <c r="AO34" s="10" t="str">
        <f t="shared" si="4"/>
        <v/>
      </c>
      <c r="AP34" s="21" t="str">
        <f t="shared" si="4"/>
        <v/>
      </c>
      <c r="AQ34" s="10" t="str">
        <f t="shared" si="4"/>
        <v/>
      </c>
      <c r="AR34" s="10" t="str">
        <f t="shared" si="4"/>
        <v/>
      </c>
      <c r="AS34" s="10" t="str">
        <f t="shared" si="4"/>
        <v/>
      </c>
      <c r="AT34" s="20">
        <f t="shared" si="5"/>
        <v>0</v>
      </c>
    </row>
    <row r="35" spans="1:46" x14ac:dyDescent="0.2">
      <c r="A35" s="28" t="s">
        <v>64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H35" s="10" t="str">
        <f t="shared" si="4"/>
        <v/>
      </c>
      <c r="AI35" s="10" t="str">
        <f t="shared" si="4"/>
        <v/>
      </c>
      <c r="AJ35" s="10" t="str">
        <f t="shared" si="4"/>
        <v/>
      </c>
      <c r="AK35" s="10" t="str">
        <f t="shared" si="4"/>
        <v/>
      </c>
      <c r="AL35" s="10" t="str">
        <f t="shared" si="4"/>
        <v/>
      </c>
      <c r="AM35" s="10" t="str">
        <f t="shared" si="4"/>
        <v/>
      </c>
      <c r="AN35" s="10" t="str">
        <f t="shared" si="4"/>
        <v/>
      </c>
      <c r="AO35" s="10" t="str">
        <f t="shared" si="4"/>
        <v/>
      </c>
      <c r="AP35" s="21" t="str">
        <f t="shared" si="4"/>
        <v/>
      </c>
      <c r="AQ35" s="10" t="str">
        <f t="shared" si="4"/>
        <v/>
      </c>
      <c r="AR35" s="10" t="str">
        <f t="shared" si="4"/>
        <v/>
      </c>
      <c r="AS35" s="10" t="str">
        <f t="shared" si="4"/>
        <v/>
      </c>
      <c r="AT35" s="20">
        <f t="shared" si="5"/>
        <v>0</v>
      </c>
    </row>
    <row r="36" spans="1:46" x14ac:dyDescent="0.2">
      <c r="A36" s="28" t="s">
        <v>65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H36" s="10" t="str">
        <f t="shared" si="4"/>
        <v/>
      </c>
      <c r="AI36" s="10" t="str">
        <f t="shared" si="4"/>
        <v/>
      </c>
      <c r="AJ36" s="10" t="str">
        <f t="shared" si="4"/>
        <v/>
      </c>
      <c r="AK36" s="10" t="str">
        <f t="shared" si="4"/>
        <v/>
      </c>
      <c r="AL36" s="10" t="str">
        <f t="shared" si="4"/>
        <v/>
      </c>
      <c r="AM36" s="10" t="str">
        <f t="shared" si="4"/>
        <v/>
      </c>
      <c r="AN36" s="10" t="str">
        <f t="shared" si="4"/>
        <v/>
      </c>
      <c r="AO36" s="10" t="str">
        <f t="shared" si="4"/>
        <v/>
      </c>
      <c r="AP36" s="21" t="str">
        <f t="shared" si="4"/>
        <v/>
      </c>
      <c r="AQ36" s="10" t="str">
        <f t="shared" si="4"/>
        <v/>
      </c>
      <c r="AR36" s="10" t="str">
        <f t="shared" si="4"/>
        <v/>
      </c>
      <c r="AS36" s="10" t="str">
        <f t="shared" si="4"/>
        <v/>
      </c>
      <c r="AT36" s="20">
        <f t="shared" si="5"/>
        <v>0</v>
      </c>
    </row>
    <row r="37" spans="1:46" x14ac:dyDescent="0.2">
      <c r="A37" s="28" t="s">
        <v>66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H37" s="10" t="str">
        <f t="shared" si="4"/>
        <v/>
      </c>
      <c r="AI37" s="10" t="str">
        <f t="shared" si="4"/>
        <v/>
      </c>
      <c r="AJ37" s="10" t="str">
        <f t="shared" si="4"/>
        <v/>
      </c>
      <c r="AK37" s="10" t="str">
        <f t="shared" si="4"/>
        <v/>
      </c>
      <c r="AL37" s="10" t="str">
        <f t="shared" si="4"/>
        <v/>
      </c>
      <c r="AM37" s="10" t="str">
        <f t="shared" si="4"/>
        <v/>
      </c>
      <c r="AN37" s="10" t="str">
        <f t="shared" si="4"/>
        <v/>
      </c>
      <c r="AO37" s="10" t="str">
        <f t="shared" si="4"/>
        <v/>
      </c>
      <c r="AP37" s="21" t="str">
        <f t="shared" si="4"/>
        <v/>
      </c>
      <c r="AQ37" s="10" t="str">
        <f t="shared" si="4"/>
        <v/>
      </c>
      <c r="AR37" s="10" t="str">
        <f t="shared" si="4"/>
        <v/>
      </c>
      <c r="AS37" s="10" t="str">
        <f t="shared" si="4"/>
        <v/>
      </c>
      <c r="AT37" s="20">
        <f t="shared" si="5"/>
        <v>0</v>
      </c>
    </row>
    <row r="38" spans="1:46" x14ac:dyDescent="0.2">
      <c r="A38" s="28" t="s">
        <v>67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H38" s="10" t="str">
        <f t="shared" si="4"/>
        <v/>
      </c>
      <c r="AI38" s="10" t="str">
        <f t="shared" si="4"/>
        <v/>
      </c>
      <c r="AJ38" s="10" t="str">
        <f t="shared" si="4"/>
        <v/>
      </c>
      <c r="AK38" s="10" t="str">
        <f t="shared" si="4"/>
        <v/>
      </c>
      <c r="AL38" s="10" t="str">
        <f t="shared" si="4"/>
        <v/>
      </c>
      <c r="AM38" s="10" t="str">
        <f t="shared" si="4"/>
        <v/>
      </c>
      <c r="AN38" s="10" t="str">
        <f t="shared" si="4"/>
        <v/>
      </c>
      <c r="AO38" s="10" t="str">
        <f t="shared" si="4"/>
        <v/>
      </c>
      <c r="AP38" s="21" t="str">
        <f t="shared" si="4"/>
        <v/>
      </c>
      <c r="AQ38" s="10" t="str">
        <f t="shared" si="4"/>
        <v/>
      </c>
      <c r="AR38" s="10" t="str">
        <f t="shared" si="4"/>
        <v/>
      </c>
      <c r="AS38" s="10" t="str">
        <f t="shared" si="4"/>
        <v/>
      </c>
      <c r="AT38" s="20">
        <f t="shared" si="5"/>
        <v>0</v>
      </c>
    </row>
    <row r="39" spans="1:46" x14ac:dyDescent="0.2">
      <c r="A39" s="28" t="s">
        <v>68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H39" s="10" t="str">
        <f t="shared" si="4"/>
        <v/>
      </c>
      <c r="AI39" s="10" t="str">
        <f t="shared" si="4"/>
        <v/>
      </c>
      <c r="AJ39" s="10" t="str">
        <f t="shared" si="4"/>
        <v/>
      </c>
      <c r="AK39" s="10" t="str">
        <f t="shared" si="4"/>
        <v/>
      </c>
      <c r="AL39" s="10" t="str">
        <f t="shared" si="4"/>
        <v/>
      </c>
      <c r="AM39" s="10" t="str">
        <f t="shared" si="4"/>
        <v/>
      </c>
      <c r="AN39" s="10" t="str">
        <f t="shared" si="4"/>
        <v/>
      </c>
      <c r="AO39" s="10" t="str">
        <f t="shared" si="4"/>
        <v/>
      </c>
      <c r="AP39" s="21" t="str">
        <f t="shared" si="4"/>
        <v/>
      </c>
      <c r="AQ39" s="10" t="str">
        <f t="shared" si="4"/>
        <v/>
      </c>
      <c r="AR39" s="10" t="str">
        <f t="shared" si="4"/>
        <v/>
      </c>
      <c r="AS39" s="10" t="str">
        <f t="shared" si="4"/>
        <v/>
      </c>
      <c r="AT39" s="20">
        <f t="shared" si="5"/>
        <v>0</v>
      </c>
    </row>
    <row r="40" spans="1:46" x14ac:dyDescent="0.2">
      <c r="A40" s="28" t="s">
        <v>69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H40" s="10" t="str">
        <f t="shared" si="4"/>
        <v/>
      </c>
      <c r="AI40" s="10" t="str">
        <f t="shared" si="4"/>
        <v/>
      </c>
      <c r="AJ40" s="10" t="str">
        <f t="shared" si="4"/>
        <v/>
      </c>
      <c r="AK40" s="10" t="str">
        <f t="shared" si="4"/>
        <v/>
      </c>
      <c r="AL40" s="10" t="str">
        <f t="shared" si="4"/>
        <v/>
      </c>
      <c r="AM40" s="10" t="str">
        <f t="shared" si="4"/>
        <v/>
      </c>
      <c r="AN40" s="10" t="str">
        <f t="shared" si="4"/>
        <v/>
      </c>
      <c r="AO40" s="10" t="str">
        <f t="shared" si="4"/>
        <v/>
      </c>
      <c r="AP40" s="21" t="str">
        <f t="shared" si="4"/>
        <v/>
      </c>
      <c r="AQ40" s="10" t="str">
        <f t="shared" si="4"/>
        <v/>
      </c>
      <c r="AR40" s="10" t="str">
        <f t="shared" si="4"/>
        <v/>
      </c>
      <c r="AS40" s="10" t="str">
        <f t="shared" si="4"/>
        <v/>
      </c>
      <c r="AT40" s="20">
        <f t="shared" si="5"/>
        <v>0</v>
      </c>
    </row>
    <row r="41" spans="1:46" x14ac:dyDescent="0.2">
      <c r="A41" s="28" t="s">
        <v>70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8"/>
      <c r="AE41" s="18"/>
      <c r="AF41" s="18"/>
      <c r="AH41" s="10" t="str">
        <f t="shared" si="4"/>
        <v/>
      </c>
      <c r="AI41" s="10" t="str">
        <f t="shared" si="4"/>
        <v/>
      </c>
      <c r="AJ41" s="10" t="str">
        <f t="shared" si="4"/>
        <v/>
      </c>
      <c r="AK41" s="10" t="str">
        <f t="shared" si="4"/>
        <v/>
      </c>
      <c r="AL41" s="10" t="str">
        <f t="shared" si="4"/>
        <v/>
      </c>
      <c r="AM41" s="10" t="str">
        <f t="shared" si="4"/>
        <v/>
      </c>
      <c r="AN41" s="10" t="str">
        <f t="shared" si="4"/>
        <v/>
      </c>
      <c r="AO41" s="10" t="str">
        <f t="shared" si="4"/>
        <v/>
      </c>
      <c r="AP41" s="21" t="str">
        <f t="shared" si="4"/>
        <v/>
      </c>
      <c r="AQ41" s="10" t="str">
        <f t="shared" si="4"/>
        <v/>
      </c>
      <c r="AR41" s="10" t="str">
        <f t="shared" si="4"/>
        <v/>
      </c>
      <c r="AS41" s="10" t="str">
        <f t="shared" si="4"/>
        <v/>
      </c>
      <c r="AT41" s="20">
        <f t="shared" si="5"/>
        <v>0</v>
      </c>
    </row>
    <row r="42" spans="1:46" x14ac:dyDescent="0.2">
      <c r="A42" s="28" t="s">
        <v>71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 t="s">
        <v>95</v>
      </c>
      <c r="AA42" s="10"/>
      <c r="AB42" s="10">
        <v>0.5</v>
      </c>
      <c r="AC42" s="10"/>
      <c r="AD42" s="10"/>
      <c r="AE42" s="10"/>
      <c r="AF42" s="10"/>
      <c r="AH42" s="10">
        <f t="shared" si="4"/>
        <v>1</v>
      </c>
      <c r="AI42" s="10" t="str">
        <f t="shared" si="4"/>
        <v/>
      </c>
      <c r="AJ42" s="10" t="str">
        <f t="shared" si="4"/>
        <v/>
      </c>
      <c r="AK42" s="10" t="str">
        <f t="shared" si="4"/>
        <v/>
      </c>
      <c r="AL42" s="10" t="str">
        <f t="shared" si="4"/>
        <v/>
      </c>
      <c r="AM42" s="10" t="str">
        <f t="shared" si="4"/>
        <v/>
      </c>
      <c r="AN42" s="10" t="str">
        <f t="shared" si="4"/>
        <v/>
      </c>
      <c r="AO42" s="10" t="str">
        <f t="shared" si="4"/>
        <v/>
      </c>
      <c r="AP42" s="21">
        <f t="shared" si="4"/>
        <v>1</v>
      </c>
      <c r="AQ42" s="10" t="str">
        <f t="shared" si="4"/>
        <v/>
      </c>
      <c r="AR42" s="10" t="str">
        <f t="shared" si="4"/>
        <v/>
      </c>
      <c r="AS42" s="10" t="str">
        <f t="shared" si="4"/>
        <v/>
      </c>
      <c r="AT42" s="20">
        <f t="shared" ref="AT42" si="6">IF(AH42="",SUM(AI42:AS42),SUM(AI42:AS42)+AH42*0.5)</f>
        <v>1.5</v>
      </c>
    </row>
    <row r="43" spans="1:46" x14ac:dyDescent="0.2">
      <c r="AD43" s="42" t="s">
        <v>42</v>
      </c>
      <c r="AE43" s="42"/>
      <c r="AF43" s="21">
        <f>COUNT(AT26:AT42)</f>
        <v>17</v>
      </c>
      <c r="AG43" s="21"/>
      <c r="AH43" s="21"/>
      <c r="AI43" s="21"/>
      <c r="AJ43" s="43" t="s">
        <v>43</v>
      </c>
      <c r="AK43" s="43"/>
      <c r="AL43" s="43"/>
      <c r="AM43" s="44">
        <f>(AF43*$AC$5-AT43)/(AF43*$AC$5)</f>
        <v>0.97058823529411764</v>
      </c>
      <c r="AN43" s="44"/>
      <c r="AO43" s="44"/>
      <c r="AP43" s="23"/>
      <c r="AQ43" s="42" t="s">
        <v>41</v>
      </c>
      <c r="AR43" s="42"/>
      <c r="AS43" s="42"/>
      <c r="AT43" s="20">
        <f>SUM(AT26:AT42)</f>
        <v>2.5</v>
      </c>
    </row>
    <row r="44" spans="1:46" x14ac:dyDescent="0.2">
      <c r="A44" s="30" t="s">
        <v>72</v>
      </c>
      <c r="AD44" s="24"/>
      <c r="AE44" s="24"/>
      <c r="AF44" s="24"/>
      <c r="AJ44" s="25"/>
      <c r="AK44" s="25"/>
      <c r="AL44" s="25"/>
      <c r="AM44" s="26"/>
      <c r="AN44" s="26"/>
      <c r="AO44" s="26"/>
      <c r="AP44" s="26"/>
      <c r="AQ44" s="24"/>
      <c r="AR44" s="24"/>
      <c r="AS44" s="24"/>
      <c r="AT44" s="27"/>
    </row>
    <row r="45" spans="1:46" x14ac:dyDescent="0.2">
      <c r="A45" s="28" t="s">
        <v>73</v>
      </c>
    </row>
    <row r="46" spans="1:46" x14ac:dyDescent="0.2">
      <c r="A46" s="29"/>
    </row>
    <row r="47" spans="1:46" x14ac:dyDescent="0.2">
      <c r="A47" s="30" t="s">
        <v>75</v>
      </c>
    </row>
    <row r="48" spans="1:46" x14ac:dyDescent="0.2">
      <c r="A48" s="28" t="s">
        <v>74</v>
      </c>
    </row>
    <row r="50" spans="1:1" x14ac:dyDescent="0.2">
      <c r="A50" s="30" t="s">
        <v>84</v>
      </c>
    </row>
    <row r="51" spans="1:1" x14ac:dyDescent="0.2">
      <c r="A51" s="28" t="s">
        <v>76</v>
      </c>
    </row>
    <row r="52" spans="1:1" x14ac:dyDescent="0.2">
      <c r="A52" s="28" t="s">
        <v>83</v>
      </c>
    </row>
    <row r="54" spans="1:1" x14ac:dyDescent="0.2">
      <c r="A54" s="30" t="s">
        <v>82</v>
      </c>
    </row>
    <row r="55" spans="1:1" x14ac:dyDescent="0.2">
      <c r="A55" s="28" t="s">
        <v>77</v>
      </c>
    </row>
    <row r="57" spans="1:1" x14ac:dyDescent="0.2">
      <c r="A57" s="30" t="s">
        <v>81</v>
      </c>
    </row>
    <row r="58" spans="1:1" x14ac:dyDescent="0.2">
      <c r="A58" s="28" t="s">
        <v>78</v>
      </c>
    </row>
    <row r="59" spans="1:1" x14ac:dyDescent="0.2">
      <c r="A59" s="28" t="s">
        <v>79</v>
      </c>
    </row>
    <row r="60" spans="1:1" x14ac:dyDescent="0.2">
      <c r="A60" s="28" t="s">
        <v>80</v>
      </c>
    </row>
    <row r="61" spans="1:1" x14ac:dyDescent="0.2">
      <c r="A61" s="22" t="s">
        <v>90</v>
      </c>
    </row>
    <row r="62" spans="1:1" x14ac:dyDescent="0.2">
      <c r="A62" s="22" t="s">
        <v>91</v>
      </c>
    </row>
    <row r="63" spans="1:1" x14ac:dyDescent="0.2">
      <c r="A63" s="22" t="s">
        <v>92</v>
      </c>
    </row>
    <row r="64" spans="1:1" x14ac:dyDescent="0.2">
      <c r="A64" s="22" t="s">
        <v>93</v>
      </c>
    </row>
    <row r="65" spans="1:1" x14ac:dyDescent="0.2">
      <c r="A65" s="22" t="s">
        <v>85</v>
      </c>
    </row>
    <row r="66" spans="1:1" x14ac:dyDescent="0.2">
      <c r="A66" s="22" t="s">
        <v>86</v>
      </c>
    </row>
    <row r="67" spans="1:1" x14ac:dyDescent="0.2">
      <c r="A67" s="22" t="s">
        <v>87</v>
      </c>
    </row>
    <row r="68" spans="1:1" x14ac:dyDescent="0.2">
      <c r="A68" s="22" t="s">
        <v>88</v>
      </c>
    </row>
    <row r="69" spans="1:1" x14ac:dyDescent="0.2">
      <c r="A69" s="22" t="s">
        <v>89</v>
      </c>
    </row>
  </sheetData>
  <mergeCells count="11">
    <mergeCell ref="AJ43:AL43"/>
    <mergeCell ref="AM43:AO43"/>
    <mergeCell ref="AQ43:AS43"/>
    <mergeCell ref="AQ24:AS24"/>
    <mergeCell ref="AM24:AO24"/>
    <mergeCell ref="AJ24:AL24"/>
    <mergeCell ref="D5:E5"/>
    <mergeCell ref="X5:AB5"/>
    <mergeCell ref="A2:AF3"/>
    <mergeCell ref="AD24:AE24"/>
    <mergeCell ref="AD43:AE43"/>
  </mergeCells>
  <phoneticPr fontId="2" type="noConversion"/>
  <conditionalFormatting sqref="B6:AF23">
    <cfRule type="expression" dxfId="2" priority="3">
      <formula>NETWORKDAYS.INTL(B$7,B$7,1,放假日期)+COUNTIFS(调休上班日期,"&gt;="&amp;B$7,调休上班日期,"&lt;="&amp;B$7)=0</formula>
    </cfRule>
  </conditionalFormatting>
  <conditionalFormatting sqref="B26:AF41">
    <cfRule type="expression" dxfId="1" priority="2">
      <formula>NETWORKDAYS.INTL(B$7,B$7,1,放假日期)+COUNTIFS(调休上班日期,"&gt;="&amp;B$7,调休上班日期,"&lt;="&amp;B$7)=0</formula>
    </cfRule>
  </conditionalFormatting>
  <conditionalFormatting sqref="B42:AF42">
    <cfRule type="expression" dxfId="0" priority="1">
      <formula>NETWORKDAYS.INTL(B$7,B$7,1,放假日期)+COUNTIFS(调休上班日期,"&gt;="&amp;B$7,调休上班日期,"&lt;="&amp;B$7)=0</formula>
    </cfRule>
  </conditionalFormatting>
  <dataValidations count="2">
    <dataValidation type="list" allowBlank="1" showInputMessage="1" showErrorMessage="1" sqref="B26:AF42 B8:U23 W8:AF23 V8:V10 V12:V23" xr:uid="{9FC8E5D4-5837-49DA-99C4-CCCB5C923826}">
      <formula1>$K$5:$S$5</formula1>
    </dataValidation>
    <dataValidation type="list" allowBlank="1" showInputMessage="1" showErrorMessage="1" sqref="V11" xr:uid="{62E00C91-9F79-4419-8D9A-4E53D056DFB3}">
      <formula1>$K$5:$V$5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01B8-6CED-46AB-9C41-F6B49E4A3ADB}">
  <dimension ref="A1:C32"/>
  <sheetViews>
    <sheetView workbookViewId="0">
      <selection activeCell="E23" sqref="E23"/>
    </sheetView>
  </sheetViews>
  <sheetFormatPr defaultRowHeight="14.25" x14ac:dyDescent="0.2"/>
  <cols>
    <col min="1" max="1" width="12.125" customWidth="1"/>
    <col min="2" max="2" width="15.375" customWidth="1"/>
    <col min="3" max="3" width="16.875" customWidth="1"/>
  </cols>
  <sheetData>
    <row r="1" spans="1:3" x14ac:dyDescent="0.2">
      <c r="A1" t="s">
        <v>44</v>
      </c>
      <c r="B1" t="s">
        <v>45</v>
      </c>
      <c r="C1" t="s">
        <v>25</v>
      </c>
    </row>
    <row r="2" spans="1:3" x14ac:dyDescent="0.2">
      <c r="A2" t="s">
        <v>46</v>
      </c>
      <c r="B2" s="1">
        <v>44562</v>
      </c>
      <c r="C2" s="1">
        <v>44590</v>
      </c>
    </row>
    <row r="3" spans="1:3" x14ac:dyDescent="0.2">
      <c r="B3" s="1">
        <v>44563</v>
      </c>
      <c r="C3" s="1">
        <v>44591</v>
      </c>
    </row>
    <row r="4" spans="1:3" x14ac:dyDescent="0.2">
      <c r="B4" s="1">
        <v>44564</v>
      </c>
      <c r="C4" s="1">
        <v>44653</v>
      </c>
    </row>
    <row r="5" spans="1:3" x14ac:dyDescent="0.2">
      <c r="A5" t="s">
        <v>47</v>
      </c>
      <c r="B5" s="1">
        <v>44592</v>
      </c>
      <c r="C5" s="1">
        <v>44675</v>
      </c>
    </row>
    <row r="6" spans="1:3" x14ac:dyDescent="0.2">
      <c r="B6" s="1">
        <v>44593</v>
      </c>
      <c r="C6" s="1">
        <v>44688</v>
      </c>
    </row>
    <row r="7" spans="1:3" x14ac:dyDescent="0.2">
      <c r="B7" s="1">
        <v>44594</v>
      </c>
      <c r="C7" s="1">
        <v>44842</v>
      </c>
    </row>
    <row r="8" spans="1:3" x14ac:dyDescent="0.2">
      <c r="B8" s="1">
        <v>44595</v>
      </c>
      <c r="C8" s="1">
        <v>44843</v>
      </c>
    </row>
    <row r="9" spans="1:3" x14ac:dyDescent="0.2">
      <c r="B9" s="1">
        <v>44596</v>
      </c>
    </row>
    <row r="10" spans="1:3" x14ac:dyDescent="0.2">
      <c r="B10" s="1">
        <v>44597</v>
      </c>
    </row>
    <row r="11" spans="1:3" x14ac:dyDescent="0.2">
      <c r="B11" s="1">
        <v>44598</v>
      </c>
    </row>
    <row r="12" spans="1:3" x14ac:dyDescent="0.2">
      <c r="A12" s="17" t="s">
        <v>48</v>
      </c>
      <c r="B12" s="1">
        <v>44654</v>
      </c>
    </row>
    <row r="13" spans="1:3" x14ac:dyDescent="0.2">
      <c r="B13" s="1">
        <v>44655</v>
      </c>
    </row>
    <row r="14" spans="1:3" x14ac:dyDescent="0.2">
      <c r="B14" s="1">
        <v>44656</v>
      </c>
    </row>
    <row r="15" spans="1:3" x14ac:dyDescent="0.2">
      <c r="A15" t="s">
        <v>49</v>
      </c>
      <c r="B15" s="1">
        <v>44681</v>
      </c>
    </row>
    <row r="16" spans="1:3" x14ac:dyDescent="0.2">
      <c r="B16" s="1">
        <v>44682</v>
      </c>
    </row>
    <row r="17" spans="1:3" x14ac:dyDescent="0.2">
      <c r="B17" s="1">
        <v>44683</v>
      </c>
    </row>
    <row r="18" spans="1:3" x14ac:dyDescent="0.2">
      <c r="B18" s="1">
        <v>44684</v>
      </c>
    </row>
    <row r="19" spans="1:3" x14ac:dyDescent="0.2">
      <c r="B19" s="1">
        <v>44685</v>
      </c>
    </row>
    <row r="20" spans="1:3" x14ac:dyDescent="0.2">
      <c r="A20" t="s">
        <v>50</v>
      </c>
      <c r="B20" s="1">
        <v>44715</v>
      </c>
    </row>
    <row r="21" spans="1:3" x14ac:dyDescent="0.2">
      <c r="B21" s="1">
        <v>44716</v>
      </c>
    </row>
    <row r="22" spans="1:3" x14ac:dyDescent="0.2">
      <c r="B22" s="1">
        <v>44717</v>
      </c>
      <c r="C22" s="1"/>
    </row>
    <row r="23" spans="1:3" x14ac:dyDescent="0.2">
      <c r="A23" t="s">
        <v>51</v>
      </c>
      <c r="B23" s="1">
        <v>44814</v>
      </c>
    </row>
    <row r="24" spans="1:3" x14ac:dyDescent="0.2">
      <c r="B24" s="1">
        <v>44815</v>
      </c>
    </row>
    <row r="25" spans="1:3" x14ac:dyDescent="0.2">
      <c r="B25" s="1">
        <v>44816</v>
      </c>
    </row>
    <row r="26" spans="1:3" x14ac:dyDescent="0.2">
      <c r="A26" t="s">
        <v>52</v>
      </c>
      <c r="B26" s="1">
        <v>44835</v>
      </c>
    </row>
    <row r="27" spans="1:3" x14ac:dyDescent="0.2">
      <c r="B27" s="1">
        <v>44836</v>
      </c>
    </row>
    <row r="28" spans="1:3" x14ac:dyDescent="0.2">
      <c r="B28" s="1">
        <v>44837</v>
      </c>
    </row>
    <row r="29" spans="1:3" x14ac:dyDescent="0.2">
      <c r="B29" s="1">
        <v>44838</v>
      </c>
    </row>
    <row r="30" spans="1:3" x14ac:dyDescent="0.2">
      <c r="B30" s="1">
        <v>44839</v>
      </c>
    </row>
    <row r="31" spans="1:3" x14ac:dyDescent="0.2">
      <c r="B31" s="1">
        <v>44840</v>
      </c>
    </row>
    <row r="32" spans="1:3" x14ac:dyDescent="0.2">
      <c r="A32" t="s">
        <v>53</v>
      </c>
      <c r="B32" s="1">
        <v>44841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考勤表</vt:lpstr>
      <vt:lpstr>放假安排</vt:lpstr>
      <vt:lpstr>调休上班日期</vt:lpstr>
      <vt:lpstr>放假日期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2022-03-30T04:11:07Z</dcterms:modified>
</cp:coreProperties>
</file>