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220" windowHeight="15320" tabRatio="645" activeTab="3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8" l="1"/>
  <c r="D5" i="4"/>
  <c r="D4" i="4"/>
  <c r="D5" i="3"/>
  <c r="D4" i="3"/>
  <c r="E5" i="8"/>
  <c r="E6" i="8"/>
  <c r="E7" i="8"/>
  <c r="E9" i="8"/>
  <c r="E4" i="8"/>
  <c r="I3" i="6"/>
  <c r="H3" i="6"/>
  <c r="G3" i="6"/>
</calcChain>
</file>

<file path=xl/sharedStrings.xml><?xml version="1.0" encoding="utf-8"?>
<sst xmlns="http://schemas.openxmlformats.org/spreadsheetml/2006/main" count="1212" uniqueCount="831">
  <si>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</si>
  <si>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</si>
  <si>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</si>
  <si>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</si>
  <si>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</si>
  <si>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</si>
  <si>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</si>
  <si>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</si>
  <si>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</si>
  <si>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</si>
  <si>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</si>
  <si>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</si>
  <si>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</si>
  <si>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</si>
  <si>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</si>
  <si>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</si>
  <si>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</si>
  <si>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</si>
  <si>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</si>
  <si>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</si>
  <si>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</si>
  <si>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</si>
  <si>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</si>
  <si>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</si>
  <si>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</si>
  <si>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</si>
  <si>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</si>
  <si>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</si>
  <si>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</si>
  <si>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</si>
  <si>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</si>
  <si>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</si>
  <si>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</si>
  <si>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</si>
  <si>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</si>
  <si>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</si>
  <si>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</si>
  <si>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</si>
  <si>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</si>
  <si>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</si>
  <si>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</si>
  <si>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</si>
  <si>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</si>
  <si>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</si>
  <si>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</si>
  <si>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</si>
  <si>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</si>
  <si>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</si>
  <si>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</si>
  <si>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</si>
  <si>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</si>
  <si>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</si>
  <si>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</si>
  <si>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</si>
  <si>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</si>
  <si>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</si>
  <si>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</si>
  <si>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</si>
  <si>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</si>
  <si>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</si>
  <si>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</si>
  <si>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</si>
  <si>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</si>
  <si>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</si>
  <si>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</si>
  <si>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</si>
  <si>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</si>
  <si>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</si>
  <si>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</si>
  <si>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</si>
  <si>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</si>
  <si>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</si>
  <si>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</si>
  <si>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</si>
  <si>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</si>
  <si>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</si>
  <si>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</si>
  <si>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</si>
  <si>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</si>
  <si>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</si>
  <si>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</si>
  <si>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</si>
  <si>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</si>
  <si>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</si>
  <si>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</si>
  <si>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</si>
  <si>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</si>
  <si>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</si>
  <si>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</si>
  <si>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</si>
  <si>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</si>
  <si>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</si>
  <si>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</si>
  <si>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</si>
  <si>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</si>
  <si>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</si>
  <si>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</si>
  <si>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</si>
  <si>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</si>
  <si>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</si>
  <si>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</si>
  <si>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</si>
  <si>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</si>
  <si>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</si>
  <si>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</si>
  <si>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</si>
  <si>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</si>
  <si>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</si>
  <si>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</si>
  <si>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</si>
  <si>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</si>
  <si>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</si>
  <si>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</si>
  <si>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</si>
  <si>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</si>
  <si>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</si>
  <si>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</si>
  <si>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</si>
  <si>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</si>
  <si>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</si>
  <si>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</si>
  <si>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</si>
  <si>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</si>
  <si>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</si>
  <si>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</si>
  <si>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</si>
  <si>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</si>
  <si>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</si>
  <si>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</si>
  <si>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</si>
  <si>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</si>
  <si>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</si>
  <si>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</si>
  <si>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</si>
  <si>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</si>
  <si>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</si>
  <si>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</si>
  <si>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</si>
  <si>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</si>
  <si>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</si>
  <si>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</si>
  <si>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</si>
  <si>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</si>
  <si>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</si>
  <si>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</si>
  <si>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</si>
  <si>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</si>
  <si>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</si>
  <si>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</si>
  <si>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</si>
  <si>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</si>
  <si>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</si>
  <si>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</si>
  <si>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</si>
  <si>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</si>
  <si>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</si>
  <si>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</si>
  <si>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</si>
  <si>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</si>
  <si>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</si>
  <si>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</si>
  <si>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</si>
  <si>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</si>
  <si>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</si>
  <si>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</si>
  <si>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</si>
  <si>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</si>
  <si>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</si>
  <si>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</si>
  <si>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</si>
  <si>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</si>
  <si>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</si>
  <si>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</si>
  <si>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</si>
  <si>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</si>
  <si>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</si>
  <si>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</si>
  <si>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</si>
  <si>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</si>
  <si>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</si>
  <si>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</si>
  <si>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</si>
  <si>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</si>
  <si>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</si>
  <si>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</si>
  <si>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</si>
  <si>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</si>
  <si>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</si>
  <si>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</si>
  <si>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</si>
  <si>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</si>
  <si>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</si>
  <si>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</si>
  <si>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</si>
  <si>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</si>
  <si>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</si>
  <si>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</si>
  <si>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</si>
  <si>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</si>
  <si>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</si>
  <si>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</si>
  <si>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</si>
  <si>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</si>
  <si>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</si>
  <si>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</si>
  <si>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</si>
  <si>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</si>
  <si>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</si>
  <si>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</si>
  <si>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</si>
  <si>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</si>
  <si>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</si>
  <si>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</si>
  <si>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</si>
  <si>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</si>
  <si>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</si>
  <si>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</si>
  <si>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</si>
  <si>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</si>
  <si>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</si>
  <si>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</si>
  <si>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</si>
  <si>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</si>
  <si>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</si>
  <si>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</si>
  <si>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</si>
  <si>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</si>
  <si>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</si>
  <si>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</si>
  <si>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</si>
  <si>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</si>
  <si>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</si>
  <si>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</si>
  <si>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</si>
  <si>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</si>
  <si>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</si>
  <si>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</si>
  <si>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</si>
  <si>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</si>
  <si>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</si>
  <si>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</si>
  <si>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</si>
  <si>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</si>
  <si>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</si>
  <si>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</si>
  <si>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</si>
  <si>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</si>
  <si>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</si>
  <si>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</si>
  <si>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</si>
  <si>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</si>
  <si>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</si>
  <si>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</si>
  <si>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</si>
  <si>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</si>
  <si>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</si>
  <si>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</si>
  <si>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</si>
  <si>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</si>
  <si>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</si>
  <si>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</si>
  <si>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</si>
  <si>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</si>
  <si>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</si>
  <si>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</si>
  <si>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</si>
  <si>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</si>
  <si>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</si>
  <si>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</si>
  <si>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</si>
  <si>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</si>
  <si>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</si>
  <si>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</si>
  <si>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</si>
  <si>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</si>
  <si>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</si>
  <si>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</si>
  <si>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</si>
  <si>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</si>
  <si>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</si>
  <si>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</si>
  <si>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</si>
  <si>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</si>
  <si>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</si>
  <si>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</si>
  <si>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</si>
  <si>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</si>
  <si>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</si>
  <si>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</si>
  <si>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</si>
  <si>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</si>
  <si>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</si>
  <si>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</si>
  <si>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</si>
  <si>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</si>
  <si>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</si>
  <si>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</si>
  <si>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</si>
  <si>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</si>
  <si>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</si>
  <si>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</si>
  <si>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</si>
  <si>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</si>
  <si>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</si>
  <si>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</si>
  <si>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</si>
  <si>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</si>
  <si>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</si>
  <si>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</si>
  <si>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</si>
  <si>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</si>
  <si>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</si>
  <si>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</si>
  <si>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</si>
  <si>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</si>
  <si>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</si>
  <si>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</si>
  <si>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</si>
  <si>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</si>
  <si>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</si>
  <si>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</si>
  <si>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</si>
  <si>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</si>
  <si>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</si>
  <si>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</si>
  <si>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</si>
  <si>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</si>
  <si>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</si>
  <si>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</si>
  <si>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</si>
  <si>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</si>
  <si>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</si>
  <si>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</si>
  <si>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</si>
  <si>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</si>
  <si>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</si>
  <si>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</si>
  <si>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</si>
  <si>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</si>
  <si>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</si>
  <si>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</si>
  <si>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</si>
  <si>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</si>
  <si>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</si>
  <si>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</si>
  <si>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</si>
  <si>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</si>
  <si>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</si>
  <si>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</si>
  <si>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</si>
  <si>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</si>
  <si>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</si>
  <si>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</si>
  <si>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</si>
  <si>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</si>
  <si>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</si>
  <si>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</si>
  <si>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</si>
  <si>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</si>
  <si>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</si>
  <si>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</si>
  <si>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</si>
  <si>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</si>
  <si>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</si>
  <si>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</si>
  <si>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</si>
  <si>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</si>
  <si>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</si>
  <si>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</si>
  <si>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</si>
  <si>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</si>
  <si>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</si>
  <si>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</si>
  <si>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</si>
  <si>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</si>
  <si>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</si>
  <si>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</si>
  <si>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</si>
  <si>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</si>
  <si>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</si>
  <si>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</si>
  <si>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</si>
  <si>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</si>
  <si>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</si>
  <si>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</si>
  <si>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</si>
  <si>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</si>
  <si>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</si>
  <si>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</si>
  <si>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</si>
  <si>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</si>
  <si>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</si>
  <si>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</si>
  <si>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</si>
  <si>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</si>
  <si>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</si>
  <si>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</si>
  <si>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</si>
  <si>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</si>
  <si>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</si>
  <si>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</si>
  <si>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</si>
  <si>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</si>
  <si>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</si>
  <si>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</si>
  <si>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</si>
  <si>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</si>
  <si>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</si>
  <si>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</si>
  <si>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</si>
  <si>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</si>
  <si>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</si>
  <si>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</si>
  <si>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</si>
  <si>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</si>
  <si>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</si>
  <si>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</si>
  <si>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</si>
  <si>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</si>
  <si>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</si>
  <si>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</si>
  <si>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</si>
  <si>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</si>
  <si>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</si>
  <si>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</si>
  <si>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</si>
  <si>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</si>
  <si>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</si>
  <si>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</si>
  <si>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</si>
  <si>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</si>
  <si>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</si>
  <si>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</si>
  <si>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</si>
  <si>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</si>
  <si>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</si>
  <si>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</si>
  <si>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</si>
  <si>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</si>
  <si>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</si>
  <si>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</si>
  <si>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</si>
  <si>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</si>
  <si>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</si>
  <si>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</si>
  <si>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</si>
  <si>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</si>
  <si>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</si>
  <si>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</si>
  <si>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</si>
  <si>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</si>
  <si>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</si>
  <si>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</si>
  <si>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</si>
  <si>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</si>
  <si>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</si>
  <si>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</si>
  <si>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</si>
  <si>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</si>
  <si>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</si>
  <si>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</si>
  <si>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</si>
  <si>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</si>
  <si>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</si>
  <si>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</si>
  <si>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</si>
  <si>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</si>
  <si>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</si>
  <si>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</si>
  <si>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</si>
  <si>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</si>
  <si>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</si>
  <si>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</si>
  <si>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</si>
  <si>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</si>
  <si>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</si>
  <si>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</si>
  <si>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</si>
  <si>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</si>
  <si>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</si>
  <si>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</si>
  <si>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</si>
  <si>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</si>
  <si>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</si>
  <si>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</si>
  <si>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</si>
  <si>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</si>
  <si>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</si>
  <si>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</si>
  <si>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</si>
  <si>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</si>
  <si>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</si>
  <si>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</si>
  <si>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</si>
  <si>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</si>
  <si>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</si>
  <si>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</si>
  <si>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</si>
  <si>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</si>
  <si>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</si>
  <si>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</si>
  <si>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</si>
  <si>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</si>
  <si>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</si>
  <si>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</si>
  <si>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</si>
  <si>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</si>
  <si>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</si>
  <si>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</si>
  <si>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</si>
  <si>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</si>
  <si>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</si>
  <si>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</si>
  <si>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</si>
  <si>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</si>
  <si>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</si>
  <si>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</si>
  <si>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</si>
  <si>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</si>
  <si>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</si>
  <si>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</si>
  <si>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</si>
  <si>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</si>
  <si>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</si>
  <si>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</si>
  <si>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</si>
  <si>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</si>
  <si>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</si>
  <si>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</si>
  <si>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</si>
  <si>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</si>
  <si>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</si>
  <si>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</si>
  <si>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</si>
  <si>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</si>
  <si>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</si>
  <si>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</si>
  <si>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</si>
  <si>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</si>
  <si>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</si>
  <si>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</si>
  <si>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</si>
  <si>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</si>
  <si>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</si>
  <si>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</si>
  <si>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</si>
  <si>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</si>
  <si>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</si>
  <si>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</si>
  <si>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</si>
  <si>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</si>
  <si>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</si>
  <si>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</si>
  <si>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</si>
  <si>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</si>
  <si>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</si>
  <si>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</si>
  <si>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</si>
  <si>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</si>
  <si>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</si>
  <si>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</si>
  <si>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</si>
  <si>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</si>
  <si>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</si>
  <si>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</si>
  <si>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</si>
  <si>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</si>
  <si>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</si>
  <si>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</si>
  <si>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</si>
  <si>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</si>
  <si>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</si>
  <si>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</si>
  <si>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</si>
  <si>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</si>
  <si>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</si>
  <si>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</si>
  <si>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</si>
  <si>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</si>
  <si>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</si>
  <si>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</si>
  <si>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</si>
  <si>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</si>
  <si>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</si>
  <si>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</si>
  <si>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</si>
  <si>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</si>
  <si>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</si>
  <si>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</si>
  <si>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</si>
  <si>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</si>
  <si>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</si>
  <si>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</si>
  <si>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</si>
  <si>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</si>
  <si>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</si>
  <si>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</si>
  <si>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</si>
  <si>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</si>
  <si>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</si>
  <si>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</si>
  <si>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</si>
  <si>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</si>
  <si>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</si>
  <si>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</si>
  <si>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</si>
  <si>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</si>
  <si>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</si>
  <si>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</si>
  <si>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</si>
  <si>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</si>
  <si>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</si>
  <si>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</si>
  <si>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</si>
  <si>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</si>
  <si>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</si>
  <si>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</si>
  <si>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</si>
  <si>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</si>
  <si>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</si>
  <si>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</si>
  <si>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</si>
  <si>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</si>
  <si>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</si>
  <si>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</si>
  <si>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</si>
  <si>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</si>
  <si>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</si>
  <si>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</si>
  <si>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</si>
  <si>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</si>
  <si>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</si>
  <si>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</si>
  <si>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</si>
  <si>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</si>
  <si>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</si>
  <si>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</si>
  <si>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</si>
  <si>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</si>
  <si>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</si>
  <si>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</si>
  <si>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</si>
  <si>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</si>
  <si>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</si>
  <si>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</si>
  <si>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</si>
  <si>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</si>
  <si>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</si>
  <si>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</si>
  <si>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</si>
  <si>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</si>
  <si>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</si>
  <si>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</si>
  <si>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</si>
  <si>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</si>
  <si>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</si>
  <si>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</si>
  <si>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</si>
  <si>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</si>
  <si>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</si>
  <si>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</si>
  <si>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</si>
  <si>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</si>
  <si>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</si>
  <si>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</si>
  <si>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</si>
  <si>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</si>
  <si>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</si>
  <si>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</si>
  <si>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</si>
  <si>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</si>
  <si>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</si>
  <si>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</si>
  <si>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</si>
  <si>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</si>
  <si>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</si>
  <si>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</si>
  <si>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</si>
  <si>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</si>
  <si>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</si>
  <si>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</si>
  <si>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</si>
  <si>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</si>
  <si>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</si>
  <si>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</si>
  <si>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</si>
  <si>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</si>
  <si>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</si>
  <si>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</si>
  <si>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</si>
  <si>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</si>
  <si>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</si>
  <si>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</si>
  <si>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</si>
  <si>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</si>
  <si>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</si>
  <si>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</si>
  <si>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</si>
  <si>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</si>
  <si>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</si>
  <si>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</si>
  <si>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</si>
  <si>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</si>
  <si>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</si>
  <si>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</si>
  <si>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</si>
  <si>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</si>
  <si>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</si>
  <si>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</si>
  <si>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</si>
  <si>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</si>
  <si>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</si>
  <si>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</si>
  <si>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</si>
  <si>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</si>
  <si>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</si>
  <si>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</si>
  <si>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</si>
  <si>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</si>
  <si>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</si>
  <si>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</si>
  <si>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</si>
  <si>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</si>
  <si>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</si>
  <si>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</si>
  <si>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</si>
  <si>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</si>
  <si>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</si>
  <si>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</si>
  <si>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</si>
  <si>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</si>
  <si>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</si>
  <si>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</si>
  <si>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</si>
  <si>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</si>
  <si>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</si>
  <si>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</si>
  <si>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</si>
  <si>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</si>
  <si>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</si>
  <si>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</si>
  <si>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</si>
  <si>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</si>
  <si>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</si>
  <si>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</si>
  <si>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</si>
  <si>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</si>
  <si>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</si>
  <si>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</si>
  <si>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</si>
  <si>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</si>
  <si>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</si>
  <si>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</si>
  <si>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</si>
  <si>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</si>
  <si>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</si>
  <si>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</si>
  <si>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</si>
  <si>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</si>
  <si>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</si>
  <si>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</si>
  <si>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</si>
  <si>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</si>
  <si>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</si>
  <si>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</si>
  <si>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</si>
  <si>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</si>
  <si>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</si>
  <si>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</si>
  <si>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</si>
  <si>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</si>
  <si>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</si>
  <si>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</si>
  <si>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</si>
  <si>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</si>
  <si>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</si>
  <si>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</si>
  <si>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</si>
  <si>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</si>
  <si>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</si>
  <si>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</si>
  <si>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</si>
  <si>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</si>
  <si>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</si>
  <si>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</si>
  <si>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</si>
  <si>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</si>
  <si>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</si>
  <si>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</si>
  <si>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</si>
  <si>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</si>
  <si>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</si>
  <si>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</si>
  <si>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</si>
  <si>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</si>
  <si>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</si>
  <si>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</si>
  <si>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</si>
  <si>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</si>
  <si>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</si>
  <si>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</si>
  <si>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</si>
  <si>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</si>
  <si>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</si>
  <si>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</si>
  <si>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</si>
  <si>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</si>
  <si>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</si>
  <si>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</si>
  <si>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</si>
  <si>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</si>
  <si>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cm (or "-Inf" if missing)</t>
  </si>
  <si>
    <t>Gavin McNicol</t>
  </si>
  <si>
    <t>Stanford University</t>
  </si>
  <si>
    <t>gmcnicol@stanford.edu</t>
  </si>
  <si>
    <r>
      <t xml:space="preserve">Dorr, H., &amp; Munnich, K. O. (1980). Carbon-14 and Carbon-13 in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22</t>
    </r>
    <r>
      <rPr>
        <sz val="11"/>
        <color rgb="FF000000"/>
        <rFont val="Calibri"/>
      </rPr>
      <t>(3), 909–918. https://doi.org/https://doi.org/10.1017/S0033822200010316</t>
    </r>
  </si>
  <si>
    <r>
      <t xml:space="preserve">Dörr, H., &amp; Münnich, K. O. (1986). Annual Variations of the 14C Content of Soil CO2. </t>
    </r>
    <r>
      <rPr>
        <i/>
        <sz val="11"/>
        <color rgb="FF000000"/>
        <rFont val="Calibri"/>
      </rPr>
      <t>Radiocarbon</t>
    </r>
    <r>
      <rPr>
        <sz val="11"/>
        <color rgb="FF000000"/>
        <rFont val="Calibri"/>
      </rPr>
      <t xml:space="preserve">, </t>
    </r>
    <r>
      <rPr>
        <i/>
        <sz val="11"/>
        <color rgb="FF000000"/>
        <rFont val="Calibri"/>
      </rPr>
      <t>28</t>
    </r>
    <r>
      <rPr>
        <sz val="11"/>
        <color rgb="FF000000"/>
        <rFont val="Calibri"/>
      </rPr>
      <t>(2A), 338–345. https://doi.org/https://doi.org/10.1017/S0033822200007438</t>
    </r>
  </si>
  <si>
    <t>NU_grass_loamy</t>
  </si>
  <si>
    <t>SA_beech/spruce_sandy</t>
  </si>
  <si>
    <t>Germany</t>
  </si>
  <si>
    <t>10.1017/S0033822200010316</t>
  </si>
  <si>
    <t>10.1017/S0033822200007438</t>
  </si>
  <si>
    <t>Dorr_1980</t>
  </si>
  <si>
    <t>Dorr_1986</t>
  </si>
  <si>
    <t>flx_name</t>
  </si>
  <si>
    <t>Germany_1</t>
  </si>
  <si>
    <t>SA_beech/spruce_sandy_1</t>
  </si>
  <si>
    <t>frc_fraction_modern</t>
  </si>
  <si>
    <t>frc_fraction_modern_sigma</t>
  </si>
  <si>
    <t>frc_fraction_modern_sd</t>
  </si>
  <si>
    <t>not sure flux date entered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</si>
</sst>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i/>
      <sz val="11"/>
      <color rgb="FF0000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wrapText="1"/>
    </xf>
    <xf numFmtId="0" fontId="15" fillId="0" borderId="0" xfId="189" applyAlignment="1">
      <alignment horizontal="left" vertical="center" indent="1"/>
    </xf>
    <xf numFmtId="0" fontId="15" fillId="0" borderId="1" xfId="189" applyBorder="1" applyAlignment="1">
      <alignment horizontal="left" wrapText="1" readingOrder="1"/>
    </xf>
    <xf numFmtId="0" fontId="0" fillId="0" borderId="0" xfId="0" applyFont="1" applyAlignment="1">
      <alignment horizontal="left" vertical="center" indent="3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mcnicol@stanford.edu" TargetMode="External"/><Relationship Id="rId4" Type="http://schemas.openxmlformats.org/officeDocument/2006/relationships/hyperlink" Target="https://doi.org/10.1017/S0033822200007438" TargetMode="External"/><Relationship Id="rId5" Type="http://schemas.openxmlformats.org/officeDocument/2006/relationships/hyperlink" Target="mailto:gmcnicol@stanford.edu" TargetMode="External"/><Relationship Id="rId6" Type="http://schemas.openxmlformats.org/officeDocument/2006/relationships/hyperlink" Target="mailto:gmcnicol@stanford.edu" TargetMode="External"/><Relationship Id="rId1" Type="http://schemas.openxmlformats.org/officeDocument/2006/relationships/hyperlink" Target="https://doi.org/10.1017/S0033822200010316" TargetMode="External"/><Relationship Id="rId2" Type="http://schemas.openxmlformats.org/officeDocument/2006/relationships/hyperlink" Target="mailto:gmcnicol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opLeftCell="H1" zoomScale="85" zoomScaleNormal="85" zoomScalePageLayoutView="85" workbookViewId="0">
      <selection activeCell="F15" sqref="F1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28">
      <c r="A4" s="20" t="s">
        <v>822</v>
      </c>
      <c r="B4" s="147" t="s">
        <v>820</v>
      </c>
      <c r="C4" s="20"/>
      <c r="D4" s="20" t="s">
        <v>812</v>
      </c>
      <c r="E4" s="20" t="s">
        <v>813</v>
      </c>
      <c r="F4" s="148" t="s">
        <v>814</v>
      </c>
      <c r="G4" s="139">
        <v>2018</v>
      </c>
      <c r="H4" s="139">
        <v>9</v>
      </c>
      <c r="I4" s="139">
        <v>11</v>
      </c>
      <c r="J4" s="20" t="s">
        <v>812</v>
      </c>
      <c r="K4" s="148" t="s">
        <v>814</v>
      </c>
      <c r="L4" s="20"/>
      <c r="M4" s="149" t="s">
        <v>815</v>
      </c>
      <c r="N4" s="20"/>
    </row>
    <row r="5" spans="1:15" ht="28">
      <c r="A5" s="20" t="s">
        <v>823</v>
      </c>
      <c r="B5" s="147" t="s">
        <v>821</v>
      </c>
      <c r="C5" s="20"/>
      <c r="D5" s="20" t="s">
        <v>812</v>
      </c>
      <c r="E5" s="20" t="s">
        <v>813</v>
      </c>
      <c r="F5" s="148" t="s">
        <v>814</v>
      </c>
      <c r="G5" s="139">
        <v>2018</v>
      </c>
      <c r="H5" s="139">
        <v>9</v>
      </c>
      <c r="I5" s="139">
        <v>11</v>
      </c>
      <c r="J5" s="20" t="s">
        <v>812</v>
      </c>
      <c r="K5" s="148" t="s">
        <v>814</v>
      </c>
      <c r="L5" s="20"/>
      <c r="M5" s="149" t="s">
        <v>816</v>
      </c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hyperlinks>
    <hyperlink ref="B4" r:id="rId1" display="https://doi.org/10.1017/S0033822200010316"/>
    <hyperlink ref="F4" r:id="rId2"/>
    <hyperlink ref="K4" r:id="rId3"/>
    <hyperlink ref="B5" r:id="rId4" display="https://doi.org/10.1017/S0033822200007438"/>
    <hyperlink ref="F5" r:id="rId5"/>
    <hyperlink ref="K5" r:id="rId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6" sqref="A6"/>
    </sheetView>
  </sheetViews>
  <sheetFormatPr baseColWidth="10" defaultColWidth="15.1640625" defaultRowHeight="15" customHeight="1" x14ac:dyDescent="0"/>
  <cols>
    <col min="1" max="1" width="23.1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822</v>
      </c>
      <c r="B4" s="10" t="s">
        <v>819</v>
      </c>
      <c r="C4">
        <v>49.4</v>
      </c>
      <c r="D4">
        <v>8.67</v>
      </c>
      <c r="E4" s="7"/>
      <c r="F4" s="19"/>
      <c r="G4" s="19"/>
    </row>
    <row r="5" spans="1:7" ht="14">
      <c r="A5" s="20" t="s">
        <v>823</v>
      </c>
      <c r="B5" s="10" t="s">
        <v>817</v>
      </c>
      <c r="C5">
        <v>49.4</v>
      </c>
      <c r="D5">
        <v>8.67</v>
      </c>
      <c r="E5" s="7"/>
      <c r="F5" s="19"/>
      <c r="G5" s="19"/>
    </row>
    <row r="6" spans="1:7" ht="14">
      <c r="A6" s="20" t="s">
        <v>823</v>
      </c>
      <c r="B6" s="10" t="s">
        <v>818</v>
      </c>
      <c r="C6">
        <v>49.4</v>
      </c>
      <c r="D6">
        <v>8.67</v>
      </c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D4" sqref="D4: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677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673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683</v>
      </c>
      <c r="O3" s="41"/>
      <c r="P3" s="41" t="s">
        <v>807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822</v>
      </c>
      <c r="B4" s="10" t="s">
        <v>819</v>
      </c>
      <c r="C4" s="10"/>
      <c r="D4" s="10" t="str">
        <f>B4&amp;"_"&amp;1</f>
        <v>Germany_1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 t="s">
        <v>823</v>
      </c>
      <c r="B5" s="10" t="s">
        <v>818</v>
      </c>
      <c r="C5" s="10"/>
      <c r="D5" s="10" t="str">
        <f>B5&amp;"_"&amp;1</f>
        <v>SA_beech/spruce_sandy_1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7"/>
  <sheetViews>
    <sheetView tabSelected="1" workbookViewId="0">
      <selection activeCell="L9" sqref="L9"/>
    </sheetView>
  </sheetViews>
  <sheetFormatPr baseColWidth="10" defaultColWidth="11.5" defaultRowHeight="14" x14ac:dyDescent="0"/>
  <cols>
    <col min="1" max="1" width="19.6640625" style="5" customWidth="1"/>
    <col min="2" max="2" width="12.33203125" bestFit="1" customWidth="1"/>
    <col min="3" max="3" width="12.33203125" customWidth="1"/>
    <col min="4" max="4" width="13.1640625" customWidth="1"/>
    <col min="5" max="5" width="16.1640625" bestFit="1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672</v>
      </c>
      <c r="B1" s="27" t="s">
        <v>14</v>
      </c>
      <c r="C1" s="115" t="s">
        <v>628</v>
      </c>
      <c r="D1" s="120" t="s">
        <v>462</v>
      </c>
      <c r="E1" s="150" t="s">
        <v>824</v>
      </c>
      <c r="F1" s="33" t="s">
        <v>630</v>
      </c>
      <c r="G1" s="33" t="s">
        <v>631</v>
      </c>
      <c r="H1" s="133" t="s">
        <v>750</v>
      </c>
      <c r="I1" s="126" t="s">
        <v>751</v>
      </c>
      <c r="J1" s="126" t="s">
        <v>752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661</v>
      </c>
      <c r="P1" s="106" t="s">
        <v>690</v>
      </c>
      <c r="Q1" s="116" t="s">
        <v>652</v>
      </c>
      <c r="R1" s="106" t="s">
        <v>443</v>
      </c>
      <c r="S1" s="106" t="s">
        <v>693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730</v>
      </c>
      <c r="AC1" s="107" t="s">
        <v>731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4" customFormat="1" ht="58" customHeight="1">
      <c r="A2" s="31" t="s">
        <v>673</v>
      </c>
      <c r="B2" s="35" t="s">
        <v>16</v>
      </c>
      <c r="C2" s="35" t="s">
        <v>375</v>
      </c>
      <c r="D2" s="35" t="s">
        <v>629</v>
      </c>
      <c r="E2" s="35"/>
      <c r="F2" s="35" t="s">
        <v>632</v>
      </c>
      <c r="G2" s="35" t="s">
        <v>633</v>
      </c>
      <c r="H2" s="127" t="s">
        <v>739</v>
      </c>
      <c r="I2" s="127" t="s">
        <v>740</v>
      </c>
      <c r="J2" s="127" t="s">
        <v>738</v>
      </c>
      <c r="K2" s="142" t="s">
        <v>795</v>
      </c>
      <c r="L2" s="142"/>
      <c r="M2" s="142" t="s">
        <v>799</v>
      </c>
      <c r="N2" s="142" t="s">
        <v>651</v>
      </c>
      <c r="O2" s="142" t="s">
        <v>691</v>
      </c>
      <c r="P2" s="142" t="s">
        <v>692</v>
      </c>
      <c r="Q2" s="142" t="s">
        <v>801</v>
      </c>
      <c r="R2" s="142" t="s">
        <v>721</v>
      </c>
      <c r="S2" s="142" t="s">
        <v>722</v>
      </c>
      <c r="T2" s="142" t="s">
        <v>384</v>
      </c>
      <c r="U2" s="142" t="s">
        <v>383</v>
      </c>
      <c r="V2" s="142" t="s">
        <v>335</v>
      </c>
      <c r="W2" s="142" t="s">
        <v>382</v>
      </c>
      <c r="X2" s="142" t="s">
        <v>381</v>
      </c>
      <c r="Y2" s="143" t="s">
        <v>380</v>
      </c>
      <c r="Z2" s="142" t="s">
        <v>379</v>
      </c>
      <c r="AA2" s="142" t="s">
        <v>729</v>
      </c>
      <c r="AB2" s="57" t="s">
        <v>696</v>
      </c>
      <c r="AC2" s="57" t="s">
        <v>697</v>
      </c>
      <c r="AD2" s="57" t="s">
        <v>86</v>
      </c>
      <c r="AE2" s="57" t="s">
        <v>87</v>
      </c>
      <c r="AF2" s="57" t="s">
        <v>88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  <c r="AL2" s="57" t="s">
        <v>703</v>
      </c>
    </row>
    <row r="3" spans="1:38" s="82" customFormat="1" ht="28">
      <c r="A3" s="37" t="s">
        <v>366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736</v>
      </c>
      <c r="I3" s="128" t="s">
        <v>34</v>
      </c>
      <c r="J3" s="128" t="s">
        <v>737</v>
      </c>
      <c r="K3" s="141" t="s">
        <v>796</v>
      </c>
      <c r="L3" s="100"/>
      <c r="M3" s="141" t="s">
        <v>794</v>
      </c>
      <c r="N3" s="141" t="s">
        <v>797</v>
      </c>
      <c r="O3" s="141" t="s">
        <v>798</v>
      </c>
      <c r="P3" s="99"/>
      <c r="Q3" s="141" t="s">
        <v>800</v>
      </c>
      <c r="R3" s="145" t="s">
        <v>723</v>
      </c>
      <c r="S3" s="141" t="s">
        <v>803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1" t="s">
        <v>804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 ht="14.5" customHeight="1">
      <c r="A4" s="14" t="s">
        <v>822</v>
      </c>
      <c r="B4" s="10" t="s">
        <v>819</v>
      </c>
      <c r="C4" s="5"/>
      <c r="D4" s="5" t="s">
        <v>825</v>
      </c>
      <c r="E4" s="5" t="str">
        <f>D4&amp;"_"&amp;I4&amp;"-"&amp;J4</f>
        <v>Germany_1_4-10</v>
      </c>
      <c r="F4" s="5"/>
      <c r="G4" s="5"/>
      <c r="H4" s="129">
        <v>1979</v>
      </c>
      <c r="I4" s="129">
        <v>4</v>
      </c>
      <c r="J4" s="129">
        <v>10</v>
      </c>
      <c r="K4" s="5"/>
      <c r="L4" s="5"/>
      <c r="M4" s="5" t="s">
        <v>640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>
        <v>-20.2</v>
      </c>
      <c r="AC4" s="5"/>
      <c r="AD4" s="5"/>
      <c r="AE4" s="5"/>
      <c r="AF4" s="5">
        <v>1979</v>
      </c>
      <c r="AG4" s="5">
        <v>287</v>
      </c>
      <c r="AH4" s="5"/>
      <c r="AI4" s="5">
        <v>6</v>
      </c>
      <c r="AJ4" s="5"/>
      <c r="AK4" s="5"/>
      <c r="AL4" s="5"/>
    </row>
    <row r="5" spans="1:38">
      <c r="A5" s="14" t="s">
        <v>822</v>
      </c>
      <c r="B5" s="10" t="s">
        <v>819</v>
      </c>
      <c r="C5" s="5"/>
      <c r="D5" s="5" t="s">
        <v>825</v>
      </c>
      <c r="E5" s="5" t="str">
        <f t="shared" ref="E5:E9" si="0">D5&amp;"_"&amp;I5&amp;"-"&amp;J5</f>
        <v>Germany_1_5-9</v>
      </c>
      <c r="F5" s="5"/>
      <c r="G5" s="5"/>
      <c r="H5" s="129">
        <v>1979</v>
      </c>
      <c r="I5" s="129">
        <v>5</v>
      </c>
      <c r="J5" s="129">
        <v>9</v>
      </c>
      <c r="K5" s="5"/>
      <c r="L5" s="5"/>
      <c r="M5" s="5" t="s">
        <v>640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>
        <v>-24.6</v>
      </c>
      <c r="AC5" s="5"/>
      <c r="AD5" s="5"/>
      <c r="AE5" s="5"/>
      <c r="AF5" s="5">
        <v>1979</v>
      </c>
      <c r="AG5" s="5">
        <v>289</v>
      </c>
      <c r="AH5" s="5"/>
      <c r="AI5" s="5">
        <v>5</v>
      </c>
      <c r="AJ5" s="5"/>
      <c r="AK5" s="5"/>
      <c r="AL5" s="5"/>
    </row>
    <row r="6" spans="1:38">
      <c r="A6" s="14" t="s">
        <v>822</v>
      </c>
      <c r="B6" s="10" t="s">
        <v>819</v>
      </c>
      <c r="C6" s="5"/>
      <c r="D6" s="5" t="s">
        <v>825</v>
      </c>
      <c r="E6" s="5" t="str">
        <f t="shared" si="0"/>
        <v>Germany_1_5-30</v>
      </c>
      <c r="F6" s="5"/>
      <c r="G6" s="5"/>
      <c r="H6" s="129">
        <v>1979</v>
      </c>
      <c r="I6" s="129">
        <v>5</v>
      </c>
      <c r="J6" s="129">
        <v>30</v>
      </c>
      <c r="K6" s="5"/>
      <c r="L6" s="5"/>
      <c r="M6" s="5" t="s">
        <v>640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>
        <v>-25.8</v>
      </c>
      <c r="AC6" s="5"/>
      <c r="AD6" s="5"/>
      <c r="AE6" s="5"/>
      <c r="AF6" s="5">
        <v>1979</v>
      </c>
      <c r="AG6" s="5">
        <v>293</v>
      </c>
      <c r="AH6" s="5"/>
      <c r="AI6" s="5">
        <v>5</v>
      </c>
      <c r="AJ6" s="5"/>
      <c r="AK6" s="5"/>
      <c r="AL6" s="5"/>
    </row>
    <row r="7" spans="1:38">
      <c r="A7" s="14" t="s">
        <v>822</v>
      </c>
      <c r="B7" s="10" t="s">
        <v>819</v>
      </c>
      <c r="C7" s="5"/>
      <c r="D7" s="5" t="s">
        <v>825</v>
      </c>
      <c r="E7" s="5" t="str">
        <f t="shared" si="0"/>
        <v>Germany_1_6-13</v>
      </c>
      <c r="F7" s="5"/>
      <c r="G7" s="5"/>
      <c r="H7" s="129">
        <v>1979</v>
      </c>
      <c r="I7" s="129">
        <v>6</v>
      </c>
      <c r="J7" s="129">
        <v>13</v>
      </c>
      <c r="K7" s="5"/>
      <c r="L7" s="5"/>
      <c r="M7" s="5" t="s">
        <v>640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-25.9</v>
      </c>
      <c r="AC7" s="5"/>
      <c r="AD7" s="5"/>
      <c r="AE7" s="5"/>
      <c r="AF7" s="5">
        <v>1979</v>
      </c>
      <c r="AG7" s="5">
        <v>282</v>
      </c>
      <c r="AH7" s="5"/>
      <c r="AI7" s="5">
        <v>5</v>
      </c>
      <c r="AJ7" s="5"/>
      <c r="AK7" s="5"/>
      <c r="AL7" s="5"/>
    </row>
    <row r="8" spans="1:38">
      <c r="A8" s="14" t="s">
        <v>822</v>
      </c>
      <c r="B8" s="10" t="s">
        <v>819</v>
      </c>
      <c r="C8" s="5"/>
      <c r="D8" s="5" t="s">
        <v>825</v>
      </c>
      <c r="E8" s="5" t="str">
        <f>D8&amp;"_"&amp;I8&amp;"-"&amp;J8&amp;"_"&amp;2</f>
        <v>Germany_1_6-13_2</v>
      </c>
      <c r="F8" s="5"/>
      <c r="G8" s="5"/>
      <c r="H8" s="129">
        <v>1979</v>
      </c>
      <c r="I8" s="129">
        <v>6</v>
      </c>
      <c r="J8" s="129">
        <v>13</v>
      </c>
      <c r="K8" s="5"/>
      <c r="L8" s="5" t="s">
        <v>830</v>
      </c>
      <c r="M8" s="5" t="s">
        <v>640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-25.4</v>
      </c>
      <c r="AC8" s="5"/>
      <c r="AD8" s="5"/>
      <c r="AE8" s="5"/>
      <c r="AF8" s="5">
        <v>1979</v>
      </c>
      <c r="AG8" s="5">
        <v>296</v>
      </c>
      <c r="AH8" s="5"/>
      <c r="AI8" s="5">
        <v>5</v>
      </c>
      <c r="AJ8" s="5"/>
      <c r="AK8" s="5"/>
      <c r="AL8" s="5"/>
    </row>
    <row r="9" spans="1:38">
      <c r="A9" s="14" t="s">
        <v>822</v>
      </c>
      <c r="B9" s="10" t="s">
        <v>819</v>
      </c>
      <c r="C9" s="5"/>
      <c r="D9" s="5" t="s">
        <v>825</v>
      </c>
      <c r="E9" s="5" t="str">
        <f t="shared" si="0"/>
        <v>Germany_1_7-11</v>
      </c>
      <c r="F9" s="5"/>
      <c r="G9" s="5"/>
      <c r="H9" s="129">
        <v>1979</v>
      </c>
      <c r="I9" s="129">
        <v>7</v>
      </c>
      <c r="J9" s="129">
        <v>11</v>
      </c>
      <c r="K9" s="5"/>
      <c r="L9" s="5"/>
      <c r="M9" s="5" t="s">
        <v>640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>
        <v>-24.8</v>
      </c>
      <c r="AC9" s="5"/>
      <c r="AD9" s="5"/>
      <c r="AE9" s="5"/>
      <c r="AF9" s="5">
        <v>1979</v>
      </c>
      <c r="AG9" s="5">
        <v>286</v>
      </c>
      <c r="AH9" s="5"/>
      <c r="AI9" s="5">
        <v>5</v>
      </c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</row>
    <row r="56" spans="1:38">
      <c r="A56" s="14"/>
    </row>
    <row r="57" spans="1:38">
      <c r="A57" s="14"/>
    </row>
    <row r="58" spans="1:38">
      <c r="A58" s="14"/>
    </row>
    <row r="59" spans="1:38">
      <c r="A59" s="14"/>
    </row>
    <row r="60" spans="1:38">
      <c r="A60" s="14"/>
    </row>
    <row r="61" spans="1:38">
      <c r="A61" s="14"/>
    </row>
    <row r="62" spans="1:38">
      <c r="A62" s="14"/>
    </row>
    <row r="63" spans="1:38">
      <c r="A63" s="14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</sheetData>
  <dataValidations count="1">
    <dataValidation type="list" allowBlank="1" showInputMessage="1" showErrorMessage="1" sqref="B10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B10:B1048576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zoomScale="80" zoomScaleNormal="80" zoomScalePageLayoutView="80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33203125" style="95" customWidth="1"/>
    <col min="9" max="9" width="13.5" style="15" customWidth="1"/>
    <col min="10" max="10" width="12.5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462</v>
      </c>
      <c r="D1" s="27" t="s">
        <v>493</v>
      </c>
      <c r="E1" s="133" t="s">
        <v>747</v>
      </c>
      <c r="F1" s="126" t="s">
        <v>748</v>
      </c>
      <c r="G1" s="126" t="s">
        <v>749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773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774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775</v>
      </c>
      <c r="BJ1" s="50" t="s">
        <v>776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777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673</v>
      </c>
      <c r="B2" s="35" t="s">
        <v>16</v>
      </c>
      <c r="C2" s="35" t="s">
        <v>332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377</v>
      </c>
      <c r="I3" s="146" t="s">
        <v>811</v>
      </c>
      <c r="J3" s="146" t="s">
        <v>811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823</v>
      </c>
      <c r="B4" s="10" t="s">
        <v>818</v>
      </c>
      <c r="C4" s="11" t="s">
        <v>826</v>
      </c>
      <c r="D4" s="11" t="str">
        <f>C4&amp;"_"&amp;1</f>
        <v>SA_beech/spruce_sandy_1_1</v>
      </c>
      <c r="E4" s="135">
        <v>1985</v>
      </c>
      <c r="F4" s="135"/>
      <c r="G4" s="135"/>
      <c r="H4" s="23"/>
      <c r="I4" s="11">
        <v>0</v>
      </c>
      <c r="J4" s="11">
        <v>2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>
        <v>-28.2</v>
      </c>
      <c r="AW4" s="8"/>
      <c r="AX4" s="8"/>
      <c r="AY4" s="8">
        <v>1985</v>
      </c>
      <c r="AZ4" s="8">
        <v>300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823</v>
      </c>
      <c r="B5" s="10" t="s">
        <v>818</v>
      </c>
      <c r="C5" s="11" t="s">
        <v>826</v>
      </c>
      <c r="D5" s="11" t="str">
        <f>C5&amp;"_"&amp;2</f>
        <v>SA_beech/spruce_sandy_1_2</v>
      </c>
      <c r="E5" s="135">
        <v>1985</v>
      </c>
      <c r="F5" s="135"/>
      <c r="G5" s="135"/>
      <c r="H5" s="23"/>
      <c r="I5" s="11">
        <v>7</v>
      </c>
      <c r="J5" s="11">
        <v>9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>
        <v>-28.2</v>
      </c>
      <c r="AW5" s="8"/>
      <c r="AX5" s="8"/>
      <c r="AY5" s="8">
        <v>1985</v>
      </c>
      <c r="AZ5" s="8">
        <v>60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5"/>
      <c r="F6" s="135"/>
      <c r="G6" s="13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F1"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462</v>
      </c>
      <c r="D1" s="133" t="s">
        <v>744</v>
      </c>
      <c r="E1" s="126" t="s">
        <v>745</v>
      </c>
      <c r="F1" s="126" t="s">
        <v>746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673</v>
      </c>
      <c r="B2" s="35" t="s">
        <v>16</v>
      </c>
      <c r="C2" s="35" t="s">
        <v>332</v>
      </c>
      <c r="D2" s="127" t="s">
        <v>739</v>
      </c>
      <c r="E2" s="127" t="s">
        <v>740</v>
      </c>
      <c r="F2" s="127" t="s">
        <v>738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724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400</v>
      </c>
      <c r="I3" s="98"/>
      <c r="J3" s="98"/>
      <c r="K3" s="98"/>
      <c r="L3" s="98" t="s">
        <v>299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741</v>
      </c>
      <c r="R1" s="126" t="s">
        <v>742</v>
      </c>
      <c r="S1" s="126" t="s">
        <v>743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51" t="s">
        <v>827</v>
      </c>
      <c r="AJ1" s="152" t="s">
        <v>828</v>
      </c>
      <c r="AK1" s="153" t="s">
        <v>829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791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673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672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734</v>
      </c>
      <c r="I1" s="126" t="s">
        <v>735</v>
      </c>
      <c r="J1" s="126" t="s">
        <v>733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768</v>
      </c>
      <c r="Q1" s="110" t="s">
        <v>409</v>
      </c>
      <c r="R1" s="110" t="s">
        <v>410</v>
      </c>
      <c r="S1" s="110" t="s">
        <v>761</v>
      </c>
      <c r="T1" s="76" t="s">
        <v>411</v>
      </c>
      <c r="U1" s="76" t="s">
        <v>705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673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762</v>
      </c>
      <c r="G2" s="31" t="s">
        <v>60</v>
      </c>
      <c r="H2" s="127" t="s">
        <v>739</v>
      </c>
      <c r="I2" s="127" t="s">
        <v>740</v>
      </c>
      <c r="J2" s="127" t="s">
        <v>738</v>
      </c>
      <c r="K2" s="111" t="s">
        <v>428</v>
      </c>
      <c r="L2" s="64"/>
      <c r="M2" s="64"/>
      <c r="N2" s="64" t="s">
        <v>322</v>
      </c>
      <c r="O2" s="111" t="s">
        <v>728</v>
      </c>
      <c r="P2" s="111" t="s">
        <v>769</v>
      </c>
      <c r="Q2" s="111" t="s">
        <v>426</v>
      </c>
      <c r="R2" s="111" t="s">
        <v>427</v>
      </c>
      <c r="S2" s="111"/>
      <c r="T2" s="57" t="s">
        <v>425</v>
      </c>
      <c r="U2" s="57" t="s">
        <v>706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736</v>
      </c>
      <c r="I3" s="128" t="s">
        <v>34</v>
      </c>
      <c r="J3" s="128" t="s">
        <v>737</v>
      </c>
      <c r="K3" s="124" t="s">
        <v>299</v>
      </c>
      <c r="L3" s="125" t="s">
        <v>707</v>
      </c>
      <c r="M3" s="124" t="s">
        <v>321</v>
      </c>
      <c r="N3" s="124"/>
      <c r="O3" s="124"/>
      <c r="P3" s="125" t="s">
        <v>770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677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806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693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2018-10-10T16:29:32Z</dcterms:modified>
</cp:coreProperties>
</file>