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showObjects="placeholders" autoCompressPictures="0"/>
  <bookViews>
    <workbookView xWindow="3700" yWindow="60" windowWidth="21320" windowHeight="155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8" i="4" l="1"/>
  <c r="D37" i="4"/>
  <c r="D36" i="4"/>
  <c r="D35" i="4"/>
  <c r="D34" i="4"/>
  <c r="D33" i="4"/>
  <c r="D32" i="4"/>
  <c r="D31" i="4"/>
  <c r="D28" i="4"/>
  <c r="D29" i="4"/>
  <c r="D30" i="4"/>
  <c r="D27" i="4"/>
  <c r="D24" i="4"/>
  <c r="D25" i="4"/>
  <c r="D26" i="4"/>
  <c r="D23" i="4"/>
  <c r="D20" i="4"/>
  <c r="D21" i="4"/>
  <c r="D22" i="4"/>
  <c r="D19" i="4"/>
  <c r="D18" i="4"/>
  <c r="D16" i="4"/>
  <c r="D17" i="4"/>
  <c r="D15" i="4"/>
  <c r="D14" i="4"/>
  <c r="D13" i="4"/>
  <c r="D12" i="4"/>
  <c r="D11" i="4"/>
  <c r="D10" i="4"/>
  <c r="D5" i="4"/>
  <c r="D6" i="4"/>
  <c r="D7" i="4"/>
  <c r="D8" i="4"/>
  <c r="D9" i="4"/>
  <c r="D4" i="4"/>
  <c r="I3" i="6"/>
  <c r="H3" i="6"/>
  <c r="G3" i="6"/>
</calcChain>
</file>

<file path=xl/sharedStrings.xml><?xml version="1.0" encoding="utf-8"?>
<sst xmlns="http://schemas.openxmlformats.org/spreadsheetml/2006/main" count="1346" uniqueCount="837">
  <si>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</si>
  <si>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</si>
  <si>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</si>
  <si>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</si>
  <si>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</si>
  <si>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</si>
  <si>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</si>
  <si>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</si>
  <si>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</si>
  <si>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</si>
  <si>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</si>
  <si>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</si>
  <si>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</si>
  <si>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</si>
  <si>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</si>
  <si>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</si>
  <si>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</si>
  <si>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</si>
  <si>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</si>
  <si>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</si>
  <si>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</si>
  <si>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</si>
  <si>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</si>
  <si>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</si>
  <si>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</si>
  <si>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</si>
  <si>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</si>
  <si>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</si>
  <si>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</si>
  <si>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</si>
  <si>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</si>
  <si>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</si>
  <si>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</si>
  <si>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</si>
  <si>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</si>
  <si>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</si>
  <si>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</si>
  <si>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</si>
  <si>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</si>
  <si>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</si>
  <si>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</si>
  <si>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</si>
  <si>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</si>
  <si>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</si>
  <si>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</si>
  <si>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</si>
  <si>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</si>
  <si>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</si>
  <si>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</si>
  <si>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</si>
  <si>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</si>
  <si>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</si>
  <si>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</si>
  <si>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</si>
  <si>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</si>
  <si>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</si>
  <si>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</si>
  <si>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</si>
  <si>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</si>
  <si>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</si>
  <si>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</si>
  <si>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</si>
  <si>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</si>
  <si>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</si>
  <si>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</si>
  <si>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</si>
  <si>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</si>
  <si>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</si>
  <si>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</si>
  <si>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</si>
  <si>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</si>
  <si>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</si>
  <si>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</si>
  <si>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</si>
  <si>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</si>
  <si>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</si>
  <si>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</si>
  <si>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</si>
  <si>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</si>
  <si>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</si>
  <si>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</si>
  <si>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</si>
  <si>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</si>
  <si>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</si>
  <si>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</si>
  <si>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</si>
  <si>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</si>
  <si>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</si>
  <si>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</si>
  <si>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</si>
  <si>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</si>
  <si>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</si>
  <si>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</si>
  <si>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</si>
  <si>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</si>
  <si>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</si>
  <si>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</si>
  <si>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</si>
  <si>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</si>
  <si>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</si>
  <si>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</si>
  <si>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</si>
  <si>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</si>
  <si>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</si>
  <si>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</si>
  <si>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</si>
  <si>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</si>
  <si>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</si>
  <si>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</si>
  <si>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</si>
  <si>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</si>
  <si>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</si>
  <si>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</si>
  <si>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</si>
  <si>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</si>
  <si>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</si>
  <si>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</si>
  <si>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</si>
  <si>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</si>
  <si>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</si>
  <si>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</si>
  <si>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</si>
  <si>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</si>
  <si>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</si>
  <si>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</si>
  <si>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</si>
  <si>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</si>
  <si>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</si>
  <si>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</si>
  <si>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</si>
  <si>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</si>
  <si>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</si>
  <si>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</si>
  <si>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</si>
  <si>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</si>
  <si>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</si>
  <si>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</si>
  <si>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</si>
  <si>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</si>
  <si>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</si>
  <si>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</si>
  <si>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</si>
  <si>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</si>
  <si>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</si>
  <si>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</si>
  <si>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</si>
  <si>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</si>
  <si>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</si>
  <si>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</si>
  <si>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</si>
  <si>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</si>
  <si>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</si>
  <si>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</si>
  <si>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</si>
  <si>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</si>
  <si>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</si>
  <si>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</si>
  <si>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</si>
  <si>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</si>
  <si>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</si>
  <si>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</si>
  <si>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</si>
  <si>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</si>
  <si>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</si>
  <si>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</si>
  <si>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</si>
  <si>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</si>
  <si>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</si>
  <si>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</si>
  <si>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</si>
  <si>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</si>
  <si>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</si>
  <si>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</si>
  <si>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</si>
  <si>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</si>
  <si>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</si>
  <si>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</si>
  <si>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</si>
  <si>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</si>
  <si>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</si>
  <si>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</si>
  <si>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</si>
  <si>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</si>
  <si>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</si>
  <si>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</si>
  <si>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</si>
  <si>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</si>
  <si>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</si>
  <si>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</si>
  <si>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</si>
  <si>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</si>
  <si>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</si>
  <si>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</si>
  <si>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</si>
  <si>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</si>
  <si>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</si>
  <si>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</si>
  <si>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</si>
  <si>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</si>
  <si>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</si>
  <si>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</si>
  <si>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</si>
  <si>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</si>
  <si>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</si>
  <si>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</si>
  <si>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</si>
  <si>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</si>
  <si>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</si>
  <si>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</si>
  <si>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</si>
  <si>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</si>
  <si>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</si>
  <si>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</si>
  <si>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</si>
  <si>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</si>
  <si>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</si>
  <si>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</si>
  <si>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</si>
  <si>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</si>
  <si>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</si>
  <si>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</si>
  <si>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</si>
  <si>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</si>
  <si>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</si>
  <si>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</si>
  <si>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</si>
  <si>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</si>
  <si>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</si>
  <si>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</si>
  <si>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</si>
  <si>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</si>
  <si>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</si>
  <si>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</si>
  <si>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</si>
  <si>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</si>
  <si>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</si>
  <si>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</si>
  <si>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</si>
  <si>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</si>
  <si>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</si>
  <si>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</si>
  <si>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</si>
  <si>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</si>
  <si>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</si>
  <si>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</si>
  <si>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</si>
  <si>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</si>
  <si>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</si>
  <si>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</si>
  <si>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</si>
  <si>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</si>
  <si>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</si>
  <si>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</si>
  <si>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</si>
  <si>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</si>
  <si>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</si>
  <si>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</si>
  <si>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</si>
  <si>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</si>
  <si>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</si>
  <si>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</si>
  <si>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</si>
  <si>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</si>
  <si>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</si>
  <si>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</si>
  <si>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</si>
  <si>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</si>
  <si>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</si>
  <si>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</si>
  <si>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</si>
  <si>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</si>
  <si>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</si>
  <si>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</si>
  <si>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</si>
  <si>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</si>
  <si>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</si>
  <si>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</si>
  <si>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</si>
  <si>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</si>
  <si>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</si>
  <si>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</si>
  <si>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</si>
  <si>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</si>
  <si>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</si>
  <si>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</si>
  <si>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</si>
  <si>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</si>
  <si>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</si>
  <si>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</si>
  <si>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</si>
  <si>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</si>
  <si>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</si>
  <si>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</si>
  <si>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</si>
  <si>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</si>
  <si>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</si>
  <si>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</si>
  <si>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</si>
  <si>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</si>
  <si>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</si>
  <si>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</si>
  <si>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</si>
  <si>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</si>
  <si>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</si>
  <si>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</si>
  <si>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</si>
  <si>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</si>
  <si>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</si>
  <si>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</si>
  <si>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</si>
  <si>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</si>
  <si>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</si>
  <si>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</si>
  <si>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</si>
  <si>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</si>
  <si>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</si>
  <si>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</si>
  <si>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</si>
  <si>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</si>
  <si>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</si>
  <si>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</si>
  <si>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</si>
  <si>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</si>
  <si>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</si>
  <si>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</si>
  <si>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</si>
  <si>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</si>
  <si>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</si>
  <si>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</si>
  <si>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</si>
  <si>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</si>
  <si>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</si>
  <si>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</si>
  <si>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</si>
  <si>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</si>
  <si>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</si>
  <si>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</si>
  <si>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</si>
  <si>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</si>
  <si>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</si>
  <si>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</si>
  <si>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</si>
  <si>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</si>
  <si>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</si>
  <si>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</si>
  <si>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</si>
  <si>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</si>
  <si>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</si>
  <si>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</si>
  <si>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</si>
  <si>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</si>
  <si>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</si>
  <si>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</si>
  <si>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</si>
  <si>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</si>
  <si>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</si>
  <si>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</si>
  <si>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</si>
  <si>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</si>
  <si>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</si>
  <si>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</si>
  <si>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</si>
  <si>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</si>
  <si>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</si>
  <si>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</si>
  <si>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</si>
  <si>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</si>
  <si>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</si>
  <si>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</si>
  <si>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</si>
  <si>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</si>
  <si>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</si>
  <si>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</si>
  <si>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</si>
  <si>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</si>
  <si>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</si>
  <si>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</si>
  <si>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</si>
  <si>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</si>
  <si>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</si>
  <si>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</si>
  <si>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</si>
  <si>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</si>
  <si>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</si>
  <si>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</si>
  <si>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</si>
  <si>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</si>
  <si>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</si>
  <si>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</si>
  <si>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</si>
  <si>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</si>
  <si>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</si>
  <si>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</si>
  <si>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</si>
  <si>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</si>
  <si>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</si>
  <si>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</si>
  <si>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</si>
  <si>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</si>
  <si>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</si>
  <si>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</si>
  <si>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</si>
  <si>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</si>
  <si>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</si>
  <si>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</si>
  <si>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</si>
  <si>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</si>
  <si>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</si>
  <si>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</si>
  <si>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</si>
  <si>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</si>
  <si>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</si>
  <si>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</si>
  <si>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</si>
  <si>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</si>
  <si>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</si>
  <si>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</si>
  <si>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</si>
  <si>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</si>
  <si>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</si>
  <si>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</si>
  <si>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</si>
  <si>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</si>
  <si>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</si>
  <si>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</si>
  <si>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</si>
  <si>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</si>
  <si>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</si>
  <si>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</si>
  <si>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</si>
  <si>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</si>
  <si>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</si>
  <si>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</si>
  <si>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</si>
  <si>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</si>
  <si>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</si>
  <si>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</si>
  <si>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</si>
  <si>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</si>
  <si>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</si>
  <si>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</si>
  <si>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</si>
  <si>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</si>
  <si>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</si>
  <si>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</si>
  <si>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</si>
  <si>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</si>
  <si>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</si>
  <si>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</si>
  <si>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</si>
  <si>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</si>
  <si>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</si>
  <si>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</si>
  <si>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</si>
  <si>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</si>
  <si>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</si>
  <si>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</si>
  <si>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</si>
  <si>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</si>
  <si>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</si>
  <si>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</si>
  <si>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</si>
  <si>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</si>
  <si>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</si>
  <si>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</si>
  <si>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</si>
  <si>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</si>
  <si>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</si>
  <si>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</si>
  <si>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</si>
  <si>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</si>
  <si>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</si>
  <si>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</si>
  <si>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</si>
  <si>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</si>
  <si>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</si>
  <si>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</si>
  <si>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</si>
  <si>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</si>
  <si>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</si>
  <si>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</si>
  <si>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</si>
  <si>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</si>
  <si>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</si>
  <si>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</si>
  <si>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</si>
  <si>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</si>
  <si>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</si>
  <si>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</si>
  <si>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</si>
  <si>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</si>
  <si>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</si>
  <si>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</si>
  <si>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</si>
  <si>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</si>
  <si>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</si>
  <si>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</si>
  <si>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</si>
  <si>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</si>
  <si>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</si>
  <si>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</si>
  <si>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</si>
  <si>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</si>
  <si>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</si>
  <si>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</si>
  <si>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</si>
  <si>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</si>
  <si>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</si>
  <si>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</si>
  <si>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</si>
  <si>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</si>
  <si>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</si>
  <si>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</si>
  <si>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</si>
  <si>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</si>
  <si>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</si>
  <si>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</si>
  <si>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</si>
  <si>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</si>
  <si>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</si>
  <si>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</si>
  <si>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</si>
  <si>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</si>
  <si>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</si>
  <si>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</si>
  <si>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</si>
  <si>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</si>
  <si>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</si>
  <si>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</si>
  <si>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</si>
  <si>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</si>
  <si>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</si>
  <si>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</si>
  <si>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</si>
  <si>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</si>
  <si>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</si>
  <si>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</si>
  <si>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</si>
  <si>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</si>
  <si>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</si>
  <si>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</si>
  <si>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</si>
  <si>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</si>
  <si>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</si>
  <si>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</si>
  <si>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</si>
  <si>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</si>
  <si>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</si>
  <si>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</si>
  <si>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</si>
  <si>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</si>
  <si>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</si>
  <si>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</si>
  <si>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</si>
  <si>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</si>
  <si>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</si>
  <si>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</si>
  <si>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</si>
  <si>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</si>
  <si>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</si>
  <si>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</si>
  <si>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</si>
  <si>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</si>
  <si>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</si>
  <si>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</si>
  <si>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</si>
  <si>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</si>
  <si>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</si>
  <si>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</si>
  <si>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</si>
  <si>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</si>
  <si>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</si>
  <si>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</si>
  <si>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</si>
  <si>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</si>
  <si>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</si>
  <si>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</si>
  <si>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</si>
  <si>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</si>
  <si>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</si>
  <si>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</si>
  <si>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</si>
  <si>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</si>
  <si>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</si>
  <si>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</si>
  <si>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</si>
  <si>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</si>
  <si>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</si>
  <si>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</si>
  <si>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</si>
  <si>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</si>
  <si>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</si>
  <si>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</si>
  <si>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</si>
  <si>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</si>
  <si>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</si>
  <si>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</si>
  <si>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</si>
  <si>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</si>
  <si>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</si>
  <si>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</si>
  <si>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</si>
  <si>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</si>
  <si>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</si>
  <si>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</si>
  <si>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</si>
  <si>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</si>
  <si>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</si>
  <si>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</si>
  <si>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</si>
  <si>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</si>
  <si>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</si>
  <si>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</si>
  <si>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</si>
  <si>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</si>
  <si>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</si>
  <si>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</si>
  <si>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</si>
  <si>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</si>
  <si>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</si>
  <si>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</si>
  <si>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</si>
  <si>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</si>
  <si>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</si>
  <si>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</si>
  <si>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</si>
  <si>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</si>
  <si>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</si>
  <si>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</si>
  <si>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</si>
  <si>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</si>
  <si>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</si>
  <si>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</si>
  <si>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</si>
  <si>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</si>
  <si>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</si>
  <si>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</si>
  <si>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</si>
  <si>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</si>
  <si>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</si>
  <si>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</si>
  <si>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</si>
  <si>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</si>
  <si>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</si>
  <si>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</si>
  <si>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</si>
  <si>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</si>
  <si>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</si>
  <si>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</si>
  <si>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</si>
  <si>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</si>
  <si>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</si>
  <si>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</si>
  <si>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</si>
  <si>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</si>
  <si>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</si>
  <si>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</si>
  <si>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</si>
  <si>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</si>
  <si>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</si>
  <si>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</si>
  <si>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</si>
  <si>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</si>
  <si>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</si>
  <si>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</si>
  <si>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</si>
  <si>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</si>
  <si>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</si>
  <si>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</si>
  <si>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</si>
  <si>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</si>
  <si>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</si>
  <si>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</si>
  <si>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</si>
  <si>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</si>
  <si>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</si>
  <si>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</si>
  <si>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</si>
  <si>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</si>
  <si>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</si>
  <si>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</si>
  <si>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</si>
  <si>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</si>
  <si>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</si>
  <si>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</si>
  <si>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</si>
  <si>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</si>
  <si>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</si>
  <si>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</si>
  <si>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</si>
  <si>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</si>
  <si>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</si>
  <si>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</si>
  <si>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</si>
  <si>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</si>
  <si>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</si>
  <si>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</si>
  <si>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</si>
  <si>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</si>
  <si>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</si>
  <si>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</si>
  <si>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</si>
  <si>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</si>
  <si>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</si>
  <si>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</si>
  <si>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</si>
  <si>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</si>
  <si>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</si>
  <si>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</si>
  <si>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</si>
  <si>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</si>
  <si>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</si>
  <si>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</si>
  <si>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</si>
  <si>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</si>
  <si>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</si>
  <si>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</si>
  <si>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</si>
  <si>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</si>
  <si>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</si>
  <si>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</si>
  <si>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</si>
  <si>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</si>
  <si>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</si>
  <si>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</si>
  <si>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</si>
  <si>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</si>
  <si>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</si>
  <si>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</si>
  <si>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</si>
  <si>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</si>
  <si>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</si>
  <si>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</si>
  <si>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</si>
  <si>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</si>
  <si>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</si>
  <si>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</si>
  <si>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</si>
  <si>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</si>
  <si>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</si>
  <si>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</si>
  <si>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</si>
  <si>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</si>
  <si>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</si>
  <si>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</si>
  <si>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</si>
  <si>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</si>
  <si>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</si>
  <si>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</si>
  <si>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</si>
  <si>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</si>
  <si>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</si>
  <si>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</si>
  <si>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</si>
  <si>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</si>
  <si>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</si>
  <si>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</si>
  <si>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</si>
  <si>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</si>
  <si>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</si>
  <si>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</si>
  <si>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</si>
  <si>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</si>
  <si>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</si>
  <si>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</si>
  <si>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</si>
  <si>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</si>
  <si>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</si>
  <si>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</si>
  <si>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</si>
  <si>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</si>
  <si>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</si>
  <si>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</si>
  <si>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</si>
  <si>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</si>
  <si>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</si>
  <si>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</si>
  <si>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</si>
  <si>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</si>
  <si>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</si>
  <si>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</si>
  <si>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</si>
  <si>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</si>
  <si>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</si>
  <si>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</si>
  <si>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</si>
  <si>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</si>
  <si>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</si>
  <si>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</si>
  <si>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</si>
  <si>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</si>
  <si>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</si>
  <si>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</si>
  <si>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</si>
  <si>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</si>
  <si>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</si>
  <si>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</si>
  <si>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</si>
  <si>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</si>
  <si>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</si>
  <si>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</si>
  <si>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</si>
  <si>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</si>
  <si>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</si>
  <si>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</si>
  <si>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</si>
  <si>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</si>
  <si>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</si>
  <si>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</si>
  <si>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</si>
  <si>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</si>
  <si>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</si>
  <si>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Baisden_2013</t>
  </si>
  <si>
    <t xml:space="preserve">10.1007/s10533-011-9675-y </t>
  </si>
  <si>
    <t>Shane Stoner</t>
  </si>
  <si>
    <t>MPI-BGC</t>
  </si>
  <si>
    <t>sstoner@bgc-jena.mpg.de</t>
  </si>
  <si>
    <t>Troy Baisden</t>
  </si>
  <si>
    <t xml:space="preserve">t.baisden@gns.cri.nz </t>
  </si>
  <si>
    <t>Baisden, W.T., Parfitt, R.L., Ross, C. et al. (2013) Evaluating 50 years of time-series soil radiocarbon data: towards routine calculation of robust C residence times. Biogeochemistry. 112: 129. https://doi.org/10.1007/s10533-011-9675-y</t>
  </si>
  <si>
    <t>Judgeford</t>
  </si>
  <si>
    <t>estimated longitude</t>
  </si>
  <si>
    <t>Tokomaru</t>
  </si>
  <si>
    <t>Egmont</t>
  </si>
  <si>
    <t>estimated coordinates</t>
  </si>
  <si>
    <t>O'Brien and Stout, 1978; Baisden and Parfitt, 2007</t>
  </si>
  <si>
    <t>Bruntwood_TeKowhai</t>
  </si>
  <si>
    <t>Bruntwood</t>
  </si>
  <si>
    <t>Te_Kowhai</t>
  </si>
  <si>
    <t>pasture</t>
  </si>
  <si>
    <t>NZA</t>
  </si>
  <si>
    <t xml:space="preserve">Hapludand </t>
  </si>
  <si>
    <t xml:space="preserve">Endoaqualf </t>
  </si>
  <si>
    <t xml:space="preserve">Fragiaqualf 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</si>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</sst>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8"/>
      <color rgb="FF000000"/>
      <name val="AdvPTimes"/>
    </font>
    <font>
      <sz val="10"/>
      <name val="Geneva"/>
    </font>
    <font>
      <sz val="10"/>
      <color rgb="FF000000"/>
      <name val="AdvPTimes"/>
    </font>
    <font>
      <sz val="9"/>
      <name val="AdvPTimes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/>
    <xf numFmtId="0" fontId="24" fillId="0" borderId="0" xfId="0" applyFont="1" applyAlignment="1"/>
    <xf numFmtId="164" fontId="25" fillId="36" borderId="1" xfId="235" applyNumberFormat="1" applyFill="1" applyBorder="1"/>
    <xf numFmtId="0" fontId="25" fillId="36" borderId="1" xfId="235" applyFill="1" applyBorder="1"/>
    <xf numFmtId="0" fontId="26" fillId="0" borderId="0" xfId="0" applyFont="1" applyAlignment="1"/>
    <xf numFmtId="0" fontId="27" fillId="0" borderId="0" xfId="0" applyFont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exBOX2000v1.0" xfId="2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9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20" t="s">
        <v>812</v>
      </c>
      <c r="B4" s="151" t="s">
        <v>813</v>
      </c>
      <c r="C4" s="20"/>
      <c r="D4" s="5" t="s">
        <v>814</v>
      </c>
      <c r="E4" s="5" t="s">
        <v>815</v>
      </c>
      <c r="F4" s="146" t="s">
        <v>816</v>
      </c>
      <c r="G4" s="139">
        <v>2018</v>
      </c>
      <c r="H4" s="129">
        <v>9</v>
      </c>
      <c r="I4" s="129">
        <v>13</v>
      </c>
      <c r="J4" s="5" t="s">
        <v>817</v>
      </c>
      <c r="K4" s="147" t="s">
        <v>818</v>
      </c>
      <c r="L4" s="20"/>
      <c r="M4" s="20" t="s">
        <v>819</v>
      </c>
      <c r="N4" s="20" t="s">
        <v>825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820</v>
      </c>
      <c r="C4" s="10">
        <v>-41.1</v>
      </c>
      <c r="D4" s="10">
        <v>174.95</v>
      </c>
      <c r="E4" s="7"/>
      <c r="F4" s="19">
        <v>33</v>
      </c>
      <c r="G4" s="19" t="s">
        <v>821</v>
      </c>
    </row>
    <row r="5" spans="1:7" ht="14">
      <c r="A5" s="20" t="s">
        <v>812</v>
      </c>
      <c r="B5" s="10" t="s">
        <v>822</v>
      </c>
      <c r="C5" s="10">
        <v>-40.299999999999997</v>
      </c>
      <c r="D5" s="10">
        <v>175.4</v>
      </c>
      <c r="E5" s="7"/>
      <c r="F5" s="19">
        <v>16</v>
      </c>
      <c r="G5" s="19" t="s">
        <v>824</v>
      </c>
    </row>
    <row r="6" spans="1:7" ht="14">
      <c r="A6" s="20" t="s">
        <v>812</v>
      </c>
      <c r="B6" s="10" t="s">
        <v>823</v>
      </c>
      <c r="C6" s="10">
        <v>-39.5</v>
      </c>
      <c r="D6" s="10">
        <v>174.2</v>
      </c>
      <c r="E6" s="19"/>
      <c r="F6" s="19">
        <v>457</v>
      </c>
      <c r="G6" s="19" t="s">
        <v>824</v>
      </c>
    </row>
    <row r="7" spans="1:7" ht="14">
      <c r="A7" s="20" t="s">
        <v>812</v>
      </c>
      <c r="B7" s="10" t="s">
        <v>826</v>
      </c>
      <c r="C7" s="10">
        <v>-37.799999999999997</v>
      </c>
      <c r="D7" s="10">
        <v>175.4</v>
      </c>
      <c r="E7" s="19"/>
      <c r="F7" s="19">
        <v>59</v>
      </c>
      <c r="G7" s="19" t="s">
        <v>824</v>
      </c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D1" workbookViewId="0">
      <pane xSplit="1" ySplit="3" topLeftCell="J4" activePane="bottomRight" state="frozen"/>
      <selection activeCell="D1" sqref="D1"/>
      <selection pane="topRight" activeCell="E1" sqref="E1"/>
      <selection pane="bottomLeft" activeCell="D4" sqref="D4"/>
      <selection pane="bottomRight" activeCell="L7" sqref="L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820</v>
      </c>
      <c r="C4" s="10"/>
      <c r="D4" s="10" t="s">
        <v>820</v>
      </c>
      <c r="E4" s="19"/>
      <c r="F4" s="19"/>
      <c r="G4" s="19"/>
      <c r="H4" s="19" t="s">
        <v>325</v>
      </c>
      <c r="I4" s="19" t="s">
        <v>829</v>
      </c>
      <c r="J4" s="19"/>
      <c r="K4" s="19"/>
      <c r="L4" s="19"/>
      <c r="M4" s="19">
        <v>1300</v>
      </c>
      <c r="N4" s="19"/>
      <c r="O4" s="19"/>
      <c r="P4" s="19"/>
      <c r="Q4" s="19"/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ht="14">
      <c r="A5" s="20" t="s">
        <v>812</v>
      </c>
      <c r="B5" s="10" t="s">
        <v>822</v>
      </c>
      <c r="C5" s="10"/>
      <c r="D5" s="10" t="s">
        <v>822</v>
      </c>
      <c r="E5" s="19"/>
      <c r="F5" s="19"/>
      <c r="G5" s="19"/>
      <c r="H5" s="19" t="s">
        <v>325</v>
      </c>
      <c r="I5" s="19" t="s">
        <v>829</v>
      </c>
      <c r="J5" s="19"/>
      <c r="K5" s="19"/>
      <c r="L5" s="19"/>
      <c r="M5" s="19">
        <v>1150</v>
      </c>
      <c r="N5" s="150" t="s">
        <v>833</v>
      </c>
      <c r="O5" s="19"/>
      <c r="P5" s="19"/>
      <c r="Q5" s="19"/>
      <c r="R5" s="19">
        <v>12</v>
      </c>
      <c r="S5" s="19"/>
      <c r="T5" s="5" t="s">
        <v>201</v>
      </c>
      <c r="U5" s="19"/>
      <c r="V5" s="19"/>
      <c r="AB5" s="19"/>
      <c r="AC5" s="19"/>
      <c r="AD5" s="19"/>
      <c r="AE5" s="19"/>
      <c r="AF5" s="19"/>
    </row>
    <row r="6" spans="1:36" ht="14">
      <c r="A6" s="20" t="s">
        <v>812</v>
      </c>
      <c r="B6" s="10" t="s">
        <v>823</v>
      </c>
      <c r="C6" s="10"/>
      <c r="D6" s="10" t="s">
        <v>823</v>
      </c>
      <c r="E6" s="19"/>
      <c r="F6" s="19"/>
      <c r="G6" s="19"/>
      <c r="H6" s="19" t="s">
        <v>325</v>
      </c>
      <c r="I6" s="19" t="s">
        <v>829</v>
      </c>
      <c r="J6" s="19"/>
      <c r="K6" s="19"/>
      <c r="L6" s="19"/>
      <c r="M6" s="19">
        <v>1150</v>
      </c>
      <c r="N6" s="150" t="s">
        <v>831</v>
      </c>
      <c r="O6" s="19"/>
      <c r="P6" s="19"/>
      <c r="Q6" s="19"/>
      <c r="R6" s="19">
        <v>12</v>
      </c>
      <c r="S6" s="19"/>
      <c r="T6" s="5" t="s">
        <v>201</v>
      </c>
      <c r="U6" s="19"/>
      <c r="V6" s="19"/>
      <c r="AB6" s="19"/>
      <c r="AC6" s="19"/>
      <c r="AD6" s="19"/>
      <c r="AE6" s="19"/>
      <c r="AF6" s="19"/>
    </row>
    <row r="7" spans="1:36" ht="14">
      <c r="A7" s="20" t="s">
        <v>812</v>
      </c>
      <c r="B7" s="10" t="s">
        <v>826</v>
      </c>
      <c r="C7" s="10"/>
      <c r="D7" s="10" t="s">
        <v>827</v>
      </c>
      <c r="E7" s="19"/>
      <c r="F7" s="19"/>
      <c r="G7" s="19"/>
      <c r="H7" s="19" t="s">
        <v>325</v>
      </c>
      <c r="I7" s="19"/>
      <c r="J7" s="19"/>
      <c r="K7" s="19"/>
      <c r="L7" s="19"/>
      <c r="M7" s="19">
        <v>1200</v>
      </c>
      <c r="N7" s="150" t="s">
        <v>831</v>
      </c>
      <c r="O7" s="19"/>
      <c r="P7" s="19"/>
      <c r="Q7" s="19"/>
      <c r="R7" s="19"/>
      <c r="S7" s="19"/>
      <c r="T7" s="5" t="s">
        <v>201</v>
      </c>
      <c r="U7" s="19"/>
      <c r="V7" s="19"/>
      <c r="AB7" s="19"/>
      <c r="AC7" s="19"/>
      <c r="AD7" s="19"/>
      <c r="AE7" s="19"/>
      <c r="AF7" s="19"/>
    </row>
    <row r="8" spans="1:36" ht="14">
      <c r="A8" s="20" t="s">
        <v>812</v>
      </c>
      <c r="B8" s="10" t="s">
        <v>826</v>
      </c>
      <c r="C8" s="10"/>
      <c r="D8" s="10" t="s">
        <v>828</v>
      </c>
      <c r="E8" s="19"/>
      <c r="F8" s="19"/>
      <c r="G8" s="19"/>
      <c r="H8" s="19" t="s">
        <v>325</v>
      </c>
      <c r="I8" s="19"/>
      <c r="J8" s="19"/>
      <c r="K8" s="19"/>
      <c r="L8" s="19"/>
      <c r="M8" s="19">
        <v>1200</v>
      </c>
      <c r="N8" s="150" t="s">
        <v>832</v>
      </c>
      <c r="O8" s="19"/>
      <c r="P8" s="19"/>
      <c r="Q8" s="19"/>
      <c r="R8" s="19"/>
      <c r="S8" s="19"/>
      <c r="T8" s="5" t="s">
        <v>201</v>
      </c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33" t="s">
        <v>628</v>
      </c>
      <c r="F1" s="33" t="s">
        <v>629</v>
      </c>
      <c r="G1" s="133" t="s">
        <v>748</v>
      </c>
      <c r="H1" s="126" t="s">
        <v>749</v>
      </c>
      <c r="I1" s="126" t="s">
        <v>750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659</v>
      </c>
      <c r="O1" s="106" t="s">
        <v>688</v>
      </c>
      <c r="P1" s="116" t="s">
        <v>650</v>
      </c>
      <c r="Q1" s="106" t="s">
        <v>441</v>
      </c>
      <c r="R1" s="106" t="s">
        <v>691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728</v>
      </c>
      <c r="AB1" s="107" t="s">
        <v>729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 t="s">
        <v>630</v>
      </c>
      <c r="F2" s="35" t="s">
        <v>631</v>
      </c>
      <c r="G2" s="127" t="s">
        <v>737</v>
      </c>
      <c r="H2" s="127" t="s">
        <v>738</v>
      </c>
      <c r="I2" s="127" t="s">
        <v>736</v>
      </c>
      <c r="J2" s="142" t="s">
        <v>793</v>
      </c>
      <c r="K2" s="142"/>
      <c r="L2" s="142" t="s">
        <v>797</v>
      </c>
      <c r="M2" s="142" t="s">
        <v>649</v>
      </c>
      <c r="N2" s="142" t="s">
        <v>689</v>
      </c>
      <c r="O2" s="142" t="s">
        <v>690</v>
      </c>
      <c r="P2" s="142" t="s">
        <v>799</v>
      </c>
      <c r="Q2" s="142" t="s">
        <v>719</v>
      </c>
      <c r="R2" s="142" t="s">
        <v>720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727</v>
      </c>
      <c r="AA2" s="57" t="s">
        <v>694</v>
      </c>
      <c r="AB2" s="57" t="s">
        <v>695</v>
      </c>
      <c r="AC2" s="57" t="s">
        <v>86</v>
      </c>
      <c r="AD2" s="57" t="s">
        <v>87</v>
      </c>
      <c r="AE2" s="57" t="s">
        <v>88</v>
      </c>
      <c r="AF2" s="57" t="s">
        <v>696</v>
      </c>
      <c r="AG2" s="57" t="s">
        <v>697</v>
      </c>
      <c r="AH2" s="57" t="s">
        <v>698</v>
      </c>
      <c r="AI2" s="57" t="s">
        <v>699</v>
      </c>
      <c r="AJ2" s="57" t="s">
        <v>700</v>
      </c>
      <c r="AK2" s="57" t="s">
        <v>701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734</v>
      </c>
      <c r="H3" s="128" t="s">
        <v>34</v>
      </c>
      <c r="I3" s="128" t="s">
        <v>735</v>
      </c>
      <c r="J3" s="141" t="s">
        <v>794</v>
      </c>
      <c r="K3" s="100"/>
      <c r="L3" s="141" t="s">
        <v>792</v>
      </c>
      <c r="M3" s="141" t="s">
        <v>795</v>
      </c>
      <c r="N3" s="141" t="s">
        <v>796</v>
      </c>
      <c r="O3" s="99"/>
      <c r="P3" s="141" t="s">
        <v>798</v>
      </c>
      <c r="Q3" s="145" t="s">
        <v>721</v>
      </c>
      <c r="R3" s="141" t="s">
        <v>801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802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C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820</v>
      </c>
      <c r="C4" s="11" t="s">
        <v>820</v>
      </c>
      <c r="D4" s="11" t="str">
        <f>"Judgeford_0-8_"&amp;E4</f>
        <v>Judgeford_0-8_1959</v>
      </c>
      <c r="E4" s="135">
        <v>1959</v>
      </c>
      <c r="F4" s="135"/>
      <c r="G4" s="135"/>
      <c r="H4" s="23"/>
      <c r="I4" s="11">
        <v>0</v>
      </c>
      <c r="J4" s="11">
        <v>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 t="s">
        <v>830</v>
      </c>
      <c r="AX4" s="8"/>
      <c r="AY4" s="8"/>
      <c r="AZ4" s="148">
        <v>-34.9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820</v>
      </c>
      <c r="C5" s="11" t="s">
        <v>820</v>
      </c>
      <c r="D5" s="11" t="str">
        <f t="shared" ref="D5:D14" si="0">"Judgeford_0-8_"&amp;E5</f>
        <v>Judgeford_0-8_1963</v>
      </c>
      <c r="E5" s="135">
        <v>1963</v>
      </c>
      <c r="F5" s="135"/>
      <c r="G5" s="135"/>
      <c r="H5" s="23"/>
      <c r="I5" s="11">
        <v>0</v>
      </c>
      <c r="J5" s="11">
        <v>8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 t="s">
        <v>830</v>
      </c>
      <c r="AX5" s="8"/>
      <c r="AY5" s="8"/>
      <c r="AZ5" s="148">
        <v>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820</v>
      </c>
      <c r="C6" s="11" t="s">
        <v>820</v>
      </c>
      <c r="D6" s="11" t="str">
        <f t="shared" si="0"/>
        <v>Judgeford_0-8_1965</v>
      </c>
      <c r="E6" s="135">
        <v>1965</v>
      </c>
      <c r="F6" s="135"/>
      <c r="G6" s="135"/>
      <c r="H6" s="23"/>
      <c r="I6" s="11">
        <v>0</v>
      </c>
      <c r="J6" s="11">
        <v>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 t="s">
        <v>830</v>
      </c>
      <c r="AX6" s="8"/>
      <c r="AY6" s="8"/>
      <c r="AZ6" s="148">
        <v>24.5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820</v>
      </c>
      <c r="C7" s="11" t="s">
        <v>820</v>
      </c>
      <c r="D7" s="11" t="str">
        <f t="shared" si="0"/>
        <v>Judgeford_0-8_1966</v>
      </c>
      <c r="E7" s="135">
        <v>1966</v>
      </c>
      <c r="F7" s="135"/>
      <c r="G7" s="135"/>
      <c r="H7" s="23"/>
      <c r="I7" s="11">
        <v>0</v>
      </c>
      <c r="J7" s="11">
        <v>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 t="s">
        <v>830</v>
      </c>
      <c r="AX7" s="8"/>
      <c r="AY7" s="8"/>
      <c r="AZ7" s="148">
        <v>54.1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812</v>
      </c>
      <c r="B8" s="10" t="s">
        <v>820</v>
      </c>
      <c r="C8" s="11" t="s">
        <v>820</v>
      </c>
      <c r="D8" s="11" t="str">
        <f t="shared" si="0"/>
        <v>Judgeford_0-8_1967</v>
      </c>
      <c r="E8" s="135">
        <v>1967</v>
      </c>
      <c r="F8" s="135"/>
      <c r="G8" s="135"/>
      <c r="H8" s="23"/>
      <c r="I8" s="11">
        <v>0</v>
      </c>
      <c r="J8" s="11">
        <v>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 t="s">
        <v>830</v>
      </c>
      <c r="AX8" s="8"/>
      <c r="AY8" s="8"/>
      <c r="AZ8" s="148">
        <v>80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812</v>
      </c>
      <c r="B9" s="10" t="s">
        <v>820</v>
      </c>
      <c r="C9" s="11" t="s">
        <v>820</v>
      </c>
      <c r="D9" s="11" t="str">
        <f t="shared" si="0"/>
        <v>Judgeford_0-8_1968</v>
      </c>
      <c r="E9" s="135">
        <v>1968</v>
      </c>
      <c r="F9" s="135"/>
      <c r="G9" s="135"/>
      <c r="H9" s="23"/>
      <c r="I9" s="11">
        <v>0</v>
      </c>
      <c r="J9" s="11">
        <v>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 t="s">
        <v>830</v>
      </c>
      <c r="AX9" s="8"/>
      <c r="AY9" s="8"/>
      <c r="AZ9" s="148">
        <v>100.3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812</v>
      </c>
      <c r="B10" s="10" t="s">
        <v>820</v>
      </c>
      <c r="C10" s="11" t="s">
        <v>820</v>
      </c>
      <c r="D10" s="11" t="str">
        <f t="shared" si="0"/>
        <v>Judgeford_0-8_1971</v>
      </c>
      <c r="E10" s="135">
        <v>1971</v>
      </c>
      <c r="F10" s="135"/>
      <c r="G10" s="135"/>
      <c r="H10" s="23"/>
      <c r="I10" s="11">
        <v>0</v>
      </c>
      <c r="J10" s="11">
        <v>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 t="s">
        <v>830</v>
      </c>
      <c r="AX10" s="8"/>
      <c r="AY10" s="8"/>
      <c r="AZ10" s="148">
        <v>117.6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812</v>
      </c>
      <c r="B11" s="10" t="s">
        <v>820</v>
      </c>
      <c r="C11" s="11" t="s">
        <v>820</v>
      </c>
      <c r="D11" s="11" t="str">
        <f t="shared" si="0"/>
        <v>Judgeford_0-8_1973</v>
      </c>
      <c r="E11" s="135">
        <v>1973</v>
      </c>
      <c r="F11" s="135"/>
      <c r="G11" s="135"/>
      <c r="H11" s="23"/>
      <c r="I11" s="11">
        <v>0</v>
      </c>
      <c r="J11" s="11">
        <v>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 t="s">
        <v>830</v>
      </c>
      <c r="AX11" s="8"/>
      <c r="AY11" s="8"/>
      <c r="AZ11" s="148">
        <v>126.4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812</v>
      </c>
      <c r="B12" s="10" t="s">
        <v>820</v>
      </c>
      <c r="C12" s="11" t="s">
        <v>820</v>
      </c>
      <c r="D12" s="11" t="str">
        <f t="shared" si="0"/>
        <v>Judgeford_0-8_1974</v>
      </c>
      <c r="E12" s="135">
        <v>1974</v>
      </c>
      <c r="F12" s="135"/>
      <c r="G12" s="135"/>
      <c r="H12" s="23"/>
      <c r="I12" s="11">
        <v>0</v>
      </c>
      <c r="J12" s="11">
        <v>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 t="s">
        <v>830</v>
      </c>
      <c r="AX12" s="8"/>
      <c r="AY12" s="8"/>
      <c r="AZ12" s="148">
        <v>148.6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812</v>
      </c>
      <c r="B13" s="10" t="s">
        <v>820</v>
      </c>
      <c r="C13" s="11" t="s">
        <v>820</v>
      </c>
      <c r="D13" s="11" t="str">
        <f t="shared" si="0"/>
        <v>Judgeford_0-8_1997</v>
      </c>
      <c r="E13" s="135">
        <v>1997</v>
      </c>
      <c r="F13" s="135"/>
      <c r="G13" s="135"/>
      <c r="H13" s="23"/>
      <c r="I13" s="11">
        <v>0</v>
      </c>
      <c r="J13" s="11">
        <v>8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 t="s">
        <v>830</v>
      </c>
      <c r="AX13" s="8"/>
      <c r="AY13" s="8"/>
      <c r="AZ13" s="148">
        <v>177.1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812</v>
      </c>
      <c r="B14" s="10" t="s">
        <v>820</v>
      </c>
      <c r="C14" s="11" t="s">
        <v>820</v>
      </c>
      <c r="D14" s="11" t="str">
        <f t="shared" si="0"/>
        <v>Judgeford_0-8_2002</v>
      </c>
      <c r="E14" s="135">
        <v>2002</v>
      </c>
      <c r="F14" s="135"/>
      <c r="G14" s="135"/>
      <c r="H14" s="23"/>
      <c r="I14" s="11">
        <v>0</v>
      </c>
      <c r="J14" s="11">
        <v>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 t="s">
        <v>830</v>
      </c>
      <c r="AX14" s="8"/>
      <c r="AY14" s="8"/>
      <c r="AZ14" s="148">
        <v>88.41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812</v>
      </c>
      <c r="B15" s="10" t="s">
        <v>822</v>
      </c>
      <c r="C15" s="11" t="s">
        <v>822</v>
      </c>
      <c r="D15" s="11" t="str">
        <f>"Tokumaru_0-8_"&amp;E15</f>
        <v>Tokumaru_0-8_1962</v>
      </c>
      <c r="E15" s="135">
        <v>1962</v>
      </c>
      <c r="F15" s="135"/>
      <c r="G15" s="135"/>
      <c r="H15" s="23"/>
      <c r="I15" s="11">
        <v>0</v>
      </c>
      <c r="J15" s="11">
        <v>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 t="s">
        <v>830</v>
      </c>
      <c r="AX15" s="8"/>
      <c r="AY15" s="8"/>
      <c r="AZ15" s="149">
        <v>36.299999999999997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812</v>
      </c>
      <c r="B16" s="10" t="s">
        <v>822</v>
      </c>
      <c r="C16" s="11" t="s">
        <v>822</v>
      </c>
      <c r="D16" s="11" t="str">
        <f t="shared" ref="D16:D18" si="1">"Tokumaru_0-8_"&amp;E16</f>
        <v>Tokumaru_0-8_1965</v>
      </c>
      <c r="E16" s="135">
        <v>1965</v>
      </c>
      <c r="F16" s="135"/>
      <c r="G16" s="135"/>
      <c r="H16" s="23"/>
      <c r="I16" s="11">
        <v>0</v>
      </c>
      <c r="J16" s="11">
        <v>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 t="s">
        <v>830</v>
      </c>
      <c r="AX16" s="8"/>
      <c r="AY16" s="8"/>
      <c r="AZ16" s="149">
        <v>137.44999999999999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812</v>
      </c>
      <c r="B17" s="10" t="s">
        <v>822</v>
      </c>
      <c r="C17" s="11" t="s">
        <v>822</v>
      </c>
      <c r="D17" s="11" t="str">
        <f t="shared" si="1"/>
        <v>Tokumaru_0-8_1969</v>
      </c>
      <c r="E17" s="135">
        <v>1969</v>
      </c>
      <c r="F17" s="135"/>
      <c r="G17" s="135"/>
      <c r="H17" s="23"/>
      <c r="I17" s="11">
        <v>0</v>
      </c>
      <c r="J17" s="11">
        <v>8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 t="s">
        <v>830</v>
      </c>
      <c r="AX17" s="8"/>
      <c r="AY17" s="8"/>
      <c r="AZ17" s="149">
        <v>263.2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812</v>
      </c>
      <c r="B18" s="10" t="s">
        <v>822</v>
      </c>
      <c r="C18" s="11" t="s">
        <v>822</v>
      </c>
      <c r="D18" s="11" t="str">
        <f t="shared" si="1"/>
        <v>Tokumaru_0-8_2008</v>
      </c>
      <c r="E18" s="135">
        <v>2008</v>
      </c>
      <c r="F18" s="135"/>
      <c r="G18" s="135"/>
      <c r="H18" s="23"/>
      <c r="I18" s="11">
        <v>0</v>
      </c>
      <c r="J18" s="11">
        <v>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 t="s">
        <v>830</v>
      </c>
      <c r="AX18" s="8"/>
      <c r="AY18" s="8"/>
      <c r="AZ18" s="14">
        <v>73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812</v>
      </c>
      <c r="B19" s="10" t="s">
        <v>823</v>
      </c>
      <c r="C19" s="11" t="s">
        <v>823</v>
      </c>
      <c r="D19" s="11" t="str">
        <f>"Egmont_0-8_"&amp;E19</f>
        <v>Egmont_0-8_1963</v>
      </c>
      <c r="E19" s="135">
        <v>1963</v>
      </c>
      <c r="F19" s="135"/>
      <c r="G19" s="135"/>
      <c r="H19" s="23"/>
      <c r="I19" s="11">
        <v>0</v>
      </c>
      <c r="J19" s="11">
        <v>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 t="s">
        <v>830</v>
      </c>
      <c r="AX19" s="8"/>
      <c r="AY19" s="8"/>
      <c r="AZ19" s="149">
        <v>27.8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812</v>
      </c>
      <c r="B20" s="10" t="s">
        <v>823</v>
      </c>
      <c r="C20" s="11" t="s">
        <v>823</v>
      </c>
      <c r="D20" s="11" t="str">
        <f t="shared" ref="D20:D22" si="2">"Egmont_0-8_"&amp;E20</f>
        <v>Egmont_0-8_1965</v>
      </c>
      <c r="E20" s="135">
        <v>1965</v>
      </c>
      <c r="F20" s="135"/>
      <c r="G20" s="135"/>
      <c r="H20" s="23"/>
      <c r="I20" s="11">
        <v>0</v>
      </c>
      <c r="J20" s="11">
        <v>8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 t="s">
        <v>830</v>
      </c>
      <c r="AX20" s="8"/>
      <c r="AY20" s="8"/>
      <c r="AZ20" s="149">
        <v>39.200000000000003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812</v>
      </c>
      <c r="B21" s="10" t="s">
        <v>823</v>
      </c>
      <c r="C21" s="11" t="s">
        <v>823</v>
      </c>
      <c r="D21" s="11" t="str">
        <f t="shared" si="2"/>
        <v>Egmont_0-8_1969</v>
      </c>
      <c r="E21" s="135">
        <v>1969</v>
      </c>
      <c r="F21" s="135"/>
      <c r="G21" s="135"/>
      <c r="H21" s="23"/>
      <c r="I21" s="11">
        <v>0</v>
      </c>
      <c r="J21" s="11">
        <v>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 t="s">
        <v>830</v>
      </c>
      <c r="AX21" s="8"/>
      <c r="AY21" s="8"/>
      <c r="AZ21" s="149">
        <v>122.9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812</v>
      </c>
      <c r="B22" s="10" t="s">
        <v>823</v>
      </c>
      <c r="C22" s="11" t="s">
        <v>823</v>
      </c>
      <c r="D22" s="11" t="str">
        <f t="shared" si="2"/>
        <v>Egmont_0-8_2008</v>
      </c>
      <c r="E22" s="136">
        <v>2008</v>
      </c>
      <c r="F22" s="136"/>
      <c r="G22" s="136"/>
      <c r="H22" s="23"/>
      <c r="I22" s="11">
        <v>0</v>
      </c>
      <c r="J22" s="11">
        <v>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8" t="s">
        <v>830</v>
      </c>
      <c r="AX22" s="14"/>
      <c r="AY22" s="14"/>
      <c r="AZ22" s="14">
        <v>71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 t="s">
        <v>812</v>
      </c>
      <c r="B23" s="12" t="s">
        <v>826</v>
      </c>
      <c r="C23" s="12" t="s">
        <v>827</v>
      </c>
      <c r="D23" s="12" t="str">
        <f>"Bruntwood_"&amp;J23&amp;"_"&amp;E23</f>
        <v>Bruntwood_7.5_1984</v>
      </c>
      <c r="E23" s="136">
        <v>1984</v>
      </c>
      <c r="F23" s="136"/>
      <c r="G23" s="136"/>
      <c r="H23" s="23"/>
      <c r="I23" s="15">
        <v>0</v>
      </c>
      <c r="J23" s="12">
        <v>7.5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8" t="s">
        <v>830</v>
      </c>
      <c r="AX23" s="14"/>
      <c r="AY23" s="14"/>
      <c r="AZ23" s="14">
        <v>97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" t="s">
        <v>812</v>
      </c>
      <c r="B24" s="12" t="s">
        <v>826</v>
      </c>
      <c r="C24" s="12" t="s">
        <v>827</v>
      </c>
      <c r="D24" s="12" t="str">
        <f>"Bruntwood_"&amp;J24&amp;"_"&amp;E24</f>
        <v>Bruntwood_22_1984</v>
      </c>
      <c r="E24" s="136">
        <v>1984</v>
      </c>
      <c r="F24" s="136"/>
      <c r="G24" s="136"/>
      <c r="H24" s="23"/>
      <c r="I24" s="12">
        <v>7.5</v>
      </c>
      <c r="J24" s="12">
        <v>22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8" t="s">
        <v>830</v>
      </c>
      <c r="AX24" s="14"/>
      <c r="AY24" s="14"/>
      <c r="AZ24" s="14">
        <v>55.2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" t="s">
        <v>812</v>
      </c>
      <c r="B25" s="12" t="s">
        <v>826</v>
      </c>
      <c r="C25" s="12" t="s">
        <v>827</v>
      </c>
      <c r="D25" s="12" t="str">
        <f>"Bruntwood_"&amp;J25&amp;"_"&amp;E25</f>
        <v>Bruntwood_38_1984</v>
      </c>
      <c r="E25" s="136">
        <v>1984</v>
      </c>
      <c r="F25" s="136"/>
      <c r="G25" s="136"/>
      <c r="H25" s="23"/>
      <c r="I25" s="12">
        <v>22</v>
      </c>
      <c r="J25" s="12">
        <v>38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8" t="s">
        <v>830</v>
      </c>
      <c r="AX25" s="14"/>
      <c r="AY25" s="14"/>
      <c r="AZ25" s="14">
        <v>24.6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812</v>
      </c>
      <c r="B26" s="12" t="s">
        <v>826</v>
      </c>
      <c r="C26" s="12" t="s">
        <v>827</v>
      </c>
      <c r="D26" s="12" t="str">
        <f>"Bruntwood_"&amp;J26&amp;"_"&amp;E26</f>
        <v>Bruntwood_57_1984</v>
      </c>
      <c r="E26" s="136">
        <v>1984</v>
      </c>
      <c r="F26" s="136"/>
      <c r="G26" s="136"/>
      <c r="H26" s="23"/>
      <c r="I26" s="12">
        <v>38</v>
      </c>
      <c r="J26" s="12">
        <v>57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8" t="s">
        <v>830</v>
      </c>
      <c r="AX26" s="14"/>
      <c r="AY26" s="14"/>
      <c r="AZ26" s="14">
        <v>10.1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812</v>
      </c>
      <c r="B27" s="12" t="s">
        <v>826</v>
      </c>
      <c r="C27" s="12" t="s">
        <v>822</v>
      </c>
      <c r="D27" s="12" t="str">
        <f>"TeKowhai_"&amp;J27&amp;"_"&amp;E27</f>
        <v>TeKowhai_9_1984</v>
      </c>
      <c r="E27" s="136">
        <v>1984</v>
      </c>
      <c r="F27" s="136"/>
      <c r="G27" s="136"/>
      <c r="H27" s="23"/>
      <c r="I27" s="12">
        <v>0</v>
      </c>
      <c r="J27" s="12">
        <v>9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8" t="s">
        <v>830</v>
      </c>
      <c r="AX27" s="14"/>
      <c r="AY27" s="14"/>
      <c r="AZ27" s="14">
        <v>148.69999999999999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812</v>
      </c>
      <c r="B28" s="12" t="s">
        <v>826</v>
      </c>
      <c r="C28" s="12" t="s">
        <v>822</v>
      </c>
      <c r="D28" s="12" t="str">
        <f>"TeKowhai_"&amp;J28&amp;"_"&amp;E28</f>
        <v>TeKowhai_22_1984</v>
      </c>
      <c r="E28" s="136">
        <v>1984</v>
      </c>
      <c r="F28" s="136"/>
      <c r="G28" s="136"/>
      <c r="H28" s="23"/>
      <c r="I28" s="12">
        <v>9</v>
      </c>
      <c r="J28" s="12">
        <v>22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8" t="s">
        <v>830</v>
      </c>
      <c r="AX28" s="14"/>
      <c r="AY28" s="14"/>
      <c r="AZ28" s="14">
        <v>75.5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812</v>
      </c>
      <c r="B29" s="12" t="s">
        <v>826</v>
      </c>
      <c r="C29" s="12" t="s">
        <v>822</v>
      </c>
      <c r="D29" s="12" t="str">
        <f>"TeKowhai_"&amp;J29&amp;"_"&amp;E29</f>
        <v>TeKowhai_32_1984</v>
      </c>
      <c r="E29" s="136">
        <v>1984</v>
      </c>
      <c r="F29" s="136"/>
      <c r="G29" s="136"/>
      <c r="H29" s="23"/>
      <c r="I29" s="12">
        <v>22</v>
      </c>
      <c r="J29" s="12">
        <v>32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8" t="s">
        <v>830</v>
      </c>
      <c r="AX29" s="14"/>
      <c r="AY29" s="14"/>
      <c r="AZ29" s="14">
        <v>50.2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812</v>
      </c>
      <c r="B30" s="12" t="s">
        <v>826</v>
      </c>
      <c r="C30" s="12" t="s">
        <v>822</v>
      </c>
      <c r="D30" s="12" t="str">
        <f>"TeKowhai_"&amp;J30&amp;"_"&amp;E30</f>
        <v>TeKowhai_39_1984</v>
      </c>
      <c r="E30" s="136">
        <v>1984</v>
      </c>
      <c r="F30" s="136"/>
      <c r="G30" s="136"/>
      <c r="H30" s="23"/>
      <c r="I30" s="12">
        <v>32</v>
      </c>
      <c r="J30" s="12">
        <v>39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8" t="s">
        <v>830</v>
      </c>
      <c r="AX30" s="14"/>
      <c r="AY30" s="14"/>
      <c r="AZ30" s="14">
        <v>43.1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812</v>
      </c>
      <c r="B31" s="12" t="s">
        <v>826</v>
      </c>
      <c r="C31" s="12" t="s">
        <v>827</v>
      </c>
      <c r="D31" s="12" t="str">
        <f>"Bruntwood_"&amp;J31&amp;"_"&amp;E31</f>
        <v>Bruntwood_7.5_2003</v>
      </c>
      <c r="E31" s="136">
        <v>2003</v>
      </c>
      <c r="F31" s="136"/>
      <c r="G31" s="136"/>
      <c r="H31" s="23"/>
      <c r="I31" s="15">
        <v>0</v>
      </c>
      <c r="J31" s="12">
        <v>7.5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8" t="s">
        <v>830</v>
      </c>
      <c r="AX31" s="14"/>
      <c r="AY31" s="14"/>
      <c r="AZ31" s="14">
        <v>59.7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812</v>
      </c>
      <c r="B32" s="12" t="s">
        <v>826</v>
      </c>
      <c r="C32" s="12" t="s">
        <v>827</v>
      </c>
      <c r="D32" s="12" t="str">
        <f>"Bruntwood_"&amp;J32&amp;"_"&amp;E32</f>
        <v>Bruntwood_22_2003</v>
      </c>
      <c r="E32" s="136">
        <v>2003</v>
      </c>
      <c r="F32" s="136"/>
      <c r="G32" s="136"/>
      <c r="H32" s="23"/>
      <c r="I32" s="12">
        <v>7.5</v>
      </c>
      <c r="J32" s="12">
        <v>22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8" t="s">
        <v>830</v>
      </c>
      <c r="AX32" s="14"/>
      <c r="AY32" s="14"/>
      <c r="AZ32" s="14">
        <v>34.6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812</v>
      </c>
      <c r="B33" s="12" t="s">
        <v>826</v>
      </c>
      <c r="C33" s="12" t="s">
        <v>827</v>
      </c>
      <c r="D33" s="12" t="str">
        <f>"Bruntwood_"&amp;J33&amp;"_"&amp;E33</f>
        <v>Bruntwood_38_2003</v>
      </c>
      <c r="E33" s="136">
        <v>2003</v>
      </c>
      <c r="F33" s="136"/>
      <c r="G33" s="136"/>
      <c r="H33" s="23"/>
      <c r="I33" s="12">
        <v>22</v>
      </c>
      <c r="J33" s="12">
        <v>38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8" t="s">
        <v>830</v>
      </c>
      <c r="AX33" s="14"/>
      <c r="AY33" s="14"/>
      <c r="AZ33" s="14">
        <v>15.7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812</v>
      </c>
      <c r="B34" s="12" t="s">
        <v>826</v>
      </c>
      <c r="C34" s="12" t="s">
        <v>827</v>
      </c>
      <c r="D34" s="12" t="str">
        <f>"Bruntwood_"&amp;J34&amp;"_"&amp;E34</f>
        <v>Bruntwood_57_2003</v>
      </c>
      <c r="E34" s="136">
        <v>2003</v>
      </c>
      <c r="F34" s="136"/>
      <c r="G34" s="136"/>
      <c r="H34" s="23"/>
      <c r="I34" s="12">
        <v>38</v>
      </c>
      <c r="J34" s="12">
        <v>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8" t="s">
        <v>830</v>
      </c>
      <c r="AX34" s="14"/>
      <c r="AY34" s="14"/>
      <c r="AZ34" s="14">
        <v>6.7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812</v>
      </c>
      <c r="B35" s="12" t="s">
        <v>826</v>
      </c>
      <c r="C35" s="12" t="s">
        <v>822</v>
      </c>
      <c r="D35" s="12" t="str">
        <f>"TeKowhai_"&amp;J35&amp;"_"&amp;E35</f>
        <v>TeKowhai_9_2003</v>
      </c>
      <c r="E35" s="136">
        <v>2003</v>
      </c>
      <c r="F35" s="136"/>
      <c r="G35" s="136"/>
      <c r="H35" s="23"/>
      <c r="I35" s="12">
        <v>0</v>
      </c>
      <c r="J35" s="12">
        <v>9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8" t="s">
        <v>830</v>
      </c>
      <c r="AX35" s="14"/>
      <c r="AY35" s="14"/>
      <c r="AZ35" s="14">
        <v>65.099999999999994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812</v>
      </c>
      <c r="B36" s="12" t="s">
        <v>826</v>
      </c>
      <c r="C36" s="12" t="s">
        <v>822</v>
      </c>
      <c r="D36" s="12" t="str">
        <f>"TeKowhai_"&amp;J36&amp;"_"&amp;E36</f>
        <v>TeKowhai_22_2003</v>
      </c>
      <c r="E36" s="136">
        <v>2003</v>
      </c>
      <c r="F36" s="136"/>
      <c r="G36" s="136"/>
      <c r="H36" s="23"/>
      <c r="I36" s="12">
        <v>9</v>
      </c>
      <c r="J36" s="12">
        <v>22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8" t="s">
        <v>830</v>
      </c>
      <c r="AX36" s="14"/>
      <c r="AY36" s="14"/>
      <c r="AZ36" s="14">
        <v>23.6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20" t="s">
        <v>812</v>
      </c>
      <c r="B37" s="12" t="s">
        <v>826</v>
      </c>
      <c r="C37" s="12" t="s">
        <v>822</v>
      </c>
      <c r="D37" s="12" t="str">
        <f>"TeKowhai_"&amp;J37&amp;"_"&amp;E37</f>
        <v>TeKowhai_32_2003</v>
      </c>
      <c r="E37" s="136">
        <v>2003</v>
      </c>
      <c r="F37" s="136"/>
      <c r="G37" s="136"/>
      <c r="H37" s="23"/>
      <c r="I37" s="12">
        <v>22</v>
      </c>
      <c r="J37" s="12">
        <v>32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8" t="s">
        <v>830</v>
      </c>
      <c r="AX37" s="14"/>
      <c r="AY37" s="14"/>
      <c r="AZ37" s="14">
        <v>4.9000000000000004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20" t="s">
        <v>812</v>
      </c>
      <c r="B38" s="12" t="s">
        <v>826</v>
      </c>
      <c r="C38" s="12" t="s">
        <v>822</v>
      </c>
      <c r="D38" s="12" t="str">
        <f>"TeKowhai_"&amp;J38&amp;"_"&amp;E38</f>
        <v>TeKowhai_39_2003</v>
      </c>
      <c r="E38" s="136">
        <v>2003</v>
      </c>
      <c r="F38" s="136"/>
      <c r="G38" s="136"/>
      <c r="H38" s="23"/>
      <c r="I38" s="12">
        <v>32</v>
      </c>
      <c r="J38" s="12">
        <v>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8" t="s">
        <v>830</v>
      </c>
      <c r="AX38" s="14"/>
      <c r="AY38" s="14"/>
      <c r="AZ38" s="14">
        <v>-2.2000000000000002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F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52" t="s">
        <v>834</v>
      </c>
      <c r="AJ1" s="153" t="s">
        <v>835</v>
      </c>
      <c r="AK1" s="154" t="s">
        <v>836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732</v>
      </c>
      <c r="I1" s="126" t="s">
        <v>733</v>
      </c>
      <c r="J1" s="126" t="s">
        <v>731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766</v>
      </c>
      <c r="Q1" s="110" t="s">
        <v>407</v>
      </c>
      <c r="R1" s="110" t="s">
        <v>408</v>
      </c>
      <c r="S1" s="110" t="s">
        <v>759</v>
      </c>
      <c r="T1" s="76" t="s">
        <v>409</v>
      </c>
      <c r="U1" s="76" t="s">
        <v>703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 t="s">
        <v>760</v>
      </c>
      <c r="G2" s="31" t="s">
        <v>60</v>
      </c>
      <c r="H2" s="127" t="s">
        <v>737</v>
      </c>
      <c r="I2" s="127" t="s">
        <v>738</v>
      </c>
      <c r="J2" s="127" t="s">
        <v>736</v>
      </c>
      <c r="K2" s="111" t="s">
        <v>426</v>
      </c>
      <c r="L2" s="64"/>
      <c r="M2" s="64"/>
      <c r="N2" s="64" t="s">
        <v>321</v>
      </c>
      <c r="O2" s="111" t="s">
        <v>726</v>
      </c>
      <c r="P2" s="111" t="s">
        <v>767</v>
      </c>
      <c r="Q2" s="111" t="s">
        <v>424</v>
      </c>
      <c r="R2" s="111" t="s">
        <v>425</v>
      </c>
      <c r="S2" s="111"/>
      <c r="T2" s="57" t="s">
        <v>423</v>
      </c>
      <c r="U2" s="57" t="s">
        <v>704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734</v>
      </c>
      <c r="I3" s="128" t="s">
        <v>34</v>
      </c>
      <c r="J3" s="128" t="s">
        <v>735</v>
      </c>
      <c r="K3" s="124" t="s">
        <v>299</v>
      </c>
      <c r="L3" s="125" t="s">
        <v>705</v>
      </c>
      <c r="M3" s="124" t="s">
        <v>320</v>
      </c>
      <c r="N3" s="124"/>
      <c r="O3" s="124"/>
      <c r="P3" s="125" t="s">
        <v>768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2018-10-06T10:22:25Z</dcterms:modified>
</cp:coreProperties>
</file>