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9" l="1"/>
  <c r="D10" i="9"/>
  <c r="D5" i="9"/>
  <c r="D7" i="9"/>
  <c r="D9" i="9"/>
  <c r="D11" i="9"/>
  <c r="D6" i="9"/>
  <c r="D12" i="9"/>
  <c r="D16" i="9"/>
  <c r="D18" i="9"/>
  <c r="D13" i="9"/>
  <c r="D15" i="9"/>
  <c r="D17" i="9"/>
  <c r="D19" i="9"/>
  <c r="D14" i="9"/>
  <c r="D21" i="9"/>
  <c r="D22" i="9"/>
  <c r="D20" i="9"/>
  <c r="D23" i="9"/>
  <c r="D27" i="9"/>
  <c r="D29" i="9"/>
  <c r="D24" i="9"/>
  <c r="D26" i="9"/>
  <c r="D28" i="9"/>
  <c r="D30" i="9"/>
  <c r="D25" i="9"/>
  <c r="D31" i="9"/>
  <c r="D35" i="9"/>
  <c r="D37" i="9"/>
  <c r="D32" i="9"/>
  <c r="D34" i="9"/>
  <c r="D36" i="9"/>
  <c r="D38" i="9"/>
  <c r="D33" i="9"/>
  <c r="D41" i="9"/>
  <c r="D40" i="9"/>
  <c r="D42" i="9"/>
  <c r="D39" i="9"/>
  <c r="D4" i="9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4" i="4"/>
  <c r="Y4" i="7"/>
  <c r="Y5" i="7"/>
  <c r="Y6" i="7"/>
  <c r="Y8" i="7"/>
  <c r="Y9" i="7"/>
  <c r="Y10" i="7"/>
  <c r="Y21" i="7"/>
  <c r="Y20" i="7"/>
  <c r="Y23" i="7"/>
  <c r="Y24" i="7"/>
  <c r="Y22" i="7"/>
  <c r="Y25" i="7"/>
  <c r="Y26" i="7"/>
  <c r="Y27" i="7"/>
  <c r="Y44" i="7"/>
  <c r="Y45" i="7"/>
  <c r="Y33" i="7"/>
  <c r="Y40" i="7"/>
  <c r="Y34" i="7"/>
  <c r="Y41" i="7"/>
  <c r="Y28" i="7"/>
  <c r="Y29" i="7"/>
  <c r="Y35" i="7"/>
  <c r="Y36" i="7"/>
  <c r="Y13" i="7"/>
  <c r="Y16" i="7"/>
  <c r="Y14" i="7"/>
  <c r="Y17" i="7"/>
  <c r="Y30" i="7"/>
  <c r="Y37" i="7"/>
  <c r="Y15" i="7"/>
  <c r="Y18" i="7"/>
  <c r="Y19" i="7"/>
  <c r="Y42" i="7"/>
  <c r="Y43" i="7"/>
  <c r="Y46" i="7"/>
  <c r="Y47" i="7"/>
  <c r="Y38" i="7"/>
  <c r="Y39" i="7"/>
  <c r="Y31" i="7"/>
  <c r="Y32" i="7"/>
  <c r="Y11" i="7"/>
  <c r="Y12" i="7"/>
  <c r="Y7" i="7"/>
  <c r="I3" i="6"/>
  <c r="H3" i="6"/>
  <c r="G3" i="6"/>
</calcChain>
</file>

<file path=xl/sharedStrings.xml><?xml version="1.0" encoding="utf-8"?>
<sst xmlns="http://schemas.openxmlformats.org/spreadsheetml/2006/main" count="3247" uniqueCount="1171">
  <si>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</si>
  <si>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</si>
  <si>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</si>
  <si>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</si>
  <si>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</si>
  <si>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</si>
  <si>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</si>
  <si>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</si>
  <si>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</si>
  <si>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</si>
  <si>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</si>
  <si>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</si>
  <si>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</si>
  <si>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</si>
  <si>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</si>
  <si>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</si>
  <si>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</si>
  <si>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</si>
  <si>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</si>
  <si>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</si>
  <si>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</si>
  <si>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</si>
  <si>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</si>
  <si>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</si>
  <si>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</si>
  <si>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</si>
  <si>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</si>
  <si>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</si>
  <si>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</si>
  <si>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</si>
  <si>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</si>
  <si>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</si>
  <si>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</si>
  <si>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</si>
  <si>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</si>
  <si>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</si>
  <si>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</si>
  <si>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</si>
  <si>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</si>
  <si>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</si>
  <si>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</si>
  <si>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</si>
  <si>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</si>
  <si>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</si>
  <si>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</si>
  <si>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</si>
  <si>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</si>
  <si>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</si>
  <si>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</si>
  <si>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</si>
  <si>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</si>
  <si>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</si>
  <si>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</si>
  <si>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</si>
  <si>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</si>
  <si>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</si>
  <si>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</si>
  <si>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</si>
  <si>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</si>
  <si>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</si>
  <si>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</si>
  <si>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</si>
  <si>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</si>
  <si>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</si>
  <si>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</si>
  <si>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</si>
  <si>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</si>
  <si>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</si>
  <si>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</si>
  <si>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</si>
  <si>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</si>
  <si>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</si>
  <si>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</si>
  <si>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</si>
  <si>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</si>
  <si>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</si>
  <si>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</si>
  <si>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</si>
  <si>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</si>
  <si>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</si>
  <si>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</si>
  <si>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</si>
  <si>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</si>
  <si>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</si>
  <si>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</si>
  <si>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</si>
  <si>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</si>
  <si>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</si>
  <si>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</si>
  <si>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</si>
  <si>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</si>
  <si>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</si>
  <si>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</si>
  <si>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</si>
  <si>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</si>
  <si>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</si>
  <si>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</si>
  <si>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</si>
  <si>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</si>
  <si>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</si>
  <si>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</si>
  <si>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</si>
  <si>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</si>
  <si>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</si>
  <si>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</si>
  <si>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</si>
  <si>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</si>
  <si>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</si>
  <si>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</si>
  <si>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</si>
  <si>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</si>
  <si>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</si>
  <si>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</si>
  <si>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</si>
  <si>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</si>
  <si>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</si>
  <si>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</si>
  <si>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</si>
  <si>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</si>
  <si>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</si>
  <si>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</si>
  <si>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</si>
  <si>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</si>
  <si>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</si>
  <si>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</si>
  <si>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</si>
  <si>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</si>
  <si>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</si>
  <si>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</si>
  <si>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</si>
  <si>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</si>
  <si>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</si>
  <si>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</si>
  <si>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</si>
  <si>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</si>
  <si>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</si>
  <si>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</si>
  <si>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</si>
  <si>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</si>
  <si>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</si>
  <si>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</si>
  <si>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</si>
  <si>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</si>
  <si>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</si>
  <si>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</si>
  <si>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</si>
  <si>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</si>
  <si>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</si>
  <si>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</si>
  <si>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</si>
  <si>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</si>
  <si>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</si>
  <si>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</si>
  <si>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</si>
  <si>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</si>
  <si>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</si>
  <si>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</si>
  <si>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</si>
  <si>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</si>
  <si>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</si>
  <si>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</si>
  <si>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</si>
  <si>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</si>
  <si>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</si>
  <si>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</si>
  <si>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</si>
  <si>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</si>
  <si>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</si>
  <si>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</si>
  <si>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</si>
  <si>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</si>
  <si>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</si>
  <si>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</si>
  <si>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</si>
  <si>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</si>
  <si>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</si>
  <si>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</si>
  <si>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</si>
  <si>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</si>
  <si>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</si>
  <si>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</si>
  <si>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</si>
  <si>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</si>
  <si>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</si>
  <si>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</si>
  <si>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</si>
  <si>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</si>
  <si>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</si>
  <si>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</si>
  <si>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</si>
  <si>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</si>
  <si>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</si>
  <si>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</si>
  <si>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</si>
  <si>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</si>
  <si>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</si>
  <si>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</si>
  <si>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</si>
  <si>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</si>
  <si>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</si>
  <si>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</si>
  <si>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</si>
  <si>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</si>
  <si>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</si>
  <si>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</si>
  <si>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</si>
  <si>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</si>
  <si>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</si>
  <si>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</si>
  <si>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</si>
  <si>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</si>
  <si>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</si>
  <si>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</si>
  <si>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</si>
  <si>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</si>
  <si>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</si>
  <si>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</si>
  <si>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</si>
  <si>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</si>
  <si>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</si>
  <si>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</si>
  <si>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</si>
  <si>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</si>
  <si>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</si>
  <si>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</si>
  <si>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</si>
  <si>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</si>
  <si>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</si>
  <si>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</si>
  <si>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</si>
  <si>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</si>
  <si>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</si>
  <si>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</si>
  <si>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</si>
  <si>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</si>
  <si>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</si>
  <si>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</si>
  <si>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</si>
  <si>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</si>
  <si>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</si>
  <si>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</si>
  <si>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</si>
  <si>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</si>
  <si>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</si>
  <si>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</si>
  <si>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</si>
  <si>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</si>
  <si>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</si>
  <si>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</si>
  <si>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</si>
  <si>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</si>
  <si>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</si>
  <si>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</si>
  <si>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</si>
  <si>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</si>
  <si>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</si>
  <si>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</si>
  <si>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</si>
  <si>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</si>
  <si>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</si>
  <si>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</si>
  <si>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</si>
  <si>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</si>
  <si>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</si>
  <si>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</si>
  <si>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</si>
  <si>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</si>
  <si>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</si>
  <si>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</si>
  <si>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</si>
  <si>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</si>
  <si>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</si>
  <si>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</si>
  <si>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</si>
  <si>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</si>
  <si>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</si>
  <si>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</si>
  <si>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</si>
  <si>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</si>
  <si>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</si>
  <si>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</si>
  <si>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</si>
  <si>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</si>
  <si>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</si>
  <si>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</si>
  <si>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</si>
  <si>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</si>
  <si>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</si>
  <si>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</si>
  <si>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</si>
  <si>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</si>
  <si>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</si>
  <si>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</si>
  <si>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</si>
  <si>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</si>
  <si>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</si>
  <si>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</si>
  <si>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</si>
  <si>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</si>
  <si>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</si>
  <si>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</si>
  <si>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</si>
  <si>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</si>
  <si>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</si>
  <si>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</si>
  <si>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</si>
  <si>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</si>
  <si>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</si>
  <si>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</si>
  <si>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</si>
  <si>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</si>
  <si>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</si>
  <si>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</si>
  <si>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</si>
  <si>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</si>
  <si>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</si>
  <si>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</si>
  <si>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</si>
  <si>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</si>
  <si>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</si>
  <si>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</si>
  <si>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</si>
  <si>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</si>
  <si>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</si>
  <si>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</si>
  <si>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</si>
  <si>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</si>
  <si>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</si>
  <si>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</si>
  <si>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</si>
  <si>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</si>
  <si>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</si>
  <si>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</si>
  <si>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</si>
  <si>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</si>
  <si>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</si>
  <si>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</si>
  <si>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</si>
  <si>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</si>
  <si>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</si>
  <si>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</si>
  <si>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</si>
  <si>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</si>
  <si>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</si>
  <si>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</si>
  <si>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</si>
  <si>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</si>
  <si>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</si>
  <si>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</si>
  <si>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</si>
  <si>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</si>
  <si>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</si>
  <si>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</si>
  <si>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</si>
  <si>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</si>
  <si>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</si>
  <si>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</si>
  <si>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</si>
  <si>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</si>
  <si>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</si>
  <si>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</si>
  <si>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</si>
  <si>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</si>
  <si>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</si>
  <si>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</si>
  <si>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</si>
  <si>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</si>
  <si>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</si>
  <si>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</si>
  <si>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</si>
  <si>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</si>
  <si>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</si>
  <si>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</si>
  <si>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</si>
  <si>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</si>
  <si>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</si>
  <si>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</si>
  <si>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</si>
  <si>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</si>
  <si>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</si>
  <si>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</si>
  <si>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</si>
  <si>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</si>
  <si>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</si>
  <si>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</si>
  <si>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</si>
  <si>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</si>
  <si>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</si>
  <si>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</si>
  <si>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</si>
  <si>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</si>
  <si>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</si>
  <si>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</si>
  <si>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</si>
  <si>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</si>
  <si>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</si>
  <si>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</si>
  <si>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</si>
  <si>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</si>
  <si>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</si>
  <si>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</si>
  <si>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</si>
  <si>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</si>
  <si>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</si>
  <si>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</si>
  <si>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</si>
  <si>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</si>
  <si>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</si>
  <si>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</si>
  <si>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</si>
  <si>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</si>
  <si>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</si>
  <si>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</si>
  <si>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</si>
  <si>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</si>
  <si>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</si>
  <si>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</si>
  <si>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</si>
  <si>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</si>
  <si>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</si>
  <si>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</si>
  <si>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</si>
  <si>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</si>
  <si>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</si>
  <si>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</si>
  <si>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</si>
  <si>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</si>
  <si>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</si>
  <si>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</si>
  <si>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</si>
  <si>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</si>
  <si>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</si>
  <si>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</si>
  <si>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</si>
  <si>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</si>
  <si>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</si>
  <si>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</si>
  <si>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</si>
  <si>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</si>
  <si>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</si>
  <si>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</si>
  <si>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</si>
  <si>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</si>
  <si>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</si>
  <si>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</si>
  <si>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</si>
  <si>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</si>
  <si>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</si>
  <si>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</si>
  <si>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</si>
  <si>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</si>
  <si>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</si>
  <si>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</si>
  <si>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</si>
  <si>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</si>
  <si>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</si>
  <si>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</si>
  <si>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</si>
  <si>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</si>
  <si>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</si>
  <si>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</si>
  <si>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</si>
  <si>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</si>
  <si>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</si>
  <si>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</si>
  <si>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</si>
  <si>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</si>
  <si>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</si>
  <si>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</si>
  <si>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</si>
  <si>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</si>
  <si>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</si>
  <si>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</si>
  <si>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</si>
  <si>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</si>
  <si>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</si>
  <si>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</si>
  <si>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</si>
  <si>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</si>
  <si>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</si>
  <si>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</si>
  <si>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</si>
  <si>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</si>
  <si>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</si>
  <si>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</si>
  <si>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</si>
  <si>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</si>
  <si>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</si>
  <si>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</si>
  <si>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</si>
  <si>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</si>
  <si>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</si>
  <si>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</si>
  <si>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</si>
  <si>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</si>
  <si>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</si>
  <si>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</si>
  <si>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</si>
  <si>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</si>
  <si>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</si>
  <si>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</si>
  <si>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</si>
  <si>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</si>
  <si>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</si>
  <si>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</si>
  <si>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</si>
  <si>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</si>
  <si>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</si>
  <si>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</si>
  <si>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</si>
  <si>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</si>
  <si>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</si>
  <si>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</si>
  <si>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</si>
  <si>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</si>
  <si>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</si>
  <si>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</si>
  <si>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</si>
  <si>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</si>
  <si>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</si>
  <si>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</si>
  <si>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</si>
  <si>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</si>
  <si>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</si>
  <si>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</si>
  <si>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</si>
  <si>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</si>
  <si>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</si>
  <si>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</si>
  <si>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</si>
  <si>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</si>
  <si>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</si>
  <si>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</si>
  <si>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</si>
  <si>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</si>
  <si>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</si>
  <si>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</si>
  <si>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</si>
  <si>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</si>
  <si>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</si>
  <si>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</si>
  <si>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</si>
  <si>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</si>
  <si>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</si>
  <si>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</si>
  <si>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</si>
  <si>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</si>
  <si>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</si>
  <si>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</si>
  <si>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</si>
  <si>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</si>
  <si>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</si>
  <si>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</si>
  <si>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</si>
  <si>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</si>
  <si>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</si>
  <si>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</si>
  <si>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</si>
  <si>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</si>
  <si>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</si>
  <si>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</si>
  <si>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</si>
  <si>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</si>
  <si>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</si>
  <si>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</si>
  <si>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</si>
  <si>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</si>
  <si>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</si>
  <si>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</si>
  <si>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</si>
  <si>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</si>
  <si>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</si>
  <si>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</si>
  <si>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</si>
  <si>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</si>
  <si>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</si>
  <si>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</si>
  <si>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</si>
  <si>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</si>
  <si>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</si>
  <si>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</si>
  <si>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</si>
  <si>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</si>
  <si>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</si>
  <si>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</si>
  <si>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</si>
  <si>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</si>
  <si>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</si>
  <si>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</si>
  <si>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</si>
  <si>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</si>
  <si>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</si>
  <si>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</si>
  <si>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</si>
  <si>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</si>
  <si>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</si>
  <si>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</si>
  <si>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</si>
  <si>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</si>
  <si>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</si>
  <si>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</si>
  <si>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</si>
  <si>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</si>
  <si>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</si>
  <si>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</si>
  <si>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</si>
  <si>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</si>
  <si>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</si>
  <si>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</si>
  <si>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</si>
  <si>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</si>
  <si>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</si>
  <si>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</si>
  <si>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</si>
  <si>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</si>
  <si>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</si>
  <si>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</si>
  <si>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</si>
  <si>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</si>
  <si>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</si>
  <si>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</si>
  <si>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</si>
  <si>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</si>
  <si>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</si>
  <si>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</si>
  <si>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</si>
  <si>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</si>
  <si>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</si>
  <si>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</si>
  <si>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</si>
  <si>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</si>
  <si>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</si>
  <si>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</si>
  <si>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</si>
  <si>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</si>
  <si>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</si>
  <si>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</si>
  <si>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</si>
  <si>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</si>
  <si>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</si>
  <si>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</si>
  <si>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</si>
  <si>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</si>
  <si>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</si>
  <si>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</si>
  <si>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</si>
  <si>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</si>
  <si>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</si>
  <si>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</si>
  <si>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</si>
  <si>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</si>
  <si>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</si>
  <si>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</si>
  <si>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</si>
  <si>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</si>
  <si>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</si>
  <si>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</si>
  <si>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</si>
  <si>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</si>
  <si>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</si>
  <si>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</si>
  <si>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</si>
  <si>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</si>
  <si>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</si>
  <si>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</si>
  <si>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</si>
  <si>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</si>
  <si>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</si>
  <si>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</si>
  <si>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</si>
  <si>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</si>
  <si>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</si>
  <si>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</si>
  <si>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</si>
  <si>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</si>
  <si>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</si>
  <si>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</si>
  <si>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</si>
  <si>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</si>
  <si>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</si>
  <si>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</si>
  <si>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</si>
  <si>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</si>
  <si>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</si>
  <si>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</si>
  <si>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</si>
  <si>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</si>
  <si>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</si>
  <si>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</si>
  <si>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</si>
  <si>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</si>
  <si>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</si>
  <si>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</si>
  <si>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</si>
  <si>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</si>
  <si>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</si>
  <si>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</si>
  <si>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</si>
  <si>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</si>
  <si>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</si>
  <si>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</si>
  <si>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</si>
  <si>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</si>
  <si>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</si>
  <si>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</si>
  <si>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</si>
  <si>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</si>
  <si>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</si>
  <si>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</si>
  <si>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</si>
  <si>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</si>
  <si>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</si>
  <si>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</si>
  <si>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</si>
  <si>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</si>
  <si>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</si>
  <si>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</si>
  <si>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</si>
  <si>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</si>
  <si>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</si>
  <si>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</si>
  <si>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</si>
  <si>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</si>
  <si>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</si>
  <si>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</si>
  <si>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</si>
  <si>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</si>
  <si>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</si>
  <si>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</si>
  <si>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</si>
  <si>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</si>
  <si>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</si>
  <si>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</si>
  <si>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</si>
  <si>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</si>
  <si>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</si>
  <si>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</si>
  <si>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</si>
  <si>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</si>
  <si>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</si>
  <si>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</si>
  <si>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</si>
  <si>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</si>
  <si>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</si>
  <si>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</si>
  <si>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</si>
  <si>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</si>
  <si>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</si>
  <si>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</si>
  <si>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</si>
  <si>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</si>
  <si>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</si>
  <si>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</si>
  <si>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</si>
  <si>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</si>
  <si>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</si>
  <si>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</si>
  <si>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</si>
  <si>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</si>
  <si>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</si>
  <si>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</si>
  <si>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</si>
  <si>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</si>
  <si>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</si>
  <si>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</si>
  <si>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</si>
  <si>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</si>
  <si>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</si>
  <si>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</si>
  <si>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</si>
  <si>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</si>
  <si>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</si>
  <si>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</si>
  <si>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</si>
  <si>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</si>
  <si>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</si>
  <si>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</si>
  <si>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</si>
  <si>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</si>
  <si>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</si>
  <si>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</si>
  <si>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</si>
  <si>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</si>
  <si>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</si>
  <si>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</si>
  <si>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</si>
  <si>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</si>
  <si>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</si>
  <si>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</si>
  <si>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</si>
  <si>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</si>
  <si>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</si>
  <si>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</si>
  <si>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</si>
  <si>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</si>
  <si>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</si>
  <si>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</si>
  <si>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</si>
  <si>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</si>
  <si>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</si>
  <si>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</si>
  <si>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</si>
  <si>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</si>
  <si>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</si>
  <si>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</si>
  <si>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</si>
  <si>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</si>
  <si>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</si>
  <si>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</si>
  <si>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</si>
  <si>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</si>
  <si>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</si>
  <si>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Telles_2003</t>
  </si>
  <si>
    <t>Susan Trumbore</t>
  </si>
  <si>
    <t>MPI-BGC</t>
  </si>
  <si>
    <t>trumbore@bgc-jena.mpg.de</t>
  </si>
  <si>
    <t>0000-0003-3885-6202</t>
  </si>
  <si>
    <t>Telles, E. D. C., de Camargo, P. B., Martinelli, L. A., Trumbore, S. E., da Costa, E. S., Santos, J., Higuchi, N., Oliveira, R. C. (2003). Influence of soil texture on carbon dynamics and storage potential in tropical forest soils of Amazonia. Global Biogeochemical Cycles, 17(2), 9-1-9-12. doi:10.1029/2002GB001953.</t>
  </si>
  <si>
    <t>Additional Datasets are included here that are associated with the LBA project (doi's included with associated data sets)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</si>
  <si>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</si>
  <si>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FLONA</t>
  </si>
  <si>
    <t>LBA site Flona Tapajos Seca-seca floresta also km83</t>
  </si>
  <si>
    <t>km83-MB</t>
  </si>
  <si>
    <t>km83</t>
  </si>
  <si>
    <t>betweenSFkm83</t>
  </si>
  <si>
    <t>betweenSFkm84</t>
  </si>
  <si>
    <t>SecaFloresta</t>
  </si>
  <si>
    <t>betweenSFkm86</t>
  </si>
  <si>
    <t>SP2</t>
  </si>
  <si>
    <t>Plateau-clay</t>
  </si>
  <si>
    <t>SBM</t>
  </si>
  <si>
    <t>clayA</t>
  </si>
  <si>
    <t>clay-rich</t>
  </si>
  <si>
    <t>clayB</t>
  </si>
  <si>
    <t>CFA</t>
  </si>
  <si>
    <t>CFB</t>
  </si>
  <si>
    <t>SCA</t>
  </si>
  <si>
    <t>sandyclay</t>
  </si>
  <si>
    <t>SCB</t>
  </si>
  <si>
    <t>SA</t>
  </si>
  <si>
    <t>SB</t>
  </si>
  <si>
    <t>SFA</t>
  </si>
  <si>
    <t>drydown</t>
  </si>
  <si>
    <t>drydown -started 2001</t>
  </si>
  <si>
    <t>SFB</t>
  </si>
  <si>
    <t>Oxisol</t>
  </si>
  <si>
    <t>Belterra Formation</t>
  </si>
  <si>
    <t>Ultisol</t>
  </si>
  <si>
    <t>UCI</t>
  </si>
  <si>
    <t>UCIT5854-5</t>
  </si>
  <si>
    <t>UCIT5848-9</t>
  </si>
  <si>
    <t>UCIT5850-1</t>
  </si>
  <si>
    <t>UCIT5855-7</t>
  </si>
  <si>
    <t>UCIT5905</t>
  </si>
  <si>
    <t>UCIT5900</t>
  </si>
  <si>
    <t>UCIT5904</t>
  </si>
  <si>
    <t>UCIT5906</t>
  </si>
  <si>
    <t>UCIT5901</t>
  </si>
  <si>
    <t>UCIT5897</t>
  </si>
  <si>
    <t>UCIT5898</t>
  </si>
  <si>
    <t>UCIT9785</t>
  </si>
  <si>
    <t>UCIT9786</t>
  </si>
  <si>
    <t>UCIT9787</t>
  </si>
  <si>
    <t>UCIT9788</t>
  </si>
  <si>
    <t>UCIT9789</t>
  </si>
  <si>
    <t>UCIT9790</t>
  </si>
  <si>
    <t>UCIT9792</t>
  </si>
  <si>
    <t>UCIT9793</t>
  </si>
  <si>
    <t>UCIT9794</t>
  </si>
  <si>
    <t>UCIT9795</t>
  </si>
  <si>
    <t>UCIT9796</t>
  </si>
  <si>
    <t>SP2_0</t>
  </si>
  <si>
    <t>SP2_1</t>
  </si>
  <si>
    <t>SP2_2</t>
  </si>
  <si>
    <t>SP2_3</t>
  </si>
  <si>
    <t>SP2_4</t>
  </si>
  <si>
    <t>SP2_5</t>
  </si>
  <si>
    <t>SP2_6</t>
  </si>
  <si>
    <t>SP2_7</t>
  </si>
  <si>
    <t>SP2_8</t>
  </si>
  <si>
    <t>SP2_9</t>
  </si>
  <si>
    <t>SP2_10</t>
  </si>
  <si>
    <t>SBM_1</t>
  </si>
  <si>
    <t>SBM_2</t>
  </si>
  <si>
    <t>SBM_3</t>
  </si>
  <si>
    <t>SBM_4</t>
  </si>
  <si>
    <t>SBM_5</t>
  </si>
  <si>
    <t>SBM_6</t>
  </si>
  <si>
    <t>SBM_7</t>
  </si>
  <si>
    <t>SBM_8</t>
  </si>
  <si>
    <t>SBM_9</t>
  </si>
  <si>
    <t>SBM_10</t>
  </si>
  <si>
    <t>CFA_1</t>
  </si>
  <si>
    <t>CFA_2</t>
  </si>
  <si>
    <t>CFA_3</t>
  </si>
  <si>
    <t>CFA_4</t>
  </si>
  <si>
    <t>CFA_5</t>
  </si>
  <si>
    <t>CFA_6</t>
  </si>
  <si>
    <t>CFA_7</t>
  </si>
  <si>
    <t>CFA_8</t>
  </si>
  <si>
    <t>CFA_9</t>
  </si>
  <si>
    <t>CFB_1</t>
  </si>
  <si>
    <t>CFB_2</t>
  </si>
  <si>
    <t>CFB_3</t>
  </si>
  <si>
    <t>CFB_4</t>
  </si>
  <si>
    <t>CFB_5</t>
  </si>
  <si>
    <t>CFB_6</t>
  </si>
  <si>
    <t>CFB_7</t>
  </si>
  <si>
    <t>CFB_8</t>
  </si>
  <si>
    <t>CFB_9</t>
  </si>
  <si>
    <t>SFA_1</t>
  </si>
  <si>
    <t>SFA_2</t>
  </si>
  <si>
    <t>SFA_3</t>
  </si>
  <si>
    <t>SFA_4</t>
  </si>
  <si>
    <t>SFA_5</t>
  </si>
  <si>
    <t>SFA_6</t>
  </si>
  <si>
    <t>SFA_7</t>
  </si>
  <si>
    <t>SFA_8</t>
  </si>
  <si>
    <t>SFA_9</t>
  </si>
  <si>
    <t>SFB_1</t>
  </si>
  <si>
    <t>SFB_2</t>
  </si>
  <si>
    <t>SFB_3</t>
  </si>
  <si>
    <t>SFB_4</t>
  </si>
  <si>
    <t>SFB_5</t>
  </si>
  <si>
    <t>SFB_6</t>
  </si>
  <si>
    <t>SFB_7</t>
  </si>
  <si>
    <t>SFB_8</t>
  </si>
  <si>
    <t>SFB_9</t>
  </si>
  <si>
    <t>CA_1</t>
  </si>
  <si>
    <t>CA_2</t>
  </si>
  <si>
    <t>CA_3</t>
  </si>
  <si>
    <t>CA_4</t>
  </si>
  <si>
    <t>CA_5</t>
  </si>
  <si>
    <t>CA_6</t>
  </si>
  <si>
    <t>CB_1</t>
  </si>
  <si>
    <t>CB_2</t>
  </si>
  <si>
    <t>CB_3</t>
  </si>
  <si>
    <t>CB_4</t>
  </si>
  <si>
    <t>CB_5</t>
  </si>
  <si>
    <t>CB_6</t>
  </si>
  <si>
    <t>SCA_1</t>
  </si>
  <si>
    <t>SCA_2</t>
  </si>
  <si>
    <t>SCA_3</t>
  </si>
  <si>
    <t>SCA_4</t>
  </si>
  <si>
    <t>SCA_5</t>
  </si>
  <si>
    <t>SCA_6</t>
  </si>
  <si>
    <t>SCB_1</t>
  </si>
  <si>
    <t>SCB_2</t>
  </si>
  <si>
    <t>SCB_3</t>
  </si>
  <si>
    <t>SCB_4</t>
  </si>
  <si>
    <t>SCB_5</t>
  </si>
  <si>
    <t>SCB_6</t>
  </si>
  <si>
    <t>SA_1</t>
  </si>
  <si>
    <t>SA_2</t>
  </si>
  <si>
    <t>SA_3</t>
  </si>
  <si>
    <t>SA_4</t>
  </si>
  <si>
    <t>SA_5</t>
  </si>
  <si>
    <t>SA_6</t>
  </si>
  <si>
    <t>SB_1</t>
  </si>
  <si>
    <t>SB_2</t>
  </si>
  <si>
    <t>SB_3</t>
  </si>
  <si>
    <t>SB_4</t>
  </si>
  <si>
    <t>SB_5</t>
  </si>
  <si>
    <t>SB_6</t>
  </si>
  <si>
    <t xml:space="preserve"> </t>
  </si>
  <si>
    <t>UCIT6395</t>
  </si>
  <si>
    <t>UCIT6396</t>
  </si>
  <si>
    <t>ZF2</t>
  </si>
  <si>
    <t xml:space="preserve">ZF2 N-S Jacaranda Transect </t>
  </si>
  <si>
    <t>SP2_1_live_root_1</t>
  </si>
  <si>
    <t>SP2_1_live_root_2</t>
  </si>
  <si>
    <t>SP2_1_live_root_3</t>
  </si>
  <si>
    <t>SP2_6_live_root_1</t>
  </si>
  <si>
    <t>SP2_6_live_root_2</t>
  </si>
  <si>
    <t>SP2_6_live_root_3</t>
  </si>
  <si>
    <t>SP2_10_live_root_1</t>
  </si>
  <si>
    <t>SP2_10_live_root_2</t>
  </si>
  <si>
    <t>SP2_10_live_root_3</t>
  </si>
  <si>
    <t>SP2_8_live_root_1</t>
  </si>
  <si>
    <t>SP2_8_live_root_2</t>
  </si>
  <si>
    <t>SP2_8_live_root_3</t>
  </si>
  <si>
    <t>Trumbore, S. E., Da Costa, E. S., Nepstad, D. C., De Camargo, P. B., Martinelli, L., Ray, D., Restom, T., Silver, W. (2006). Dynamics of fine root carbon in Amazonian tropical ecosystems and the contribution of roots to soil respiration. Global Change Biology, 12(2), 217-229. doi:10.1111/j.1365-2486.2005.001063.x.</t>
  </si>
  <si>
    <t>Perez, T., Garcia-Montiel, D., Trumbore, S. E., Tyler, S., De Camargo, P., Moreira, M., Piccolo, M., Cerri, C. (2006). Nitrous oxide nitrification and denitrification 15N enrichment factors from Amazon forest soils. Ecological Applications, 16(6), 2153-2167. doi:10.1890/1051-0761(2006)016[2153:NONADN]2.0.CO;2"&gt;10.1890/1051-0761(2006)016[2153:NONADN]2.0.CO;2.</t>
  </si>
  <si>
    <t>Perez_2006</t>
  </si>
  <si>
    <t>Trumbore_2006</t>
  </si>
  <si>
    <t>ZF2_Plateau</t>
  </si>
  <si>
    <t>Spodosol</t>
  </si>
  <si>
    <t>ZF2_Baixio</t>
  </si>
  <si>
    <t>Plateay- clay rich</t>
  </si>
  <si>
    <t>Sandy seasonal flood</t>
  </si>
  <si>
    <t>ZF2_Baixio_1</t>
  </si>
  <si>
    <t>UCIT6082</t>
  </si>
  <si>
    <t>UCIT6083</t>
  </si>
  <si>
    <t>UCIT6084</t>
  </si>
  <si>
    <t>UCIT6085</t>
  </si>
  <si>
    <t>UCIT6086</t>
  </si>
  <si>
    <t>UCIT6087</t>
  </si>
  <si>
    <t>UCIT6098</t>
  </si>
  <si>
    <t>UCIT6099</t>
  </si>
  <si>
    <t>UCIT6100</t>
  </si>
  <si>
    <t>UCIT6101</t>
  </si>
  <si>
    <t>UCIT6102</t>
  </si>
  <si>
    <t>UCIT6103</t>
  </si>
  <si>
    <t>UCIT6104</t>
  </si>
  <si>
    <t>UCIT6105</t>
  </si>
  <si>
    <t>UCIT6106</t>
  </si>
  <si>
    <t>UCIT6107</t>
  </si>
  <si>
    <t>UCIT6108</t>
  </si>
  <si>
    <t>UCIT6109</t>
  </si>
  <si>
    <t>UCIT6110</t>
  </si>
  <si>
    <t>UCIT6111</t>
  </si>
  <si>
    <t>UCIT6112</t>
  </si>
  <si>
    <t>UCIT6113</t>
  </si>
  <si>
    <t>UCIT6114</t>
  </si>
  <si>
    <t>UCIT6115</t>
  </si>
  <si>
    <t>UCIT6116</t>
  </si>
  <si>
    <t>UCIT6117</t>
  </si>
  <si>
    <t>ZF2_Baixio_2</t>
  </si>
  <si>
    <t>ZF2_Baixio_3</t>
  </si>
  <si>
    <t>ZF2_Baixio_4</t>
  </si>
  <si>
    <t>ZF2_Baixio_5</t>
  </si>
  <si>
    <t>ZF2_Baixio_6</t>
  </si>
  <si>
    <t>ZF2_Plateau_1</t>
  </si>
  <si>
    <t>ZF2_Plateau_2</t>
  </si>
  <si>
    <t>ZF2_Plateau_3</t>
  </si>
  <si>
    <t>ZF2_Plateau_4</t>
  </si>
  <si>
    <t>ZF2_Plateau_5</t>
  </si>
  <si>
    <t>CA_0</t>
  </si>
  <si>
    <t>O</t>
  </si>
  <si>
    <t>CB_0</t>
  </si>
  <si>
    <t>SA_0</t>
  </si>
  <si>
    <t>SB_0</t>
  </si>
  <si>
    <t>UCIT5822</t>
  </si>
  <si>
    <t>UCIT5819</t>
  </si>
  <si>
    <t>UCIT5823</t>
  </si>
  <si>
    <t>UCIT5824</t>
  </si>
  <si>
    <t>UCIT5825</t>
  </si>
  <si>
    <t>UCIT5826</t>
  </si>
  <si>
    <t>UCIT5828</t>
  </si>
  <si>
    <t>UCIT5838</t>
  </si>
  <si>
    <t>UCIT5839</t>
  </si>
  <si>
    <t>UCIT5840</t>
  </si>
  <si>
    <t>UCIT5841</t>
  </si>
  <si>
    <t>UCIT5829</t>
  </si>
  <si>
    <t>UCIT5807</t>
  </si>
  <si>
    <t>UCIT5811</t>
  </si>
  <si>
    <t>UCIT5813</t>
  </si>
  <si>
    <t>UCIT5814</t>
  </si>
  <si>
    <t>UCIT5815</t>
  </si>
  <si>
    <t>UCIT5816</t>
  </si>
  <si>
    <t>UCIT5817</t>
  </si>
  <si>
    <t>UCIT5820</t>
  </si>
  <si>
    <t>UCIT5821</t>
  </si>
  <si>
    <t>UCIT9809</t>
  </si>
  <si>
    <t>UCIT9810</t>
  </si>
  <si>
    <t>UCIT9812</t>
  </si>
  <si>
    <t>UCIT9813</t>
  </si>
  <si>
    <t>UCIT9814</t>
  </si>
  <si>
    <t>UCIT9815</t>
  </si>
  <si>
    <t>UCIT0474</t>
  </si>
  <si>
    <t>UCIT0475</t>
  </si>
  <si>
    <t>UCIT0479</t>
  </si>
  <si>
    <t>UCIT0480</t>
  </si>
  <si>
    <t>UCIT0609</t>
  </si>
  <si>
    <t>UCIT0610</t>
  </si>
  <si>
    <t>UCIT0611</t>
  </si>
  <si>
    <t>UCIT0616</t>
  </si>
  <si>
    <t>UCIT0617</t>
  </si>
  <si>
    <t>UCIT0618</t>
  </si>
  <si>
    <t>UCIT0619</t>
  </si>
  <si>
    <t>UCIT12500</t>
  </si>
  <si>
    <t>UCIT12501</t>
  </si>
  <si>
    <t>UCIT12502</t>
  </si>
  <si>
    <t>UCIT12503</t>
  </si>
  <si>
    <t>UCIT12507</t>
  </si>
  <si>
    <t>UCIT12508</t>
  </si>
  <si>
    <t>10.1007/BF00334565</t>
  </si>
  <si>
    <t>10.1111/j.1365-2486.2006.01067.x</t>
  </si>
  <si>
    <t>SCA_0</t>
  </si>
  <si>
    <t>SBM_0</t>
  </si>
  <si>
    <t>CFA_0</t>
  </si>
  <si>
    <t>CFB_0</t>
  </si>
  <si>
    <t>SFA_0</t>
  </si>
  <si>
    <t>SFB_0</t>
  </si>
  <si>
    <t>SCB_0</t>
  </si>
  <si>
    <t>10.1890/1051-0761(2006)016[2153:NONADN]2.0.CO;2</t>
  </si>
  <si>
    <t>UCIT5321</t>
  </si>
  <si>
    <t>UCIT5322</t>
  </si>
  <si>
    <t>UCIT5323</t>
  </si>
  <si>
    <t>UCIT5324</t>
  </si>
  <si>
    <t>UCIT5319</t>
  </si>
  <si>
    <t>inc_name</t>
  </si>
  <si>
    <t>ZF2_Plateau_6</t>
  </si>
  <si>
    <t>ZF2_Plateau_7</t>
  </si>
  <si>
    <t>ZF2_Plateau_8</t>
  </si>
  <si>
    <t>ZF2_Plateau_9</t>
  </si>
  <si>
    <t>ZF2_Plateau_10</t>
  </si>
  <si>
    <t>CA_0_2002126_1</t>
  </si>
  <si>
    <t>CA_0_2002126_2</t>
  </si>
  <si>
    <t>CA_1_2002126_1</t>
  </si>
  <si>
    <t>CA_1_2002126_2</t>
  </si>
  <si>
    <t>CA_2_2002126_1</t>
  </si>
  <si>
    <t>CA_2_2002126_2</t>
  </si>
  <si>
    <t>CFA_0_20041124_1</t>
  </si>
  <si>
    <t>CFA_0_20041124_2</t>
  </si>
  <si>
    <t>CFA_1_200352</t>
  </si>
  <si>
    <t>CFB_0_2003910</t>
  </si>
  <si>
    <t>CFB_0_2004316</t>
  </si>
  <si>
    <t>CFB_1_200352</t>
  </si>
  <si>
    <t>CFB_1_2003910</t>
  </si>
  <si>
    <t>CFB_1_2004316_1</t>
  </si>
  <si>
    <t>CFB_1_2004316_2</t>
  </si>
  <si>
    <t>SA_0_2002126</t>
  </si>
  <si>
    <t>SA_1_2002126</t>
  </si>
  <si>
    <t>SA_1_2003110</t>
  </si>
  <si>
    <t>SB_0_2002126_1</t>
  </si>
  <si>
    <t>SB_0_2002126_2</t>
  </si>
  <si>
    <t>SFA_0_2002126_1</t>
  </si>
  <si>
    <t>SFA_0_2002126_2</t>
  </si>
  <si>
    <t>SFA_0_200352_1</t>
  </si>
  <si>
    <t>SFA_0_200352_2</t>
  </si>
  <si>
    <t>SFA_0_2003910</t>
  </si>
  <si>
    <t>SFA_0_20041124_1</t>
  </si>
  <si>
    <t>SFA_0_20041124_2</t>
  </si>
  <si>
    <t>SFA_1_2002126_1</t>
  </si>
  <si>
    <t>SFA_1_2002126_2</t>
  </si>
  <si>
    <t>SFA_1_200352_1</t>
  </si>
  <si>
    <t>SFA_1_200352_2</t>
  </si>
  <si>
    <t>SFA_1_2003910</t>
  </si>
  <si>
    <t>SFA_1_20041124_1</t>
  </si>
  <si>
    <t>SFA_1_20041124_2</t>
  </si>
  <si>
    <t>SFA_2_2002126_1</t>
  </si>
  <si>
    <t>SFA_2_2002126_2</t>
  </si>
  <si>
    <t>SFB_0_2004316_1</t>
  </si>
  <si>
    <t>SFB_0_2004316_2</t>
  </si>
  <si>
    <t>SFB_1_2002126_1</t>
  </si>
  <si>
    <t>SFB_1_2002126_2</t>
  </si>
  <si>
    <t>SFB_1_2004316_1</t>
  </si>
  <si>
    <t>SFB_1_2004316_2</t>
  </si>
  <si>
    <t>flx_name</t>
  </si>
  <si>
    <t>CFA_200078_</t>
  </si>
  <si>
    <t>CFA_200131_</t>
  </si>
  <si>
    <t>CFA_200323_1</t>
  </si>
  <si>
    <t>CFA_200323_2</t>
  </si>
  <si>
    <t>CFA_200323_3</t>
  </si>
  <si>
    <t>CFA_200323_4</t>
  </si>
  <si>
    <t>CFA_200323_5</t>
  </si>
  <si>
    <t>CFA_200323_6</t>
  </si>
  <si>
    <t>CFA_200323_7</t>
  </si>
  <si>
    <t>SA_200078_</t>
  </si>
  <si>
    <t>SA_200131_1</t>
  </si>
  <si>
    <t>SA_200131_2</t>
  </si>
  <si>
    <t>SBM_200078_</t>
  </si>
  <si>
    <t>SFA_200078_</t>
  </si>
  <si>
    <t>SFA_200131_1</t>
  </si>
  <si>
    <t>SFA_200131_2</t>
  </si>
  <si>
    <t>SFA_200131_3</t>
  </si>
  <si>
    <t>SFA_200323_4</t>
  </si>
  <si>
    <t>SFA_200323_5</t>
  </si>
  <si>
    <t>SFA_200323_6</t>
  </si>
  <si>
    <t>SFA_200323_7</t>
  </si>
  <si>
    <t>SFA_200323_8</t>
  </si>
  <si>
    <t>ZF2_Baixio_20001221_1</t>
  </si>
  <si>
    <t>ZF2_Baixio_20001221_2</t>
  </si>
  <si>
    <t>ZF2_Plateau_20001221_1</t>
  </si>
  <si>
    <t>ZF2_Plateau_20001221_2</t>
  </si>
  <si>
    <t>ZF2_Plateau_20001221_3</t>
  </si>
  <si>
    <t>ist_name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</si>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</sst>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  <font>
      <sz val="12"/>
      <color rgb="FF000000"/>
      <name val="Times New Roman"/>
      <family val="1"/>
    </font>
    <font>
      <sz val="9"/>
      <name val="Geneva"/>
      <family val="2"/>
    </font>
    <font>
      <sz val="10"/>
      <name val="Arial"/>
      <family val="2"/>
    </font>
    <font>
      <sz val="14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13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24" fillId="0" borderId="0" xfId="0" applyFont="1" applyAlignment="1"/>
    <xf numFmtId="0" fontId="25" fillId="0" borderId="0" xfId="0" applyFont="1" applyAlignment="1"/>
    <xf numFmtId="0" fontId="4" fillId="0" borderId="1" xfId="0" applyFont="1" applyFill="1" applyBorder="1"/>
    <xf numFmtId="0" fontId="20" fillId="0" borderId="1" xfId="0" applyFont="1" applyBorder="1" applyAlignment="1"/>
    <xf numFmtId="0" fontId="20" fillId="0" borderId="5" xfId="0" applyFont="1" applyFill="1" applyBorder="1" applyAlignment="1"/>
    <xf numFmtId="164" fontId="0" fillId="0" borderId="0" xfId="0" applyNumberFormat="1"/>
    <xf numFmtId="0" fontId="20" fillId="0" borderId="0" xfId="0" applyFont="1" applyAlignment="1"/>
    <xf numFmtId="0" fontId="20" fillId="0" borderId="0" xfId="0" applyFont="1"/>
    <xf numFmtId="164" fontId="0" fillId="0" borderId="1" xfId="0" applyNumberFormat="1" applyFont="1" applyBorder="1" applyAlignment="1"/>
    <xf numFmtId="0" fontId="0" fillId="0" borderId="5" xfId="0" applyFont="1" applyFill="1" applyBorder="1" applyAlignment="1"/>
    <xf numFmtId="164" fontId="0" fillId="0" borderId="0" xfId="0" applyNumberFormat="1" applyAlignment="1">
      <alignment horizontal="right"/>
    </xf>
    <xf numFmtId="164" fontId="26" fillId="0" borderId="0" xfId="0" applyNumberFormat="1" applyFont="1" applyAlignment="1">
      <alignment horizontal="right"/>
    </xf>
    <xf numFmtId="1" fontId="3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42" borderId="0" xfId="0" applyNumberFormat="1" applyFill="1" applyAlignment="1">
      <alignment horizontal="right"/>
    </xf>
    <xf numFmtId="0" fontId="0" fillId="42" borderId="0" xfId="0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wrapText="1"/>
    </xf>
    <xf numFmtId="0" fontId="15" fillId="0" borderId="1" xfId="189" applyBorder="1" applyAlignment="1"/>
    <xf numFmtId="0" fontId="20" fillId="0" borderId="0" xfId="0" applyFont="1" applyFill="1" applyBorder="1" applyAlignment="1"/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0" fontId="1" fillId="20" borderId="1" xfId="0" applyFont="1" applyFill="1" applyBorder="1" applyAlignment="1">
      <alignment horizontal="left" vertical="center" wrapText="1" indent="1" readingOrder="1"/>
    </xf>
    <xf numFmtId="0" fontId="3" fillId="18" borderId="1" xfId="0" applyFont="1" applyFill="1" applyBorder="1" applyAlignment="1">
      <alignment horizontal="left" vertical="top" wrapText="1" indent="1" readingOrder="1"/>
    </xf>
    <xf numFmtId="0" fontId="3" fillId="19" borderId="1" xfId="0" applyFont="1" applyFill="1" applyBorder="1" applyAlignment="1">
      <alignment horizontal="left" vertical="center" wrapText="1" indent="1" readingOrder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2" fontId="27" fillId="0" borderId="0" xfId="0" applyNumberFormat="1" applyFont="1" applyFill="1" applyBorder="1" applyAlignment="1">
      <alignment horizontal="left" indent="1"/>
    </xf>
    <xf numFmtId="2" fontId="0" fillId="0" borderId="0" xfId="0" applyNumberFormat="1" applyAlignment="1">
      <alignment horizontal="left" indent="1"/>
    </xf>
    <xf numFmtId="0" fontId="4" fillId="0" borderId="1" xfId="0" applyNumberFormat="1" applyFont="1" applyBorder="1" applyAlignment="1">
      <alignment horizontal="left" wrapText="1" indent="1"/>
    </xf>
    <xf numFmtId="1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0" xfId="0" applyNumberFormat="1" applyFont="1" applyAlignment="1"/>
    <xf numFmtId="0" fontId="26" fillId="0" borderId="0" xfId="0" applyNumberFormat="1" applyFont="1"/>
    <xf numFmtId="164" fontId="26" fillId="0" borderId="0" xfId="0" applyNumberFormat="1" applyFont="1" applyAlignment="1">
      <alignment horizontal="center"/>
    </xf>
    <xf numFmtId="0" fontId="15" fillId="0" borderId="0" xfId="189" applyAlignment="1"/>
    <xf numFmtId="0" fontId="20" fillId="0" borderId="1" xfId="0" applyFont="1" applyBorder="1"/>
    <xf numFmtId="164" fontId="28" fillId="0" borderId="0" xfId="0" applyNumberFormat="1" applyFont="1" applyAlignment="1"/>
    <xf numFmtId="0" fontId="28" fillId="0" borderId="0" xfId="0" applyFont="1" applyAlignment="1"/>
    <xf numFmtId="0" fontId="0" fillId="0" borderId="0" xfId="0" applyFont="1" applyBorder="1" applyAlignment="1"/>
    <xf numFmtId="0" fontId="18" fillId="0" borderId="1" xfId="0" applyFont="1" applyBorder="1"/>
    <xf numFmtId="0" fontId="0" fillId="0" borderId="1" xfId="0" applyBorder="1"/>
    <xf numFmtId="0" fontId="4" fillId="0" borderId="0" xfId="0" applyFont="1" applyBorder="1" applyAlignment="1">
      <alignment wrapText="1"/>
    </xf>
    <xf numFmtId="0" fontId="0" fillId="0" borderId="0" xfId="0" applyFont="1" applyBorder="1"/>
    <xf numFmtId="2" fontId="27" fillId="0" borderId="1" xfId="0" applyNumberFormat="1" applyFont="1" applyFill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2" fontId="27" fillId="0" borderId="1" xfId="0" applyNumberFormat="1" applyFont="1" applyFill="1" applyBorder="1" applyAlignment="1">
      <alignment horizontal="left"/>
    </xf>
    <xf numFmtId="2" fontId="0" fillId="0" borderId="1" xfId="0" applyNumberFormat="1" applyBorder="1"/>
    <xf numFmtId="0" fontId="20" fillId="0" borderId="1" xfId="0" applyFont="1" applyFill="1" applyBorder="1" applyAlignment="1"/>
    <xf numFmtId="0" fontId="20" fillId="0" borderId="5" xfId="0" applyFont="1" applyBorder="1" applyAlignment="1"/>
    <xf numFmtId="164" fontId="0" fillId="0" borderId="0" xfId="0" applyNumberFormat="1" applyFont="1" applyBorder="1" applyAlignmen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2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26" fillId="0" borderId="1" xfId="0" applyNumberFormat="1" applyFont="1" applyBorder="1" applyAlignment="1">
      <alignment horizontal="right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Relationship Id="rId5" Type="http://schemas.openxmlformats.org/officeDocument/2006/relationships/hyperlink" Target="mailto:trumbore@bgc-jena.mpg.de" TargetMode="External"/><Relationship Id="rId6" Type="http://schemas.openxmlformats.org/officeDocument/2006/relationships/hyperlink" Target="mailto:trumbore@bgc-jena.mpg.de" TargetMode="External"/><Relationship Id="rId7" Type="http://schemas.openxmlformats.org/officeDocument/2006/relationships/hyperlink" Target="http://dx.doi.org/10.1111/j.1365-2486.2006.01067.x" TargetMode="External"/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84">
      <c r="A4" s="20" t="s">
        <v>812</v>
      </c>
      <c r="B4" s="20" t="s">
        <v>1076</v>
      </c>
      <c r="D4" s="20" t="s">
        <v>813</v>
      </c>
      <c r="E4" s="20" t="s">
        <v>814</v>
      </c>
      <c r="F4" s="144" t="s">
        <v>815</v>
      </c>
      <c r="G4" s="20">
        <v>2018</v>
      </c>
      <c r="H4" s="129">
        <v>9</v>
      </c>
      <c r="I4" s="129">
        <v>13</v>
      </c>
      <c r="J4" s="20" t="s">
        <v>813</v>
      </c>
      <c r="K4" s="166" t="s">
        <v>815</v>
      </c>
      <c r="L4" s="145" t="s">
        <v>816</v>
      </c>
      <c r="M4" s="165" t="s">
        <v>817</v>
      </c>
      <c r="N4" s="20" t="s">
        <v>818</v>
      </c>
      <c r="O4" s="165" t="s">
        <v>819</v>
      </c>
    </row>
    <row r="5" spans="1:15" ht="84">
      <c r="A5" s="20" t="s">
        <v>984</v>
      </c>
      <c r="B5" s="184" t="s">
        <v>1077</v>
      </c>
      <c r="C5" s="20"/>
      <c r="D5" s="20" t="s">
        <v>813</v>
      </c>
      <c r="E5" s="20" t="s">
        <v>814</v>
      </c>
      <c r="F5" s="144" t="s">
        <v>815</v>
      </c>
      <c r="G5" s="20">
        <v>2018</v>
      </c>
      <c r="H5" s="129">
        <v>9</v>
      </c>
      <c r="I5" s="129">
        <v>13</v>
      </c>
      <c r="J5" s="20" t="s">
        <v>813</v>
      </c>
      <c r="K5" s="166" t="s">
        <v>815</v>
      </c>
      <c r="L5" s="145" t="s">
        <v>816</v>
      </c>
      <c r="M5" s="20" t="s">
        <v>981</v>
      </c>
      <c r="N5" s="20" t="s">
        <v>818</v>
      </c>
      <c r="O5" s="165" t="s">
        <v>819</v>
      </c>
    </row>
    <row r="6" spans="1:15" ht="98">
      <c r="A6" s="20" t="s">
        <v>983</v>
      </c>
      <c r="B6" s="20" t="s">
        <v>1085</v>
      </c>
      <c r="C6" s="20"/>
      <c r="D6" s="20" t="s">
        <v>813</v>
      </c>
      <c r="E6" s="20" t="s">
        <v>814</v>
      </c>
      <c r="F6" s="144" t="s">
        <v>815</v>
      </c>
      <c r="G6" s="20">
        <v>2018</v>
      </c>
      <c r="H6" s="129">
        <v>9</v>
      </c>
      <c r="I6" s="129">
        <v>13</v>
      </c>
      <c r="J6" s="20" t="s">
        <v>813</v>
      </c>
      <c r="K6" s="166" t="s">
        <v>815</v>
      </c>
      <c r="L6" s="145" t="s">
        <v>816</v>
      </c>
      <c r="M6" s="20" t="s">
        <v>982</v>
      </c>
      <c r="N6" s="20"/>
      <c r="O6" s="165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  <hyperlink ref="F5" r:id="rId3"/>
    <hyperlink ref="K5" r:id="rId4"/>
    <hyperlink ref="F6" r:id="rId5"/>
    <hyperlink ref="K6" r:id="rId6"/>
    <hyperlink ref="B5" r:id="rId7" display="http://dx.doi.org/10.1111/j.1365-2486.2006.01067.x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C8" sqref="C8:G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>
      <c r="A4" s="20" t="s">
        <v>812</v>
      </c>
      <c r="B4" s="10" t="s">
        <v>820</v>
      </c>
      <c r="C4" s="146">
        <v>-3.0169999999999999</v>
      </c>
      <c r="D4" s="146">
        <v>-54.970700000000001</v>
      </c>
      <c r="E4" s="7" t="s">
        <v>226</v>
      </c>
      <c r="F4" s="19">
        <v>109</v>
      </c>
      <c r="G4" s="19" t="s">
        <v>821</v>
      </c>
    </row>
    <row r="5" spans="1:7">
      <c r="A5" s="20" t="s">
        <v>983</v>
      </c>
      <c r="B5" s="10" t="s">
        <v>820</v>
      </c>
      <c r="C5" s="146">
        <v>-3.0169999999999999</v>
      </c>
      <c r="D5" s="146">
        <v>-54.970700000000001</v>
      </c>
      <c r="E5" s="7" t="s">
        <v>226</v>
      </c>
      <c r="F5" s="19">
        <v>109</v>
      </c>
      <c r="G5" s="19" t="s">
        <v>821</v>
      </c>
    </row>
    <row r="6" spans="1:7">
      <c r="A6" s="20" t="s">
        <v>984</v>
      </c>
      <c r="B6" s="10" t="s">
        <v>820</v>
      </c>
      <c r="C6" s="146">
        <v>-3.0169999999999999</v>
      </c>
      <c r="D6" s="146">
        <v>-54.970700000000001</v>
      </c>
      <c r="E6" s="7" t="s">
        <v>226</v>
      </c>
      <c r="F6" s="19">
        <v>109</v>
      </c>
      <c r="G6" s="19" t="s">
        <v>821</v>
      </c>
    </row>
    <row r="7" spans="1:7" ht="14">
      <c r="A7" s="20" t="s">
        <v>812</v>
      </c>
      <c r="B7" s="10" t="s">
        <v>967</v>
      </c>
      <c r="C7" s="151">
        <v>-2.5499999999999998</v>
      </c>
      <c r="D7" s="151">
        <v>-60.109099999999998</v>
      </c>
      <c r="E7" s="7" t="s">
        <v>226</v>
      </c>
      <c r="F7" s="19">
        <v>182</v>
      </c>
      <c r="G7" s="19" t="s">
        <v>968</v>
      </c>
    </row>
    <row r="8" spans="1:7" ht="14">
      <c r="A8" s="20" t="s">
        <v>984</v>
      </c>
      <c r="B8" s="10" t="s">
        <v>967</v>
      </c>
      <c r="C8" s="151">
        <v>-2.5499999999999998</v>
      </c>
      <c r="D8" s="151">
        <v>-60.109099999999998</v>
      </c>
      <c r="E8" s="7" t="s">
        <v>226</v>
      </c>
      <c r="F8" s="19">
        <v>182</v>
      </c>
      <c r="G8" s="19" t="s">
        <v>968</v>
      </c>
    </row>
    <row r="9" spans="1:7" ht="14">
      <c r="A9" s="20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0"/>
      <c r="C29" s="10"/>
      <c r="D29" s="10"/>
      <c r="E29" s="19"/>
      <c r="F29" s="19"/>
      <c r="G29" s="19"/>
    </row>
    <row r="30" spans="1:7" ht="14">
      <c r="A30" s="14"/>
      <c r="B30" s="10"/>
      <c r="C30" s="10"/>
      <c r="D30" s="10"/>
      <c r="E30" s="19"/>
      <c r="F30" s="19"/>
      <c r="G30" s="19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A987" s="14"/>
      <c r="B987" s="12"/>
      <c r="C987" s="12"/>
      <c r="D987" s="12"/>
      <c r="E987" s="14"/>
      <c r="F987" s="14"/>
      <c r="G987" s="14"/>
    </row>
    <row r="988" spans="1:7" ht="14">
      <c r="A988" s="14"/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  <row r="1001" spans="2:7" ht="14">
      <c r="B1001" s="12"/>
      <c r="C1001" s="12"/>
      <c r="D1001" s="12"/>
      <c r="E1001" s="14"/>
      <c r="F1001" s="14"/>
      <c r="G1001" s="14"/>
    </row>
    <row r="1002" spans="2:7" ht="14">
      <c r="B1002" s="12"/>
      <c r="C1002" s="12"/>
      <c r="D1002" s="12"/>
      <c r="E1002" s="14"/>
      <c r="F1002" s="14"/>
      <c r="G1002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8" sqref="A8:XFD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5" t="s">
        <v>822</v>
      </c>
      <c r="D4" s="10" t="s">
        <v>828</v>
      </c>
      <c r="E4" s="10" t="s">
        <v>829</v>
      </c>
      <c r="F4" s="19"/>
      <c r="G4" s="19"/>
      <c r="H4" s="19" t="s">
        <v>325</v>
      </c>
      <c r="I4" s="19"/>
      <c r="J4" s="19"/>
      <c r="K4" s="19"/>
      <c r="L4" s="147">
        <v>25</v>
      </c>
      <c r="M4" s="147">
        <v>2100</v>
      </c>
      <c r="N4" s="19" t="s">
        <v>845</v>
      </c>
      <c r="O4" s="19"/>
      <c r="P4" s="19"/>
      <c r="Q4" s="19">
        <v>10000</v>
      </c>
      <c r="R4" s="19"/>
      <c r="S4" s="19"/>
      <c r="T4" s="5" t="s">
        <v>190</v>
      </c>
      <c r="U4" s="19"/>
      <c r="V4" s="19">
        <v>80000</v>
      </c>
      <c r="W4" s="19">
        <v>80000</v>
      </c>
      <c r="Y4" s="148" t="s">
        <v>211</v>
      </c>
      <c r="Z4" s="5" t="s">
        <v>183</v>
      </c>
      <c r="AA4" s="148" t="s">
        <v>846</v>
      </c>
      <c r="AB4" s="19" t="s">
        <v>174</v>
      </c>
      <c r="AC4" s="19"/>
      <c r="AD4" s="19"/>
      <c r="AE4" s="19"/>
      <c r="AF4" s="19"/>
      <c r="AG4" s="5" t="s">
        <v>171</v>
      </c>
    </row>
    <row r="5" spans="1:36" ht="14">
      <c r="A5" s="20" t="s">
        <v>812</v>
      </c>
      <c r="B5" s="10" t="s">
        <v>820</v>
      </c>
      <c r="C5" s="15" t="s">
        <v>823</v>
      </c>
      <c r="D5" s="10" t="s">
        <v>830</v>
      </c>
      <c r="E5" s="10" t="s">
        <v>829</v>
      </c>
      <c r="F5" s="19"/>
      <c r="G5" s="19"/>
      <c r="H5" s="19" t="s">
        <v>325</v>
      </c>
      <c r="I5" s="19"/>
      <c r="J5" s="19"/>
      <c r="K5" s="19"/>
      <c r="L5" s="147">
        <v>25</v>
      </c>
      <c r="M5" s="147">
        <v>2100</v>
      </c>
      <c r="N5" s="19" t="s">
        <v>847</v>
      </c>
      <c r="O5" s="19"/>
      <c r="P5" s="19"/>
      <c r="Q5" s="19">
        <v>10000</v>
      </c>
      <c r="R5" s="19"/>
      <c r="S5" s="19"/>
      <c r="T5" s="5" t="s">
        <v>190</v>
      </c>
      <c r="U5" s="19"/>
      <c r="V5" s="19">
        <v>80000</v>
      </c>
      <c r="W5" s="19">
        <v>80000</v>
      </c>
      <c r="Y5" s="5" t="s">
        <v>211</v>
      </c>
      <c r="Z5" s="5" t="s">
        <v>183</v>
      </c>
      <c r="AA5" s="148" t="s">
        <v>846</v>
      </c>
      <c r="AB5" s="19" t="s">
        <v>222</v>
      </c>
      <c r="AC5" s="19"/>
      <c r="AD5" s="19"/>
      <c r="AE5" s="19"/>
      <c r="AF5" s="19"/>
      <c r="AG5" s="5" t="s">
        <v>171</v>
      </c>
    </row>
    <row r="6" spans="1:36" ht="14">
      <c r="A6" s="20" t="s">
        <v>812</v>
      </c>
      <c r="B6" s="10" t="s">
        <v>820</v>
      </c>
      <c r="C6" s="10" t="s">
        <v>824</v>
      </c>
      <c r="D6" s="19" t="s">
        <v>831</v>
      </c>
      <c r="E6" s="19" t="s">
        <v>832</v>
      </c>
      <c r="F6" s="19"/>
      <c r="G6" s="19"/>
      <c r="H6" s="19" t="s">
        <v>325</v>
      </c>
      <c r="I6" s="19"/>
      <c r="J6" s="19"/>
      <c r="K6" s="19"/>
      <c r="L6" s="147">
        <v>25</v>
      </c>
      <c r="M6" s="147">
        <v>2100</v>
      </c>
      <c r="N6" s="19" t="s">
        <v>845</v>
      </c>
      <c r="O6" s="19"/>
      <c r="P6" s="19"/>
      <c r="Q6" s="19">
        <v>10000</v>
      </c>
      <c r="R6" s="19"/>
      <c r="S6" s="19"/>
      <c r="T6" s="5" t="s">
        <v>190</v>
      </c>
      <c r="U6" s="19"/>
      <c r="V6" s="19">
        <v>80000</v>
      </c>
      <c r="W6" s="19">
        <v>80000</v>
      </c>
      <c r="Y6" s="5" t="s">
        <v>211</v>
      </c>
      <c r="Z6" s="5" t="s">
        <v>183</v>
      </c>
      <c r="AA6" s="148" t="s">
        <v>846</v>
      </c>
      <c r="AB6" s="19" t="s">
        <v>174</v>
      </c>
      <c r="AC6" s="19"/>
      <c r="AD6" s="19"/>
      <c r="AE6" s="19"/>
      <c r="AF6" s="19"/>
      <c r="AG6" s="5" t="s">
        <v>171</v>
      </c>
    </row>
    <row r="7" spans="1:36" ht="14">
      <c r="A7" s="20" t="s">
        <v>812</v>
      </c>
      <c r="B7" s="10" t="s">
        <v>820</v>
      </c>
      <c r="C7" s="10" t="s">
        <v>825</v>
      </c>
      <c r="D7" s="19" t="s">
        <v>833</v>
      </c>
      <c r="E7" s="19" t="s">
        <v>832</v>
      </c>
      <c r="F7" s="19"/>
      <c r="G7" s="19"/>
      <c r="H7" s="19" t="s">
        <v>325</v>
      </c>
      <c r="I7" s="19"/>
      <c r="J7" s="19"/>
      <c r="K7" s="19"/>
      <c r="L7" s="147">
        <v>25</v>
      </c>
      <c r="M7" s="147">
        <v>2100</v>
      </c>
      <c r="N7" s="19" t="s">
        <v>845</v>
      </c>
      <c r="O7" s="19"/>
      <c r="P7" s="19"/>
      <c r="Q7" s="19">
        <v>10000</v>
      </c>
      <c r="R7" s="19"/>
      <c r="S7" s="19"/>
      <c r="T7" s="5" t="s">
        <v>190</v>
      </c>
      <c r="U7" s="19"/>
      <c r="V7" s="19">
        <v>80000</v>
      </c>
      <c r="W7" s="19">
        <v>80000</v>
      </c>
      <c r="Y7" s="5" t="s">
        <v>211</v>
      </c>
      <c r="Z7" s="5" t="s">
        <v>183</v>
      </c>
      <c r="AA7" s="148" t="s">
        <v>846</v>
      </c>
      <c r="AB7" s="19" t="s">
        <v>174</v>
      </c>
      <c r="AC7" s="19"/>
      <c r="AD7" s="19"/>
      <c r="AE7" s="19"/>
      <c r="AF7" s="19"/>
      <c r="AG7" s="5" t="s">
        <v>171</v>
      </c>
    </row>
    <row r="8" spans="1:36" ht="14">
      <c r="A8" s="20" t="s">
        <v>983</v>
      </c>
      <c r="B8" s="10" t="s">
        <v>820</v>
      </c>
      <c r="C8" s="15" t="s">
        <v>826</v>
      </c>
      <c r="D8" s="19" t="s">
        <v>834</v>
      </c>
      <c r="E8" s="19" t="s">
        <v>325</v>
      </c>
      <c r="F8" s="19"/>
      <c r="G8" s="19"/>
      <c r="H8" s="19" t="s">
        <v>325</v>
      </c>
      <c r="I8" s="19"/>
      <c r="J8" s="19"/>
      <c r="K8" s="19"/>
      <c r="L8" s="147">
        <v>25</v>
      </c>
      <c r="M8" s="147">
        <v>2100</v>
      </c>
      <c r="N8" s="19" t="s">
        <v>845</v>
      </c>
      <c r="O8" s="19"/>
      <c r="P8" s="19"/>
      <c r="Q8" s="19">
        <v>10000</v>
      </c>
      <c r="R8" s="19"/>
      <c r="S8" s="19"/>
      <c r="T8" s="5" t="s">
        <v>190</v>
      </c>
      <c r="U8" s="19"/>
      <c r="V8" s="19">
        <v>80000</v>
      </c>
      <c r="W8" s="19">
        <v>80000</v>
      </c>
      <c r="Y8" s="5" t="s">
        <v>211</v>
      </c>
      <c r="Z8" s="5" t="s">
        <v>183</v>
      </c>
      <c r="AA8" s="148" t="s">
        <v>846</v>
      </c>
      <c r="AB8" s="19" t="s">
        <v>174</v>
      </c>
      <c r="AC8" s="19"/>
      <c r="AD8" s="19"/>
      <c r="AE8" s="19"/>
      <c r="AF8" s="19"/>
      <c r="AG8" s="5" t="s">
        <v>171</v>
      </c>
    </row>
    <row r="9" spans="1:36" ht="14">
      <c r="A9" s="20" t="s">
        <v>983</v>
      </c>
      <c r="B9" s="10" t="s">
        <v>820</v>
      </c>
      <c r="C9" s="15" t="s">
        <v>826</v>
      </c>
      <c r="D9" s="19" t="s">
        <v>835</v>
      </c>
      <c r="E9" s="19" t="s">
        <v>325</v>
      </c>
      <c r="F9" s="19"/>
      <c r="G9" s="19"/>
      <c r="H9" s="19" t="s">
        <v>325</v>
      </c>
      <c r="I9" s="19"/>
      <c r="J9" s="19"/>
      <c r="K9" s="19"/>
      <c r="L9" s="147">
        <v>25</v>
      </c>
      <c r="M9" s="147">
        <v>2100</v>
      </c>
      <c r="N9" s="19" t="s">
        <v>845</v>
      </c>
      <c r="O9" s="19"/>
      <c r="P9" s="19"/>
      <c r="Q9" s="19">
        <v>10000</v>
      </c>
      <c r="R9" s="19"/>
      <c r="S9" s="19"/>
      <c r="T9" s="5" t="s">
        <v>190</v>
      </c>
      <c r="U9" s="19"/>
      <c r="V9" s="19">
        <v>80000</v>
      </c>
      <c r="W9" s="19">
        <v>80000</v>
      </c>
      <c r="Y9" s="5" t="s">
        <v>211</v>
      </c>
      <c r="Z9" s="5" t="s">
        <v>183</v>
      </c>
      <c r="AA9" s="148" t="s">
        <v>846</v>
      </c>
      <c r="AB9" s="19" t="s">
        <v>174</v>
      </c>
      <c r="AC9" s="19"/>
      <c r="AD9" s="19"/>
      <c r="AE9" s="19"/>
      <c r="AF9" s="19"/>
      <c r="AG9" s="5" t="s">
        <v>171</v>
      </c>
    </row>
    <row r="10" spans="1:36" ht="14">
      <c r="A10" s="20" t="s">
        <v>983</v>
      </c>
      <c r="B10" s="10" t="s">
        <v>820</v>
      </c>
      <c r="C10" s="10" t="s">
        <v>827</v>
      </c>
      <c r="D10" s="19" t="s">
        <v>836</v>
      </c>
      <c r="E10" s="19" t="s">
        <v>837</v>
      </c>
      <c r="F10" s="19"/>
      <c r="G10" s="19"/>
      <c r="H10" s="19" t="s">
        <v>325</v>
      </c>
      <c r="I10" s="19"/>
      <c r="J10" s="19"/>
      <c r="K10" s="19"/>
      <c r="L10" s="147">
        <v>25</v>
      </c>
      <c r="M10" s="147">
        <v>2100</v>
      </c>
      <c r="N10" s="19" t="s">
        <v>845</v>
      </c>
      <c r="O10" s="19"/>
      <c r="P10" s="19"/>
      <c r="Q10" s="19">
        <v>10000</v>
      </c>
      <c r="R10" s="19"/>
      <c r="S10" s="19"/>
      <c r="T10" s="5" t="s">
        <v>190</v>
      </c>
      <c r="U10" s="19"/>
      <c r="V10" s="19">
        <v>80000</v>
      </c>
      <c r="W10" s="19">
        <v>80000</v>
      </c>
      <c r="Y10" s="5" t="s">
        <v>211</v>
      </c>
      <c r="Z10" s="5" t="s">
        <v>183</v>
      </c>
      <c r="AA10" s="148" t="s">
        <v>846</v>
      </c>
      <c r="AB10" s="19" t="s">
        <v>184</v>
      </c>
      <c r="AC10" s="19"/>
      <c r="AD10" s="19"/>
      <c r="AE10" s="19"/>
      <c r="AF10" s="19"/>
      <c r="AG10" s="5" t="s">
        <v>171</v>
      </c>
    </row>
    <row r="11" spans="1:36" ht="14">
      <c r="A11" s="20" t="s">
        <v>983</v>
      </c>
      <c r="B11" s="10" t="s">
        <v>820</v>
      </c>
      <c r="C11" s="10" t="s">
        <v>827</v>
      </c>
      <c r="D11" s="19" t="s">
        <v>838</v>
      </c>
      <c r="E11" s="19" t="s">
        <v>837</v>
      </c>
      <c r="F11" s="19"/>
      <c r="G11" s="19"/>
      <c r="H11" s="19" t="s">
        <v>325</v>
      </c>
      <c r="I11" s="19"/>
      <c r="J11" s="19"/>
      <c r="K11" s="19"/>
      <c r="L11" s="147">
        <v>25</v>
      </c>
      <c r="M11" s="147">
        <v>2100</v>
      </c>
      <c r="N11" s="19" t="s">
        <v>845</v>
      </c>
      <c r="O11" s="19"/>
      <c r="P11" s="19"/>
      <c r="Q11" s="19">
        <v>10000</v>
      </c>
      <c r="R11" s="19"/>
      <c r="S11" s="19"/>
      <c r="T11" s="5" t="s">
        <v>190</v>
      </c>
      <c r="U11" s="19"/>
      <c r="V11" s="19">
        <v>80000</v>
      </c>
      <c r="W11" s="19">
        <v>80000</v>
      </c>
      <c r="Y11" s="5" t="s">
        <v>211</v>
      </c>
      <c r="Z11" s="5" t="s">
        <v>183</v>
      </c>
      <c r="AA11" s="148" t="s">
        <v>846</v>
      </c>
      <c r="AB11" s="19" t="s">
        <v>184</v>
      </c>
      <c r="AC11" s="19"/>
      <c r="AD11" s="19"/>
      <c r="AE11" s="19"/>
      <c r="AF11" s="19"/>
      <c r="AG11" s="5" t="s">
        <v>171</v>
      </c>
    </row>
    <row r="12" spans="1:36" ht="14">
      <c r="A12" s="20" t="s">
        <v>983</v>
      </c>
      <c r="B12" s="10" t="s">
        <v>820</v>
      </c>
      <c r="C12" s="10" t="s">
        <v>827</v>
      </c>
      <c r="D12" s="19" t="s">
        <v>839</v>
      </c>
      <c r="E12" s="19" t="s">
        <v>837</v>
      </c>
      <c r="F12" s="19"/>
      <c r="G12" s="19"/>
      <c r="H12" s="19" t="s">
        <v>325</v>
      </c>
      <c r="I12" s="19"/>
      <c r="J12" s="19"/>
      <c r="K12" s="19"/>
      <c r="L12" s="147">
        <v>25</v>
      </c>
      <c r="M12" s="147">
        <v>2100</v>
      </c>
      <c r="N12" s="19" t="s">
        <v>847</v>
      </c>
      <c r="O12" s="19"/>
      <c r="P12" s="19"/>
      <c r="Q12" s="19">
        <v>10000</v>
      </c>
      <c r="R12" s="19"/>
      <c r="S12" s="19"/>
      <c r="T12" s="5" t="s">
        <v>190</v>
      </c>
      <c r="U12" s="19"/>
      <c r="V12" s="19">
        <v>80000</v>
      </c>
      <c r="W12" s="19">
        <v>80000</v>
      </c>
      <c r="Y12" s="5" t="s">
        <v>211</v>
      </c>
      <c r="Z12" s="5" t="s">
        <v>183</v>
      </c>
      <c r="AA12" s="148" t="s">
        <v>846</v>
      </c>
      <c r="AB12" s="19" t="s">
        <v>222</v>
      </c>
      <c r="AC12" s="19"/>
      <c r="AD12" s="19"/>
      <c r="AE12" s="19"/>
      <c r="AF12" s="19"/>
      <c r="AG12" s="5" t="s">
        <v>171</v>
      </c>
    </row>
    <row r="13" spans="1:36" ht="14">
      <c r="A13" s="20" t="s">
        <v>983</v>
      </c>
      <c r="B13" s="10" t="s">
        <v>820</v>
      </c>
      <c r="C13" s="10" t="s">
        <v>827</v>
      </c>
      <c r="D13" s="19" t="s">
        <v>840</v>
      </c>
      <c r="E13" s="19" t="s">
        <v>837</v>
      </c>
      <c r="F13" s="19"/>
      <c r="G13" s="19"/>
      <c r="H13" s="19" t="s">
        <v>325</v>
      </c>
      <c r="I13" s="19"/>
      <c r="J13" s="19"/>
      <c r="K13" s="19"/>
      <c r="L13" s="147">
        <v>25</v>
      </c>
      <c r="M13" s="147">
        <v>2100</v>
      </c>
      <c r="N13" s="19" t="s">
        <v>847</v>
      </c>
      <c r="O13" s="19"/>
      <c r="P13" s="19"/>
      <c r="Q13" s="19">
        <v>10000</v>
      </c>
      <c r="R13" s="19"/>
      <c r="S13" s="19"/>
      <c r="T13" s="5" t="s">
        <v>190</v>
      </c>
      <c r="U13" s="19"/>
      <c r="V13" s="19">
        <v>80000</v>
      </c>
      <c r="W13" s="19">
        <v>80000</v>
      </c>
      <c r="Y13" s="5" t="s">
        <v>211</v>
      </c>
      <c r="Z13" s="5" t="s">
        <v>183</v>
      </c>
      <c r="AA13" s="148" t="s">
        <v>846</v>
      </c>
      <c r="AB13" s="19" t="s">
        <v>222</v>
      </c>
      <c r="AC13" s="19"/>
      <c r="AD13" s="19"/>
      <c r="AE13" s="19"/>
      <c r="AF13" s="19"/>
      <c r="AG13" s="5" t="s">
        <v>171</v>
      </c>
    </row>
    <row r="14" spans="1:36" ht="14">
      <c r="A14" s="20" t="s">
        <v>983</v>
      </c>
      <c r="B14" s="10" t="s">
        <v>820</v>
      </c>
      <c r="C14" s="15" t="s">
        <v>826</v>
      </c>
      <c r="D14" s="19" t="s">
        <v>841</v>
      </c>
      <c r="E14" s="19" t="s">
        <v>842</v>
      </c>
      <c r="F14" s="19"/>
      <c r="G14" s="19"/>
      <c r="H14" s="19" t="s">
        <v>325</v>
      </c>
      <c r="I14" s="19"/>
      <c r="J14" s="19"/>
      <c r="K14" s="19"/>
      <c r="L14" s="147">
        <v>25</v>
      </c>
      <c r="M14" s="147">
        <v>2100</v>
      </c>
      <c r="N14" s="19" t="s">
        <v>845</v>
      </c>
      <c r="O14" s="19"/>
      <c r="P14" s="19"/>
      <c r="Q14" s="19">
        <v>10000</v>
      </c>
      <c r="R14" s="19"/>
      <c r="S14" s="19"/>
      <c r="T14" s="5" t="s">
        <v>190</v>
      </c>
      <c r="U14" s="19"/>
      <c r="V14" s="19">
        <v>80000</v>
      </c>
      <c r="W14" s="19">
        <v>80000</v>
      </c>
      <c r="Y14" s="5" t="s">
        <v>211</v>
      </c>
      <c r="Z14" s="5" t="s">
        <v>183</v>
      </c>
      <c r="AA14" s="148" t="s">
        <v>846</v>
      </c>
      <c r="AB14" s="19" t="s">
        <v>174</v>
      </c>
      <c r="AC14" s="19"/>
      <c r="AD14" s="19"/>
      <c r="AE14" s="19"/>
      <c r="AF14" s="19"/>
      <c r="AG14" s="5" t="s">
        <v>171</v>
      </c>
    </row>
    <row r="15" spans="1:36" ht="14">
      <c r="A15" s="20" t="s">
        <v>983</v>
      </c>
      <c r="B15" s="10" t="s">
        <v>820</v>
      </c>
      <c r="C15" s="15" t="s">
        <v>826</v>
      </c>
      <c r="D15" s="19" t="s">
        <v>844</v>
      </c>
      <c r="E15" s="19" t="s">
        <v>842</v>
      </c>
      <c r="F15" s="19"/>
      <c r="G15" s="19"/>
      <c r="H15" s="19" t="s">
        <v>324</v>
      </c>
      <c r="I15" s="19" t="s">
        <v>843</v>
      </c>
      <c r="J15" s="19"/>
      <c r="K15" s="19"/>
      <c r="L15" s="147">
        <v>25</v>
      </c>
      <c r="M15" s="147">
        <v>2100</v>
      </c>
      <c r="N15" s="19" t="s">
        <v>845</v>
      </c>
      <c r="O15" s="19"/>
      <c r="P15" s="19"/>
      <c r="Q15" s="19">
        <v>10000</v>
      </c>
      <c r="R15" s="19"/>
      <c r="S15" s="19"/>
      <c r="T15" s="5" t="s">
        <v>190</v>
      </c>
      <c r="U15" s="19"/>
      <c r="V15" s="19">
        <v>80000</v>
      </c>
      <c r="W15" s="19">
        <v>80000</v>
      </c>
      <c r="Y15" s="5" t="s">
        <v>211</v>
      </c>
      <c r="Z15" s="5" t="s">
        <v>183</v>
      </c>
      <c r="AA15" s="148" t="s">
        <v>846</v>
      </c>
      <c r="AB15" s="19" t="s">
        <v>174</v>
      </c>
      <c r="AC15" s="19"/>
      <c r="AD15" s="19"/>
      <c r="AE15" s="19"/>
      <c r="AF15" s="19"/>
      <c r="AG15" s="5" t="s">
        <v>171</v>
      </c>
    </row>
    <row r="16" spans="1:36" ht="14">
      <c r="A16" s="14" t="s">
        <v>812</v>
      </c>
      <c r="B16" s="10" t="s">
        <v>967</v>
      </c>
      <c r="C16" s="10" t="s">
        <v>985</v>
      </c>
      <c r="D16" s="10" t="s">
        <v>985</v>
      </c>
      <c r="E16" s="19" t="s">
        <v>988</v>
      </c>
      <c r="F16" s="19"/>
      <c r="G16" s="19"/>
      <c r="H16" s="19" t="s">
        <v>325</v>
      </c>
      <c r="I16" s="19"/>
      <c r="J16" s="19"/>
      <c r="K16" s="19"/>
      <c r="L16" s="147">
        <v>25</v>
      </c>
      <c r="M16" s="147">
        <v>2100</v>
      </c>
      <c r="N16" s="19" t="s">
        <v>845</v>
      </c>
      <c r="O16" s="19"/>
      <c r="P16" s="19"/>
      <c r="Q16" s="19">
        <v>10000</v>
      </c>
      <c r="R16" s="19"/>
      <c r="S16" s="19"/>
      <c r="T16" s="5" t="s">
        <v>190</v>
      </c>
      <c r="U16" s="19"/>
      <c r="V16" s="19">
        <v>80000</v>
      </c>
      <c r="W16" s="19">
        <v>80000</v>
      </c>
      <c r="Y16" s="5" t="s">
        <v>211</v>
      </c>
      <c r="Z16" s="5" t="s">
        <v>183</v>
      </c>
      <c r="AA16" s="148" t="s">
        <v>846</v>
      </c>
      <c r="AB16" s="19" t="s">
        <v>174</v>
      </c>
      <c r="AC16" s="19"/>
      <c r="AD16" s="19"/>
      <c r="AE16" s="19"/>
      <c r="AF16" s="19"/>
      <c r="AG16" s="5" t="s">
        <v>171</v>
      </c>
    </row>
    <row r="17" spans="1:33" ht="14">
      <c r="A17" s="14" t="s">
        <v>812</v>
      </c>
      <c r="B17" s="10" t="s">
        <v>967</v>
      </c>
      <c r="C17" s="10" t="s">
        <v>987</v>
      </c>
      <c r="D17" s="10" t="s">
        <v>987</v>
      </c>
      <c r="E17" s="19" t="s">
        <v>989</v>
      </c>
      <c r="F17" s="19"/>
      <c r="G17" s="19"/>
      <c r="H17" s="19" t="s">
        <v>325</v>
      </c>
      <c r="I17" s="19"/>
      <c r="J17" s="19"/>
      <c r="K17" s="19"/>
      <c r="L17" s="147">
        <v>25</v>
      </c>
      <c r="M17" s="147">
        <v>2100</v>
      </c>
      <c r="N17" s="19" t="s">
        <v>986</v>
      </c>
      <c r="O17" s="19"/>
      <c r="P17" s="19"/>
      <c r="Q17" s="19">
        <v>10000</v>
      </c>
      <c r="R17" s="19"/>
      <c r="S17" s="19"/>
      <c r="T17" s="5" t="s">
        <v>190</v>
      </c>
      <c r="U17" s="19"/>
      <c r="V17" s="19">
        <v>80000</v>
      </c>
      <c r="W17" s="19">
        <v>80000</v>
      </c>
      <c r="Y17" s="5" t="s">
        <v>211</v>
      </c>
      <c r="Z17" s="5" t="s">
        <v>183</v>
      </c>
      <c r="AA17" s="148" t="s">
        <v>846</v>
      </c>
      <c r="AB17" s="19" t="s">
        <v>174</v>
      </c>
      <c r="AC17" s="19"/>
      <c r="AD17" s="19"/>
      <c r="AE17" s="19"/>
      <c r="AF17" s="19"/>
      <c r="AG17" s="5" t="s">
        <v>171</v>
      </c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:F30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832031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1139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2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0" t="s">
        <v>793</v>
      </c>
      <c r="L2" s="140"/>
      <c r="M2" s="140" t="s">
        <v>797</v>
      </c>
      <c r="N2" s="140" t="s">
        <v>649</v>
      </c>
      <c r="O2" s="140" t="s">
        <v>689</v>
      </c>
      <c r="P2" s="140" t="s">
        <v>690</v>
      </c>
      <c r="Q2" s="140" t="s">
        <v>799</v>
      </c>
      <c r="R2" s="140" t="s">
        <v>719</v>
      </c>
      <c r="S2" s="140" t="s">
        <v>720</v>
      </c>
      <c r="T2" s="140" t="s">
        <v>382</v>
      </c>
      <c r="U2" s="140" t="s">
        <v>381</v>
      </c>
      <c r="V2" s="140" t="s">
        <v>334</v>
      </c>
      <c r="W2" s="140" t="s">
        <v>380</v>
      </c>
      <c r="X2" s="140" t="s">
        <v>379</v>
      </c>
      <c r="Y2" s="141" t="s">
        <v>378</v>
      </c>
      <c r="Z2" s="140" t="s">
        <v>377</v>
      </c>
      <c r="AA2" s="140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39" t="s">
        <v>794</v>
      </c>
      <c r="L3" s="100"/>
      <c r="M3" s="139" t="s">
        <v>792</v>
      </c>
      <c r="N3" s="139" t="s">
        <v>795</v>
      </c>
      <c r="O3" s="139" t="s">
        <v>796</v>
      </c>
      <c r="P3" s="99"/>
      <c r="Q3" s="139" t="s">
        <v>798</v>
      </c>
      <c r="R3" s="143" t="s">
        <v>721</v>
      </c>
      <c r="S3" s="139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39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984</v>
      </c>
      <c r="B4" s="148" t="s">
        <v>820</v>
      </c>
      <c r="D4" s="148" t="s">
        <v>834</v>
      </c>
      <c r="E4" s="148" t="s">
        <v>1140</v>
      </c>
      <c r="F4" s="5"/>
      <c r="G4" s="5"/>
      <c r="H4" s="129">
        <v>2000</v>
      </c>
      <c r="I4" s="129">
        <v>7</v>
      </c>
      <c r="J4" s="129">
        <v>8</v>
      </c>
      <c r="K4" s="5" t="s">
        <v>634</v>
      </c>
      <c r="L4" s="5"/>
      <c r="M4" s="5" t="s">
        <v>638</v>
      </c>
      <c r="N4" s="5" t="s">
        <v>645</v>
      </c>
      <c r="O4" s="5" t="s">
        <v>647</v>
      </c>
      <c r="P4" s="5"/>
      <c r="Q4" s="5" t="s">
        <v>655</v>
      </c>
      <c r="R4" s="5">
        <v>20</v>
      </c>
      <c r="S4" s="5" t="s">
        <v>692</v>
      </c>
      <c r="T4" s="148" t="s">
        <v>806</v>
      </c>
      <c r="U4" s="5"/>
      <c r="V4" s="5"/>
      <c r="W4" s="5"/>
      <c r="X4" s="5"/>
      <c r="Y4" s="5"/>
      <c r="Z4" s="5"/>
      <c r="AA4" s="5"/>
      <c r="AB4" s="199">
        <v>-26.166666666666668</v>
      </c>
      <c r="AC4" s="199">
        <v>0.58594652770823175</v>
      </c>
      <c r="AD4" s="151" t="s">
        <v>848</v>
      </c>
      <c r="AE4" s="151" t="s">
        <v>850</v>
      </c>
      <c r="AF4" s="5">
        <v>2000</v>
      </c>
      <c r="AG4" s="153">
        <v>100.00604555446274</v>
      </c>
      <c r="AH4">
        <v>4</v>
      </c>
      <c r="AI4" s="153"/>
      <c r="AJ4" s="5"/>
      <c r="AK4" s="5"/>
      <c r="AL4" s="5"/>
    </row>
    <row r="5" spans="1:38">
      <c r="A5" s="20" t="s">
        <v>984</v>
      </c>
      <c r="B5" s="148" t="s">
        <v>820</v>
      </c>
      <c r="D5" s="197" t="s">
        <v>834</v>
      </c>
      <c r="E5" s="148" t="s">
        <v>1141</v>
      </c>
      <c r="F5" s="5"/>
      <c r="G5" s="5"/>
      <c r="H5" s="129">
        <v>2001</v>
      </c>
      <c r="I5" s="129">
        <v>3</v>
      </c>
      <c r="J5" s="129">
        <v>1</v>
      </c>
      <c r="K5" s="5" t="s">
        <v>634</v>
      </c>
      <c r="L5" s="5"/>
      <c r="M5" s="5" t="s">
        <v>638</v>
      </c>
      <c r="N5" s="5" t="s">
        <v>645</v>
      </c>
      <c r="O5" s="5" t="s">
        <v>647</v>
      </c>
      <c r="P5" s="5"/>
      <c r="Q5" s="5" t="s">
        <v>655</v>
      </c>
      <c r="R5" s="5">
        <v>20</v>
      </c>
      <c r="S5" s="5" t="s">
        <v>692</v>
      </c>
      <c r="T5" s="148" t="s">
        <v>806</v>
      </c>
      <c r="U5" s="5"/>
      <c r="V5" s="5"/>
      <c r="W5" s="5"/>
      <c r="X5" s="5"/>
      <c r="Y5" s="5"/>
      <c r="Z5" s="5"/>
      <c r="AA5" s="5"/>
      <c r="AB5" s="5"/>
      <c r="AC5" s="5"/>
      <c r="AD5" s="202" t="s">
        <v>848</v>
      </c>
      <c r="AE5" s="152" t="s">
        <v>858</v>
      </c>
      <c r="AF5" s="203">
        <v>2001</v>
      </c>
      <c r="AG5" s="153">
        <v>130.05775623751805</v>
      </c>
      <c r="AH5" s="188">
        <v>4</v>
      </c>
      <c r="AI5" s="5"/>
      <c r="AJ5" s="5"/>
      <c r="AK5" s="5"/>
      <c r="AL5" s="5"/>
    </row>
    <row r="6" spans="1:38">
      <c r="A6" s="20" t="s">
        <v>984</v>
      </c>
      <c r="B6" s="148" t="s">
        <v>820</v>
      </c>
      <c r="D6" s="197" t="s">
        <v>834</v>
      </c>
      <c r="E6" s="148" t="s">
        <v>1142</v>
      </c>
      <c r="F6" s="5"/>
      <c r="G6" s="5"/>
      <c r="H6" s="129">
        <v>2003</v>
      </c>
      <c r="I6" s="129">
        <v>2</v>
      </c>
      <c r="J6" s="129">
        <v>3</v>
      </c>
      <c r="K6" s="5" t="s">
        <v>634</v>
      </c>
      <c r="L6" s="5"/>
      <c r="M6" s="5" t="s">
        <v>638</v>
      </c>
      <c r="N6" s="5" t="s">
        <v>645</v>
      </c>
      <c r="O6" s="5" t="s">
        <v>647</v>
      </c>
      <c r="P6" s="5"/>
      <c r="Q6" s="5" t="s">
        <v>655</v>
      </c>
      <c r="R6" s="5">
        <v>20</v>
      </c>
      <c r="S6" s="5" t="s">
        <v>692</v>
      </c>
      <c r="T6" s="148" t="s">
        <v>806</v>
      </c>
      <c r="U6" s="5"/>
      <c r="V6" s="5"/>
      <c r="W6" s="5"/>
      <c r="X6" s="5"/>
      <c r="Y6" s="5"/>
      <c r="Z6" s="5"/>
      <c r="AA6" s="5"/>
      <c r="AB6" s="5"/>
      <c r="AC6" s="5"/>
      <c r="AD6" s="202" t="s">
        <v>848</v>
      </c>
      <c r="AE6" s="152" t="s">
        <v>859</v>
      </c>
      <c r="AF6" s="203">
        <v>2001</v>
      </c>
      <c r="AG6" s="153">
        <v>93.221970418486606</v>
      </c>
      <c r="AH6" s="188">
        <v>4</v>
      </c>
      <c r="AI6" s="5"/>
      <c r="AJ6" s="5"/>
      <c r="AK6" s="5"/>
      <c r="AL6" s="5"/>
    </row>
    <row r="7" spans="1:38">
      <c r="A7" s="20" t="s">
        <v>984</v>
      </c>
      <c r="B7" s="148" t="s">
        <v>820</v>
      </c>
      <c r="D7" s="148" t="s">
        <v>834</v>
      </c>
      <c r="E7" s="148" t="s">
        <v>1143</v>
      </c>
      <c r="F7" s="5"/>
      <c r="G7" s="5"/>
      <c r="H7" s="129">
        <v>2003</v>
      </c>
      <c r="I7" s="129">
        <v>2</v>
      </c>
      <c r="J7" s="129">
        <v>3</v>
      </c>
      <c r="K7" s="5" t="s">
        <v>634</v>
      </c>
      <c r="L7" s="5"/>
      <c r="M7" s="5" t="s">
        <v>638</v>
      </c>
      <c r="N7" s="5" t="s">
        <v>645</v>
      </c>
      <c r="O7" s="5" t="s">
        <v>647</v>
      </c>
      <c r="P7" s="5"/>
      <c r="Q7" s="5" t="s">
        <v>655</v>
      </c>
      <c r="R7" s="5">
        <v>20</v>
      </c>
      <c r="S7" s="5" t="s">
        <v>692</v>
      </c>
      <c r="T7" s="148" t="s">
        <v>806</v>
      </c>
      <c r="U7" s="5"/>
      <c r="V7" s="5"/>
      <c r="W7" s="5"/>
      <c r="X7" s="5"/>
      <c r="Y7" s="5"/>
      <c r="Z7" s="5"/>
      <c r="AA7" s="5"/>
      <c r="AB7" s="200">
        <v>-24.8</v>
      </c>
      <c r="AC7" s="201">
        <v>0.21213203435596223</v>
      </c>
      <c r="AD7" s="148" t="s">
        <v>848</v>
      </c>
      <c r="AE7" s="190" t="s">
        <v>860</v>
      </c>
      <c r="AF7" s="5">
        <v>2003</v>
      </c>
      <c r="AG7" s="205">
        <v>125.88295226012191</v>
      </c>
      <c r="AH7" s="205">
        <v>2.3150062749820499</v>
      </c>
      <c r="AI7" s="5"/>
      <c r="AJ7" s="5"/>
      <c r="AK7" s="5"/>
      <c r="AL7" s="5"/>
    </row>
    <row r="8" spans="1:38">
      <c r="A8" s="20" t="s">
        <v>984</v>
      </c>
      <c r="B8" s="148" t="s">
        <v>820</v>
      </c>
      <c r="D8" s="198" t="s">
        <v>834</v>
      </c>
      <c r="E8" s="148" t="s">
        <v>1144</v>
      </c>
      <c r="F8" s="5"/>
      <c r="G8" s="5"/>
      <c r="H8" s="129">
        <v>2003</v>
      </c>
      <c r="I8" s="129">
        <v>2</v>
      </c>
      <c r="J8" s="129">
        <v>3</v>
      </c>
      <c r="K8" s="5" t="s">
        <v>634</v>
      </c>
      <c r="L8" s="5"/>
      <c r="M8" s="5" t="s">
        <v>638</v>
      </c>
      <c r="N8" s="5" t="s">
        <v>645</v>
      </c>
      <c r="O8" s="5" t="s">
        <v>647</v>
      </c>
      <c r="P8" s="5"/>
      <c r="Q8" s="5" t="s">
        <v>655</v>
      </c>
      <c r="R8" s="5">
        <v>20</v>
      </c>
      <c r="S8" s="5" t="s">
        <v>692</v>
      </c>
      <c r="T8" s="148" t="s">
        <v>806</v>
      </c>
      <c r="U8" s="5"/>
      <c r="V8" s="5"/>
      <c r="W8" s="5"/>
      <c r="X8" s="5"/>
      <c r="Y8" s="5"/>
      <c r="Z8" s="5"/>
      <c r="AA8" s="5"/>
      <c r="AB8" s="200">
        <v>-25.6</v>
      </c>
      <c r="AC8" s="201">
        <v>0.21213203435596223</v>
      </c>
      <c r="AD8" s="148" t="s">
        <v>848</v>
      </c>
      <c r="AE8" s="4" t="s">
        <v>861</v>
      </c>
      <c r="AF8" s="204">
        <v>2003</v>
      </c>
      <c r="AG8" s="156">
        <v>118.23670321659496</v>
      </c>
      <c r="AH8" s="205">
        <v>2.4165327089539583</v>
      </c>
      <c r="AI8" s="5"/>
      <c r="AJ8" s="5"/>
      <c r="AK8" s="5"/>
      <c r="AL8" s="5"/>
    </row>
    <row r="9" spans="1:38">
      <c r="A9" s="20" t="s">
        <v>984</v>
      </c>
      <c r="B9" s="148" t="s">
        <v>820</v>
      </c>
      <c r="D9" s="198" t="s">
        <v>834</v>
      </c>
      <c r="E9" s="148" t="s">
        <v>1145</v>
      </c>
      <c r="F9" s="5"/>
      <c r="G9" s="5"/>
      <c r="H9" s="129">
        <v>2003</v>
      </c>
      <c r="I9" s="129">
        <v>2</v>
      </c>
      <c r="J9" s="129">
        <v>3</v>
      </c>
      <c r="K9" s="5" t="s">
        <v>634</v>
      </c>
      <c r="L9" s="5"/>
      <c r="M9" s="5" t="s">
        <v>638</v>
      </c>
      <c r="N9" s="5" t="s">
        <v>645</v>
      </c>
      <c r="O9" s="5" t="s">
        <v>647</v>
      </c>
      <c r="P9" s="5"/>
      <c r="Q9" s="5" t="s">
        <v>655</v>
      </c>
      <c r="R9" s="5">
        <v>20</v>
      </c>
      <c r="S9" s="5" t="s">
        <v>692</v>
      </c>
      <c r="T9" s="148" t="s">
        <v>806</v>
      </c>
      <c r="U9" s="5"/>
      <c r="V9" s="5"/>
      <c r="W9" s="5"/>
      <c r="X9" s="5"/>
      <c r="Y9" s="5"/>
      <c r="Z9" s="5"/>
      <c r="AA9" s="5"/>
      <c r="AB9" s="200">
        <v>-27.3</v>
      </c>
      <c r="AC9" s="201">
        <v>0.21213203435596223</v>
      </c>
      <c r="AD9" s="148" t="s">
        <v>848</v>
      </c>
      <c r="AE9" s="4" t="s">
        <v>862</v>
      </c>
      <c r="AF9" s="204">
        <v>2003</v>
      </c>
      <c r="AG9" s="205">
        <v>96.879968602457069</v>
      </c>
      <c r="AH9" s="205">
        <v>2.2404339201494565</v>
      </c>
      <c r="AI9" s="5"/>
      <c r="AJ9" s="5"/>
      <c r="AK9" s="5"/>
      <c r="AL9" s="5"/>
    </row>
    <row r="10" spans="1:38">
      <c r="A10" s="20" t="s">
        <v>984</v>
      </c>
      <c r="B10" s="148" t="s">
        <v>820</v>
      </c>
      <c r="D10" s="198" t="s">
        <v>834</v>
      </c>
      <c r="E10" s="148" t="s">
        <v>1146</v>
      </c>
      <c r="F10" s="5"/>
      <c r="G10" s="5"/>
      <c r="H10" s="129">
        <v>2003</v>
      </c>
      <c r="I10" s="129">
        <v>2</v>
      </c>
      <c r="J10" s="129">
        <v>3</v>
      </c>
      <c r="K10" s="5" t="s">
        <v>634</v>
      </c>
      <c r="L10" s="5"/>
      <c r="M10" s="5" t="s">
        <v>638</v>
      </c>
      <c r="N10" s="5" t="s">
        <v>645</v>
      </c>
      <c r="O10" s="5" t="s">
        <v>647</v>
      </c>
      <c r="P10" s="5"/>
      <c r="Q10" s="5" t="s">
        <v>655</v>
      </c>
      <c r="R10" s="5">
        <v>20</v>
      </c>
      <c r="S10" s="5" t="s">
        <v>692</v>
      </c>
      <c r="T10" s="148" t="s">
        <v>806</v>
      </c>
      <c r="U10" s="5"/>
      <c r="V10" s="5"/>
      <c r="W10" s="5"/>
      <c r="X10" s="5"/>
      <c r="Y10" s="5"/>
      <c r="Z10" s="5"/>
      <c r="AA10" s="5"/>
      <c r="AB10" s="200">
        <v>-27.6</v>
      </c>
      <c r="AC10" s="201">
        <v>0.21213203435596223</v>
      </c>
      <c r="AD10" s="148" t="s">
        <v>848</v>
      </c>
      <c r="AE10" s="4" t="s">
        <v>863</v>
      </c>
      <c r="AF10" s="204">
        <v>2003</v>
      </c>
      <c r="AG10" s="205">
        <v>103.54418329953275</v>
      </c>
      <c r="AH10" s="205">
        <v>2.2648126818150711</v>
      </c>
      <c r="AI10" s="5"/>
      <c r="AJ10" s="5"/>
      <c r="AK10" s="5"/>
      <c r="AL10" s="5"/>
    </row>
    <row r="11" spans="1:38">
      <c r="A11" s="20" t="s">
        <v>984</v>
      </c>
      <c r="B11" s="148" t="s">
        <v>820</v>
      </c>
      <c r="D11" s="198" t="s">
        <v>834</v>
      </c>
      <c r="E11" s="148" t="s">
        <v>1147</v>
      </c>
      <c r="F11" s="5"/>
      <c r="G11" s="5"/>
      <c r="H11" s="129">
        <v>2003</v>
      </c>
      <c r="I11" s="129">
        <v>2</v>
      </c>
      <c r="J11" s="129">
        <v>3</v>
      </c>
      <c r="K11" s="5" t="s">
        <v>634</v>
      </c>
      <c r="L11" s="5"/>
      <c r="M11" s="5" t="s">
        <v>638</v>
      </c>
      <c r="N11" s="5" t="s">
        <v>645</v>
      </c>
      <c r="O11" s="5" t="s">
        <v>647</v>
      </c>
      <c r="P11" s="5"/>
      <c r="Q11" s="5" t="s">
        <v>655</v>
      </c>
      <c r="R11" s="5">
        <v>20</v>
      </c>
      <c r="S11" s="5" t="s">
        <v>692</v>
      </c>
      <c r="T11" s="148" t="s">
        <v>806</v>
      </c>
      <c r="U11" s="5"/>
      <c r="V11" s="5"/>
      <c r="W11" s="5"/>
      <c r="X11" s="5"/>
      <c r="Y11" s="5"/>
      <c r="Z11" s="5"/>
      <c r="AA11" s="5"/>
      <c r="AB11" s="200">
        <v>-27</v>
      </c>
      <c r="AC11" s="201">
        <v>0.21213203435596223</v>
      </c>
      <c r="AD11" s="148" t="s">
        <v>848</v>
      </c>
      <c r="AE11" s="4" t="s">
        <v>864</v>
      </c>
      <c r="AF11" s="204">
        <v>2003</v>
      </c>
      <c r="AG11" s="205">
        <v>93.761256987950901</v>
      </c>
      <c r="AH11" s="205">
        <v>2.2574424125185395</v>
      </c>
      <c r="AI11" s="5"/>
      <c r="AJ11" s="5"/>
      <c r="AK11" s="5"/>
      <c r="AL11" s="5"/>
    </row>
    <row r="12" spans="1:38">
      <c r="A12" s="20" t="s">
        <v>984</v>
      </c>
      <c r="B12" s="148" t="s">
        <v>820</v>
      </c>
      <c r="D12" s="198" t="s">
        <v>834</v>
      </c>
      <c r="E12" s="148" t="s">
        <v>1148</v>
      </c>
      <c r="F12" s="5"/>
      <c r="G12" s="5"/>
      <c r="H12" s="129">
        <v>2003</v>
      </c>
      <c r="I12" s="129">
        <v>2</v>
      </c>
      <c r="J12" s="129">
        <v>3</v>
      </c>
      <c r="K12" s="5" t="s">
        <v>634</v>
      </c>
      <c r="L12" s="5"/>
      <c r="M12" s="5" t="s">
        <v>638</v>
      </c>
      <c r="N12" s="5" t="s">
        <v>645</v>
      </c>
      <c r="O12" s="5" t="s">
        <v>647</v>
      </c>
      <c r="P12" s="5"/>
      <c r="Q12" s="5" t="s">
        <v>655</v>
      </c>
      <c r="R12" s="5">
        <v>20</v>
      </c>
      <c r="S12" s="5" t="s">
        <v>692</v>
      </c>
      <c r="T12" s="148" t="s">
        <v>806</v>
      </c>
      <c r="U12" s="5"/>
      <c r="V12" s="5"/>
      <c r="W12" s="5"/>
      <c r="X12" s="5"/>
      <c r="Y12" s="5"/>
      <c r="Z12" s="5"/>
      <c r="AA12" s="5"/>
      <c r="AB12" s="200">
        <v>-28.3</v>
      </c>
      <c r="AC12" s="201">
        <v>0.21213203435596223</v>
      </c>
      <c r="AD12" s="148" t="s">
        <v>848</v>
      </c>
      <c r="AE12" s="4" t="s">
        <v>865</v>
      </c>
      <c r="AF12" s="204">
        <v>2003</v>
      </c>
      <c r="AG12" s="205">
        <v>104.0551594837531</v>
      </c>
      <c r="AH12" s="205">
        <v>2.2644064274473621</v>
      </c>
      <c r="AI12" s="5"/>
      <c r="AJ12" s="5"/>
      <c r="AK12" s="5"/>
      <c r="AL12" s="5"/>
    </row>
    <row r="13" spans="1:38">
      <c r="A13" s="20" t="s">
        <v>984</v>
      </c>
      <c r="B13" s="148" t="s">
        <v>820</v>
      </c>
      <c r="D13" s="198" t="s">
        <v>839</v>
      </c>
      <c r="E13" s="148" t="s">
        <v>1149</v>
      </c>
      <c r="F13" s="5"/>
      <c r="G13" s="5"/>
      <c r="H13" s="129">
        <v>2000</v>
      </c>
      <c r="I13" s="129">
        <v>7</v>
      </c>
      <c r="J13" s="129">
        <v>8</v>
      </c>
      <c r="K13" s="5" t="s">
        <v>634</v>
      </c>
      <c r="L13" s="5"/>
      <c r="M13" s="5" t="s">
        <v>638</v>
      </c>
      <c r="N13" s="5" t="s">
        <v>645</v>
      </c>
      <c r="O13" s="5" t="s">
        <v>647</v>
      </c>
      <c r="P13" s="5"/>
      <c r="Q13" s="5" t="s">
        <v>655</v>
      </c>
      <c r="R13" s="5">
        <v>20</v>
      </c>
      <c r="S13" s="5" t="s">
        <v>692</v>
      </c>
      <c r="T13" s="148" t="s">
        <v>806</v>
      </c>
      <c r="U13" s="5"/>
      <c r="V13" s="5"/>
      <c r="W13" s="5"/>
      <c r="X13" s="5"/>
      <c r="Y13" s="5"/>
      <c r="Z13" s="5"/>
      <c r="AA13" s="5"/>
      <c r="AB13" s="153">
        <v>-26.1</v>
      </c>
      <c r="AC13" s="153">
        <v>11.525840533340721</v>
      </c>
      <c r="AD13" s="148" t="s">
        <v>848</v>
      </c>
      <c r="AE13" s="151" t="s">
        <v>851</v>
      </c>
      <c r="AF13" s="204">
        <v>2000</v>
      </c>
      <c r="AG13" s="153">
        <v>91.455391410048634</v>
      </c>
      <c r="AH13" s="5">
        <v>4</v>
      </c>
      <c r="AI13" s="153"/>
      <c r="AJ13" s="5"/>
      <c r="AK13" s="5"/>
      <c r="AL13" s="5"/>
    </row>
    <row r="14" spans="1:38">
      <c r="A14" s="20" t="s">
        <v>984</v>
      </c>
      <c r="B14" s="148" t="s">
        <v>820</v>
      </c>
      <c r="D14" s="149" t="s">
        <v>839</v>
      </c>
      <c r="E14" s="148" t="s">
        <v>1150</v>
      </c>
      <c r="F14" s="5"/>
      <c r="G14" s="5"/>
      <c r="H14" s="129">
        <v>2001</v>
      </c>
      <c r="I14" s="129">
        <v>3</v>
      </c>
      <c r="J14" s="129">
        <v>1</v>
      </c>
      <c r="K14" s="5" t="s">
        <v>634</v>
      </c>
      <c r="L14" s="5"/>
      <c r="M14" s="5" t="s">
        <v>638</v>
      </c>
      <c r="N14" s="5" t="s">
        <v>645</v>
      </c>
      <c r="O14" s="5" t="s">
        <v>647</v>
      </c>
      <c r="P14" s="5"/>
      <c r="Q14" s="5" t="s">
        <v>655</v>
      </c>
      <c r="R14" s="5">
        <v>20</v>
      </c>
      <c r="S14" s="5" t="s">
        <v>692</v>
      </c>
      <c r="T14" s="148" t="s">
        <v>806</v>
      </c>
      <c r="U14" s="5"/>
      <c r="V14" s="5"/>
      <c r="W14" s="5"/>
      <c r="X14" s="5"/>
      <c r="Y14" s="5"/>
      <c r="Z14" s="5"/>
      <c r="AA14" s="5"/>
      <c r="AB14" s="5"/>
      <c r="AC14" s="5"/>
      <c r="AD14" s="148" t="s">
        <v>848</v>
      </c>
      <c r="AE14" s="152" t="s">
        <v>853</v>
      </c>
      <c r="AF14" s="154">
        <v>2001</v>
      </c>
      <c r="AG14" s="153">
        <v>102.7864921235122</v>
      </c>
      <c r="AH14" s="5">
        <v>4</v>
      </c>
      <c r="AI14" s="5"/>
      <c r="AJ14" s="5"/>
      <c r="AK14" s="5"/>
      <c r="AL14" s="5"/>
    </row>
    <row r="15" spans="1:38">
      <c r="A15" s="20" t="s">
        <v>984</v>
      </c>
      <c r="B15" s="148" t="s">
        <v>820</v>
      </c>
      <c r="D15" s="197" t="s">
        <v>839</v>
      </c>
      <c r="E15" s="148" t="s">
        <v>1151</v>
      </c>
      <c r="F15" s="5"/>
      <c r="G15" s="5"/>
      <c r="H15" s="129">
        <v>2001</v>
      </c>
      <c r="I15" s="129">
        <v>3</v>
      </c>
      <c r="J15" s="129">
        <v>1</v>
      </c>
      <c r="K15" s="5" t="s">
        <v>634</v>
      </c>
      <c r="L15" s="5"/>
      <c r="M15" s="5" t="s">
        <v>638</v>
      </c>
      <c r="N15" s="5" t="s">
        <v>645</v>
      </c>
      <c r="O15" s="5" t="s">
        <v>647</v>
      </c>
      <c r="P15" s="5"/>
      <c r="Q15" s="5" t="s">
        <v>655</v>
      </c>
      <c r="R15" s="5">
        <v>20</v>
      </c>
      <c r="S15" s="5" t="s">
        <v>692</v>
      </c>
      <c r="T15" s="148" t="s">
        <v>806</v>
      </c>
      <c r="U15" s="5"/>
      <c r="V15" s="5"/>
      <c r="W15" s="5"/>
      <c r="X15" s="5"/>
      <c r="Y15" s="5"/>
      <c r="Z15" s="5"/>
      <c r="AA15" s="5"/>
      <c r="AB15" s="188"/>
      <c r="AC15" s="188"/>
      <c r="AD15" s="148" t="s">
        <v>848</v>
      </c>
      <c r="AE15" s="152" t="s">
        <v>854</v>
      </c>
      <c r="AF15" s="203">
        <v>2001</v>
      </c>
      <c r="AG15" s="199">
        <v>110.52503012622883</v>
      </c>
      <c r="AH15" s="188">
        <v>4</v>
      </c>
      <c r="AI15" s="5"/>
      <c r="AJ15" s="5"/>
      <c r="AK15" s="5"/>
      <c r="AL15" s="5"/>
    </row>
    <row r="16" spans="1:38">
      <c r="A16" s="20" t="s">
        <v>984</v>
      </c>
      <c r="B16" s="148" t="s">
        <v>820</v>
      </c>
      <c r="D16" s="148" t="s">
        <v>830</v>
      </c>
      <c r="E16" s="148" t="s">
        <v>1152</v>
      </c>
      <c r="F16" s="5"/>
      <c r="G16" s="5"/>
      <c r="H16" s="129">
        <v>2000</v>
      </c>
      <c r="I16" s="129">
        <v>7</v>
      </c>
      <c r="J16" s="129">
        <v>8</v>
      </c>
      <c r="K16" s="5" t="s">
        <v>634</v>
      </c>
      <c r="L16" s="5"/>
      <c r="M16" s="5" t="s">
        <v>638</v>
      </c>
      <c r="N16" s="5" t="s">
        <v>645</v>
      </c>
      <c r="O16" s="5" t="s">
        <v>647</v>
      </c>
      <c r="P16" s="5"/>
      <c r="Q16" s="5" t="s">
        <v>655</v>
      </c>
      <c r="R16" s="5">
        <v>20</v>
      </c>
      <c r="S16" s="5" t="s">
        <v>692</v>
      </c>
      <c r="T16" s="148" t="s">
        <v>806</v>
      </c>
      <c r="U16" s="5"/>
      <c r="V16" s="5"/>
      <c r="W16" s="5"/>
      <c r="X16" s="5"/>
      <c r="Y16" s="5"/>
      <c r="Z16" s="5"/>
      <c r="AA16" s="5"/>
      <c r="AB16" s="199">
        <v>-26.3</v>
      </c>
      <c r="AC16" s="199">
        <v>0.141421356237309</v>
      </c>
      <c r="AD16" s="148" t="s">
        <v>848</v>
      </c>
      <c r="AE16" s="202" t="s">
        <v>852</v>
      </c>
      <c r="AF16" s="5">
        <v>2000</v>
      </c>
      <c r="AG16" s="199">
        <v>85.18598878222403</v>
      </c>
      <c r="AH16" s="188">
        <v>4</v>
      </c>
      <c r="AI16" s="153"/>
      <c r="AJ16" s="5"/>
      <c r="AK16" s="5"/>
      <c r="AL16" s="5"/>
    </row>
    <row r="17" spans="1:38">
      <c r="A17" s="20" t="s">
        <v>984</v>
      </c>
      <c r="B17" s="148" t="s">
        <v>820</v>
      </c>
      <c r="D17" s="148" t="s">
        <v>841</v>
      </c>
      <c r="E17" s="148" t="s">
        <v>1153</v>
      </c>
      <c r="F17" s="5"/>
      <c r="G17" s="5"/>
      <c r="H17" s="129">
        <v>2000</v>
      </c>
      <c r="I17" s="129">
        <v>7</v>
      </c>
      <c r="J17" s="129">
        <v>8</v>
      </c>
      <c r="K17" s="5" t="s">
        <v>634</v>
      </c>
      <c r="L17" s="5"/>
      <c r="M17" s="5" t="s">
        <v>638</v>
      </c>
      <c r="N17" s="5" t="s">
        <v>645</v>
      </c>
      <c r="O17" s="5" t="s">
        <v>647</v>
      </c>
      <c r="P17" s="5"/>
      <c r="Q17" s="5" t="s">
        <v>655</v>
      </c>
      <c r="R17" s="5">
        <v>20</v>
      </c>
      <c r="S17" s="5" t="s">
        <v>692</v>
      </c>
      <c r="T17" s="148" t="s">
        <v>806</v>
      </c>
      <c r="U17" s="5"/>
      <c r="V17" s="5"/>
      <c r="W17" s="5"/>
      <c r="X17" s="5"/>
      <c r="Y17" s="5"/>
      <c r="Z17" s="5"/>
      <c r="AA17" s="5"/>
      <c r="AB17" s="150">
        <v>-26.75</v>
      </c>
      <c r="AC17" s="150">
        <v>0.21213203435596223</v>
      </c>
      <c r="AD17" s="148" t="s">
        <v>848</v>
      </c>
      <c r="AE17" s="152" t="s">
        <v>849</v>
      </c>
      <c r="AF17" s="5">
        <v>2000</v>
      </c>
      <c r="AG17" s="199">
        <v>93.961378545496729</v>
      </c>
      <c r="AH17">
        <v>4</v>
      </c>
      <c r="AI17" s="153"/>
      <c r="AJ17" s="5"/>
      <c r="AK17" s="5"/>
      <c r="AL17" s="5"/>
    </row>
    <row r="18" spans="1:38">
      <c r="A18" s="20" t="s">
        <v>984</v>
      </c>
      <c r="B18" s="148" t="s">
        <v>820</v>
      </c>
      <c r="D18" s="197" t="s">
        <v>841</v>
      </c>
      <c r="E18" s="148" t="s">
        <v>1154</v>
      </c>
      <c r="F18" s="5"/>
      <c r="G18" s="5"/>
      <c r="H18" s="129">
        <v>2001</v>
      </c>
      <c r="I18" s="129">
        <v>3</v>
      </c>
      <c r="J18" s="129">
        <v>1</v>
      </c>
      <c r="K18" s="5" t="s">
        <v>634</v>
      </c>
      <c r="L18" s="5"/>
      <c r="M18" s="5" t="s">
        <v>638</v>
      </c>
      <c r="N18" s="5" t="s">
        <v>645</v>
      </c>
      <c r="O18" s="5" t="s">
        <v>647</v>
      </c>
      <c r="P18" s="5"/>
      <c r="Q18" s="5" t="s">
        <v>655</v>
      </c>
      <c r="R18" s="5">
        <v>20</v>
      </c>
      <c r="S18" s="5" t="s">
        <v>692</v>
      </c>
      <c r="T18" s="148" t="s">
        <v>806</v>
      </c>
      <c r="U18" s="5"/>
      <c r="V18" s="5"/>
      <c r="W18" s="5"/>
      <c r="X18" s="5"/>
      <c r="Y18" s="5"/>
      <c r="Z18" s="5"/>
      <c r="AA18" s="5"/>
      <c r="AB18" s="188"/>
      <c r="AC18" s="188"/>
      <c r="AD18" s="148" t="s">
        <v>848</v>
      </c>
      <c r="AE18" s="152" t="s">
        <v>855</v>
      </c>
      <c r="AF18" s="203">
        <v>2001</v>
      </c>
      <c r="AG18" s="199">
        <v>133.04208884664283</v>
      </c>
      <c r="AH18" s="188">
        <v>4</v>
      </c>
      <c r="AI18" s="5"/>
      <c r="AJ18" s="5"/>
      <c r="AK18" s="5"/>
      <c r="AL18" s="5"/>
    </row>
    <row r="19" spans="1:38">
      <c r="A19" s="20" t="s">
        <v>984</v>
      </c>
      <c r="B19" s="148" t="s">
        <v>820</v>
      </c>
      <c r="D19" s="197" t="s">
        <v>841</v>
      </c>
      <c r="E19" s="148" t="s">
        <v>1155</v>
      </c>
      <c r="F19" s="5"/>
      <c r="G19" s="5"/>
      <c r="H19" s="129">
        <v>2001</v>
      </c>
      <c r="I19" s="129">
        <v>3</v>
      </c>
      <c r="J19" s="129">
        <v>1</v>
      </c>
      <c r="K19" s="5" t="s">
        <v>634</v>
      </c>
      <c r="L19" s="5"/>
      <c r="M19" s="5" t="s">
        <v>638</v>
      </c>
      <c r="N19" s="5" t="s">
        <v>645</v>
      </c>
      <c r="O19" s="5" t="s">
        <v>647</v>
      </c>
      <c r="P19" s="5"/>
      <c r="Q19" s="5" t="s">
        <v>655</v>
      </c>
      <c r="R19" s="5">
        <v>20</v>
      </c>
      <c r="S19" s="5" t="s">
        <v>692</v>
      </c>
      <c r="T19" s="148" t="s">
        <v>806</v>
      </c>
      <c r="U19" s="5"/>
      <c r="V19" s="5"/>
      <c r="W19" s="5"/>
      <c r="X19" s="5"/>
      <c r="Y19" s="5"/>
      <c r="Z19" s="5"/>
      <c r="AA19" s="5"/>
      <c r="AB19" s="188"/>
      <c r="AC19" s="188"/>
      <c r="AD19" s="148" t="s">
        <v>848</v>
      </c>
      <c r="AE19" s="152" t="s">
        <v>856</v>
      </c>
      <c r="AF19" s="203">
        <v>2001</v>
      </c>
      <c r="AG19" s="199">
        <v>97.16934117458014</v>
      </c>
      <c r="AH19" s="188">
        <v>4</v>
      </c>
      <c r="AI19" s="5"/>
      <c r="AJ19" s="5"/>
      <c r="AK19" s="5"/>
      <c r="AL19" s="5"/>
    </row>
    <row r="20" spans="1:38">
      <c r="A20" s="20" t="s">
        <v>984</v>
      </c>
      <c r="B20" s="148" t="s">
        <v>820</v>
      </c>
      <c r="D20" s="197" t="s">
        <v>841</v>
      </c>
      <c r="E20" s="148" t="s">
        <v>1156</v>
      </c>
      <c r="F20" s="5"/>
      <c r="G20" s="5"/>
      <c r="H20" s="129">
        <v>2001</v>
      </c>
      <c r="I20" s="129">
        <v>3</v>
      </c>
      <c r="J20" s="129">
        <v>1</v>
      </c>
      <c r="K20" s="5" t="s">
        <v>634</v>
      </c>
      <c r="L20" s="5"/>
      <c r="M20" s="5" t="s">
        <v>638</v>
      </c>
      <c r="N20" s="5" t="s">
        <v>645</v>
      </c>
      <c r="O20" s="5" t="s">
        <v>647</v>
      </c>
      <c r="P20" s="5"/>
      <c r="Q20" s="5" t="s">
        <v>655</v>
      </c>
      <c r="R20" s="5">
        <v>20</v>
      </c>
      <c r="S20" s="5" t="s">
        <v>692</v>
      </c>
      <c r="T20" s="148" t="s">
        <v>806</v>
      </c>
      <c r="U20" s="5"/>
      <c r="V20" s="5"/>
      <c r="W20" s="5"/>
      <c r="X20" s="5"/>
      <c r="Y20" s="5"/>
      <c r="Z20" s="5"/>
      <c r="AA20" s="5"/>
      <c r="AB20" s="188"/>
      <c r="AC20" s="188"/>
      <c r="AD20" s="148" t="s">
        <v>848</v>
      </c>
      <c r="AE20" s="152" t="s">
        <v>857</v>
      </c>
      <c r="AF20" s="203">
        <v>2001</v>
      </c>
      <c r="AG20" s="199">
        <v>111.4773649582868</v>
      </c>
      <c r="AH20" s="188">
        <v>4</v>
      </c>
      <c r="AI20" s="5"/>
      <c r="AJ20" s="5"/>
      <c r="AK20" s="5"/>
      <c r="AL20" s="5"/>
    </row>
    <row r="21" spans="1:38">
      <c r="A21" s="20" t="s">
        <v>984</v>
      </c>
      <c r="B21" s="148" t="s">
        <v>820</v>
      </c>
      <c r="D21" s="148" t="s">
        <v>841</v>
      </c>
      <c r="E21" s="148" t="s">
        <v>1157</v>
      </c>
      <c r="F21" s="5"/>
      <c r="G21" s="5"/>
      <c r="H21" s="129">
        <v>2003</v>
      </c>
      <c r="I21" s="129">
        <v>2</v>
      </c>
      <c r="J21" s="129">
        <v>3</v>
      </c>
      <c r="K21" s="5" t="s">
        <v>634</v>
      </c>
      <c r="L21" s="5"/>
      <c r="M21" s="5" t="s">
        <v>638</v>
      </c>
      <c r="N21" s="5" t="s">
        <v>645</v>
      </c>
      <c r="O21" s="5" t="s">
        <v>647</v>
      </c>
      <c r="P21" s="5"/>
      <c r="Q21" s="5" t="s">
        <v>655</v>
      </c>
      <c r="R21" s="5">
        <v>20</v>
      </c>
      <c r="S21" s="5" t="s">
        <v>692</v>
      </c>
      <c r="T21" s="148" t="s">
        <v>806</v>
      </c>
      <c r="U21" s="5"/>
      <c r="V21" s="5"/>
      <c r="W21" s="5"/>
      <c r="X21" s="5"/>
      <c r="Y21" s="5"/>
      <c r="Z21" s="5"/>
      <c r="AA21" s="5"/>
      <c r="AB21" s="155">
        <v>-26.1</v>
      </c>
      <c r="AC21" s="150">
        <v>0.21213203435596223</v>
      </c>
      <c r="AD21" s="148" t="s">
        <v>848</v>
      </c>
      <c r="AE21" s="4" t="s">
        <v>866</v>
      </c>
      <c r="AF21" s="5">
        <v>2003</v>
      </c>
      <c r="AG21" s="156">
        <v>95.819572921149515</v>
      </c>
      <c r="AH21" s="156">
        <v>2.8002411819657258</v>
      </c>
      <c r="AI21" s="5"/>
      <c r="AJ21" s="5"/>
      <c r="AK21" s="5"/>
      <c r="AL21" s="5"/>
    </row>
    <row r="22" spans="1:38">
      <c r="A22" s="20" t="s">
        <v>984</v>
      </c>
      <c r="B22" s="148" t="s">
        <v>820</v>
      </c>
      <c r="D22" s="148" t="s">
        <v>841</v>
      </c>
      <c r="E22" s="148" t="s">
        <v>1158</v>
      </c>
      <c r="F22" s="5"/>
      <c r="G22" s="5"/>
      <c r="H22" s="129">
        <v>2003</v>
      </c>
      <c r="I22" s="129">
        <v>2</v>
      </c>
      <c r="J22" s="129">
        <v>3</v>
      </c>
      <c r="K22" s="5" t="s">
        <v>634</v>
      </c>
      <c r="L22" s="5"/>
      <c r="M22" s="5" t="s">
        <v>638</v>
      </c>
      <c r="N22" s="5" t="s">
        <v>645</v>
      </c>
      <c r="O22" s="5" t="s">
        <v>647</v>
      </c>
      <c r="P22" s="5"/>
      <c r="Q22" s="5" t="s">
        <v>655</v>
      </c>
      <c r="R22" s="5">
        <v>20</v>
      </c>
      <c r="S22" s="5" t="s">
        <v>692</v>
      </c>
      <c r="T22" s="148" t="s">
        <v>806</v>
      </c>
      <c r="U22" s="5"/>
      <c r="V22" s="5"/>
      <c r="W22" s="5"/>
      <c r="X22" s="5"/>
      <c r="Y22" s="5"/>
      <c r="Z22" s="5"/>
      <c r="AA22" s="5"/>
      <c r="AB22" s="155">
        <v>-25.5</v>
      </c>
      <c r="AC22" s="150">
        <v>0.21213203435596223</v>
      </c>
      <c r="AD22" s="148" t="s">
        <v>848</v>
      </c>
      <c r="AE22" s="4" t="s">
        <v>867</v>
      </c>
      <c r="AF22" s="5">
        <v>2003</v>
      </c>
      <c r="AG22" s="156">
        <v>95.550438689575799</v>
      </c>
      <c r="AH22" s="156">
        <v>2.2447417529216249</v>
      </c>
      <c r="AI22" s="5"/>
      <c r="AJ22" s="5"/>
      <c r="AK22" s="5"/>
      <c r="AL22" s="5"/>
    </row>
    <row r="23" spans="1:38">
      <c r="A23" s="20" t="s">
        <v>984</v>
      </c>
      <c r="B23" s="148" t="s">
        <v>820</v>
      </c>
      <c r="D23" s="148" t="s">
        <v>841</v>
      </c>
      <c r="E23" s="148" t="s">
        <v>1159</v>
      </c>
      <c r="F23" s="5"/>
      <c r="G23" s="5"/>
      <c r="H23" s="129">
        <v>2003</v>
      </c>
      <c r="I23" s="129">
        <v>2</v>
      </c>
      <c r="J23" s="129">
        <v>3</v>
      </c>
      <c r="K23" s="5" t="s">
        <v>634</v>
      </c>
      <c r="L23" s="5"/>
      <c r="M23" s="5" t="s">
        <v>638</v>
      </c>
      <c r="N23" s="5" t="s">
        <v>645</v>
      </c>
      <c r="O23" s="5" t="s">
        <v>647</v>
      </c>
      <c r="P23" s="5"/>
      <c r="Q23" s="5" t="s">
        <v>655</v>
      </c>
      <c r="R23" s="5">
        <v>20</v>
      </c>
      <c r="S23" s="5" t="s">
        <v>692</v>
      </c>
      <c r="T23" s="148" t="s">
        <v>806</v>
      </c>
      <c r="U23" s="5"/>
      <c r="V23" s="5"/>
      <c r="W23" s="5"/>
      <c r="X23" s="5"/>
      <c r="Y23" s="5"/>
      <c r="Z23" s="5"/>
      <c r="AA23" s="5"/>
      <c r="AB23" s="155">
        <v>-25.5</v>
      </c>
      <c r="AC23" s="150">
        <v>0.21213203435596223</v>
      </c>
      <c r="AD23" s="148" t="s">
        <v>848</v>
      </c>
      <c r="AE23" s="4" t="s">
        <v>868</v>
      </c>
      <c r="AF23" s="5">
        <v>2003</v>
      </c>
      <c r="AG23" s="156">
        <v>94.742343055433722</v>
      </c>
      <c r="AH23" s="156">
        <v>3.1835678291814014</v>
      </c>
      <c r="AI23" s="5"/>
      <c r="AJ23" s="5"/>
      <c r="AK23" s="5"/>
      <c r="AL23" s="5"/>
    </row>
    <row r="24" spans="1:38">
      <c r="A24" s="20" t="s">
        <v>984</v>
      </c>
      <c r="B24" s="148" t="s">
        <v>820</v>
      </c>
      <c r="D24" s="148" t="s">
        <v>841</v>
      </c>
      <c r="E24" s="148" t="s">
        <v>1160</v>
      </c>
      <c r="F24" s="5"/>
      <c r="G24" s="5"/>
      <c r="H24" s="129">
        <v>2003</v>
      </c>
      <c r="I24" s="129">
        <v>2</v>
      </c>
      <c r="J24" s="129">
        <v>3</v>
      </c>
      <c r="K24" s="5" t="s">
        <v>634</v>
      </c>
      <c r="L24" s="5"/>
      <c r="M24" s="5" t="s">
        <v>638</v>
      </c>
      <c r="N24" s="5" t="s">
        <v>645</v>
      </c>
      <c r="O24" s="5" t="s">
        <v>647</v>
      </c>
      <c r="P24" s="5"/>
      <c r="Q24" s="5" t="s">
        <v>655</v>
      </c>
      <c r="R24" s="5">
        <v>20</v>
      </c>
      <c r="S24" s="5" t="s">
        <v>692</v>
      </c>
      <c r="T24" s="148" t="s">
        <v>806</v>
      </c>
      <c r="U24" s="5"/>
      <c r="V24" s="5"/>
      <c r="W24" s="5"/>
      <c r="X24" s="5"/>
      <c r="Y24" s="5"/>
      <c r="Z24" s="5"/>
      <c r="AA24" s="5"/>
      <c r="AB24" s="155">
        <v>-25.1</v>
      </c>
      <c r="AC24" s="150">
        <v>0.21213203435596223</v>
      </c>
      <c r="AD24" s="148" t="s">
        <v>848</v>
      </c>
      <c r="AE24" s="4" t="s">
        <v>869</v>
      </c>
      <c r="AF24" s="5">
        <v>2003</v>
      </c>
      <c r="AG24" s="156">
        <v>126.96079996474374</v>
      </c>
      <c r="AH24" s="156">
        <v>2.8967581262738231</v>
      </c>
      <c r="AI24" s="5"/>
      <c r="AJ24" s="5"/>
      <c r="AK24" s="5"/>
      <c r="AL24" s="5"/>
    </row>
    <row r="25" spans="1:38">
      <c r="A25" s="20" t="s">
        <v>984</v>
      </c>
      <c r="B25" s="148" t="s">
        <v>820</v>
      </c>
      <c r="D25" s="148" t="s">
        <v>841</v>
      </c>
      <c r="E25" s="148" t="s">
        <v>1161</v>
      </c>
      <c r="F25" s="5"/>
      <c r="G25" s="5"/>
      <c r="H25" s="129">
        <v>2003</v>
      </c>
      <c r="I25" s="129">
        <v>2</v>
      </c>
      <c r="J25" s="129">
        <v>3</v>
      </c>
      <c r="K25" s="5" t="s">
        <v>634</v>
      </c>
      <c r="L25" s="5"/>
      <c r="M25" s="5" t="s">
        <v>638</v>
      </c>
      <c r="N25" s="5" t="s">
        <v>645</v>
      </c>
      <c r="O25" s="5" t="s">
        <v>647</v>
      </c>
      <c r="P25" s="5"/>
      <c r="Q25" s="5" t="s">
        <v>655</v>
      </c>
      <c r="R25" s="5">
        <v>20</v>
      </c>
      <c r="S25" s="5" t="s">
        <v>692</v>
      </c>
      <c r="T25" s="148" t="s">
        <v>806</v>
      </c>
      <c r="U25" s="5"/>
      <c r="V25" s="5"/>
      <c r="W25" s="5"/>
      <c r="X25" s="5"/>
      <c r="Y25" s="5"/>
      <c r="Z25" s="5"/>
      <c r="AA25" s="5"/>
      <c r="AB25" s="155">
        <v>-24.9</v>
      </c>
      <c r="AC25" s="150">
        <v>0.21213203435596223</v>
      </c>
      <c r="AD25" s="148" t="s">
        <v>848</v>
      </c>
      <c r="AE25" s="4" t="s">
        <v>870</v>
      </c>
      <c r="AF25" s="5">
        <v>2003</v>
      </c>
      <c r="AG25" s="156">
        <v>123.51093750258846</v>
      </c>
      <c r="AH25" s="156">
        <v>2.2988866330476085</v>
      </c>
      <c r="AI25" s="5"/>
      <c r="AJ25" s="5"/>
      <c r="AK25" s="5"/>
      <c r="AL25" s="5"/>
    </row>
    <row r="26" spans="1:38" ht="18">
      <c r="A26" s="14" t="s">
        <v>984</v>
      </c>
      <c r="B26" s="148" t="s">
        <v>967</v>
      </c>
      <c r="C26" s="5"/>
      <c r="D26" s="148" t="s">
        <v>987</v>
      </c>
      <c r="E26" s="148" t="s">
        <v>1162</v>
      </c>
      <c r="F26" s="5"/>
      <c r="G26" s="5"/>
      <c r="H26" s="129">
        <v>2000</v>
      </c>
      <c r="I26" s="129">
        <v>12</v>
      </c>
      <c r="J26" s="129">
        <v>21</v>
      </c>
      <c r="K26" s="5" t="s">
        <v>634</v>
      </c>
      <c r="L26" s="5"/>
      <c r="M26" s="5" t="s">
        <v>638</v>
      </c>
      <c r="N26" s="5" t="s">
        <v>645</v>
      </c>
      <c r="O26" s="5" t="s">
        <v>647</v>
      </c>
      <c r="P26" s="5"/>
      <c r="Q26" s="5" t="s">
        <v>655</v>
      </c>
      <c r="R26" s="5">
        <v>20</v>
      </c>
      <c r="S26" s="5" t="s">
        <v>692</v>
      </c>
      <c r="T26" s="148" t="s">
        <v>806</v>
      </c>
      <c r="U26" s="5"/>
      <c r="V26" s="5"/>
      <c r="W26" s="5"/>
      <c r="X26" s="5"/>
      <c r="Y26" s="5"/>
      <c r="Z26" s="5"/>
      <c r="AA26" s="5"/>
      <c r="AB26" s="186">
        <v>-25.17</v>
      </c>
      <c r="AC26" s="5"/>
      <c r="AD26" s="148" t="s">
        <v>848</v>
      </c>
      <c r="AE26" s="187" t="s">
        <v>1089</v>
      </c>
      <c r="AF26" s="5">
        <v>2000</v>
      </c>
      <c r="AG26" s="186">
        <v>102.44687186786838</v>
      </c>
      <c r="AH26" s="186">
        <v>5.0978234753578224</v>
      </c>
      <c r="AI26" s="5"/>
      <c r="AJ26" s="5"/>
      <c r="AK26" s="5"/>
      <c r="AL26" s="5"/>
    </row>
    <row r="27" spans="1:38" ht="18">
      <c r="A27" s="14" t="s">
        <v>984</v>
      </c>
      <c r="B27" s="148" t="s">
        <v>967</v>
      </c>
      <c r="C27" s="5"/>
      <c r="D27" s="5" t="s">
        <v>987</v>
      </c>
      <c r="E27" s="148" t="s">
        <v>1163</v>
      </c>
      <c r="F27" s="5"/>
      <c r="G27" s="5"/>
      <c r="H27" s="129">
        <v>2000</v>
      </c>
      <c r="I27" s="129">
        <v>12</v>
      </c>
      <c r="J27" s="129">
        <v>21</v>
      </c>
      <c r="K27" s="5" t="s">
        <v>634</v>
      </c>
      <c r="L27" s="5"/>
      <c r="M27" s="5" t="s">
        <v>638</v>
      </c>
      <c r="N27" s="5" t="s">
        <v>645</v>
      </c>
      <c r="O27" s="5" t="s">
        <v>647</v>
      </c>
      <c r="P27" s="5"/>
      <c r="Q27" s="5" t="s">
        <v>655</v>
      </c>
      <c r="R27" s="5">
        <v>20</v>
      </c>
      <c r="S27" s="5" t="s">
        <v>692</v>
      </c>
      <c r="T27" s="148" t="s">
        <v>806</v>
      </c>
      <c r="U27" s="5"/>
      <c r="V27" s="5"/>
      <c r="W27" s="5"/>
      <c r="X27" s="5"/>
      <c r="Y27" s="5"/>
      <c r="Z27" s="5"/>
      <c r="AA27" s="5"/>
      <c r="AB27" s="186">
        <v>-27.88</v>
      </c>
      <c r="AC27" s="5"/>
      <c r="AD27" s="148" t="s">
        <v>848</v>
      </c>
      <c r="AE27" s="187" t="s">
        <v>1090</v>
      </c>
      <c r="AF27" s="5">
        <v>2000</v>
      </c>
      <c r="AG27" s="186">
        <v>85.67409231374468</v>
      </c>
      <c r="AH27" s="186">
        <v>4.9197942363138809</v>
      </c>
      <c r="AI27" s="5"/>
      <c r="AJ27" s="5"/>
      <c r="AK27" s="5"/>
      <c r="AL27" s="5"/>
    </row>
    <row r="28" spans="1:38" ht="18">
      <c r="A28" s="14" t="s">
        <v>984</v>
      </c>
      <c r="B28" s="148" t="s">
        <v>967</v>
      </c>
      <c r="C28" s="5"/>
      <c r="D28" s="5" t="s">
        <v>985</v>
      </c>
      <c r="E28" s="148" t="s">
        <v>1164</v>
      </c>
      <c r="F28" s="5"/>
      <c r="G28" s="5"/>
      <c r="H28" s="129">
        <v>2000</v>
      </c>
      <c r="I28" s="129">
        <v>12</v>
      </c>
      <c r="J28" s="129">
        <v>21</v>
      </c>
      <c r="K28" s="5" t="s">
        <v>634</v>
      </c>
      <c r="L28" s="5"/>
      <c r="M28" s="5" t="s">
        <v>638</v>
      </c>
      <c r="N28" s="5" t="s">
        <v>645</v>
      </c>
      <c r="O28" s="5" t="s">
        <v>647</v>
      </c>
      <c r="P28" s="5"/>
      <c r="Q28" s="5" t="s">
        <v>655</v>
      </c>
      <c r="R28" s="5">
        <v>20</v>
      </c>
      <c r="S28" s="5" t="s">
        <v>692</v>
      </c>
      <c r="T28" s="148" t="s">
        <v>806</v>
      </c>
      <c r="U28" s="5"/>
      <c r="V28" s="5"/>
      <c r="W28" s="5"/>
      <c r="X28" s="5"/>
      <c r="Y28" s="5"/>
      <c r="Z28" s="5"/>
      <c r="AA28" s="5"/>
      <c r="AB28" s="186">
        <v>-26.69</v>
      </c>
      <c r="AC28" s="5"/>
      <c r="AD28" s="148" t="s">
        <v>848</v>
      </c>
      <c r="AE28" s="187" t="s">
        <v>1086</v>
      </c>
      <c r="AF28" s="5">
        <v>2000</v>
      </c>
      <c r="AG28" s="186">
        <v>102.01271780619048</v>
      </c>
      <c r="AH28" s="186">
        <v>4.9944347672391718</v>
      </c>
      <c r="AI28" s="5"/>
      <c r="AJ28" s="5"/>
      <c r="AK28" s="5"/>
      <c r="AL28" s="5"/>
    </row>
    <row r="29" spans="1:38" ht="18">
      <c r="A29" s="14" t="s">
        <v>984</v>
      </c>
      <c r="B29" s="148" t="s">
        <v>967</v>
      </c>
      <c r="C29" s="5"/>
      <c r="D29" s="5" t="s">
        <v>985</v>
      </c>
      <c r="E29" s="148" t="s">
        <v>1165</v>
      </c>
      <c r="F29" s="5"/>
      <c r="G29" s="5"/>
      <c r="H29" s="129">
        <v>2000</v>
      </c>
      <c r="I29" s="129">
        <v>12</v>
      </c>
      <c r="J29" s="129">
        <v>21</v>
      </c>
      <c r="K29" s="5" t="s">
        <v>634</v>
      </c>
      <c r="L29" s="5"/>
      <c r="M29" s="5" t="s">
        <v>638</v>
      </c>
      <c r="N29" s="5" t="s">
        <v>645</v>
      </c>
      <c r="O29" s="5" t="s">
        <v>647</v>
      </c>
      <c r="P29" s="5"/>
      <c r="Q29" s="5" t="s">
        <v>655</v>
      </c>
      <c r="R29" s="5">
        <v>20</v>
      </c>
      <c r="S29" s="5" t="s">
        <v>692</v>
      </c>
      <c r="T29" s="148" t="s">
        <v>806</v>
      </c>
      <c r="U29" s="5"/>
      <c r="V29" s="5"/>
      <c r="W29" s="5"/>
      <c r="X29" s="5"/>
      <c r="Y29" s="5"/>
      <c r="Z29" s="5"/>
      <c r="AA29" s="5"/>
      <c r="AB29" s="186">
        <v>-25.97</v>
      </c>
      <c r="AC29" s="5"/>
      <c r="AD29" s="148" t="s">
        <v>848</v>
      </c>
      <c r="AE29" s="187" t="s">
        <v>1087</v>
      </c>
      <c r="AF29" s="5">
        <v>2000</v>
      </c>
      <c r="AG29" s="186">
        <v>89.812203607718686</v>
      </c>
      <c r="AH29" s="186">
        <v>5.6323563093853739</v>
      </c>
      <c r="AI29" s="5"/>
      <c r="AJ29" s="5"/>
      <c r="AK29" s="5"/>
      <c r="AL29" s="5"/>
    </row>
    <row r="30" spans="1:38" ht="18">
      <c r="A30" s="14" t="s">
        <v>984</v>
      </c>
      <c r="B30" s="148" t="s">
        <v>967</v>
      </c>
      <c r="C30" s="5"/>
      <c r="D30" s="5" t="s">
        <v>985</v>
      </c>
      <c r="E30" s="148" t="s">
        <v>1166</v>
      </c>
      <c r="F30" s="5"/>
      <c r="G30" s="5"/>
      <c r="H30" s="129">
        <v>2000</v>
      </c>
      <c r="I30" s="129">
        <v>12</v>
      </c>
      <c r="J30" s="129">
        <v>21</v>
      </c>
      <c r="K30" s="5" t="s">
        <v>634</v>
      </c>
      <c r="L30" s="5"/>
      <c r="M30" s="5" t="s">
        <v>638</v>
      </c>
      <c r="N30" s="5" t="s">
        <v>645</v>
      </c>
      <c r="O30" s="5" t="s">
        <v>647</v>
      </c>
      <c r="P30" s="5"/>
      <c r="Q30" s="5" t="s">
        <v>655</v>
      </c>
      <c r="R30" s="5">
        <v>20</v>
      </c>
      <c r="S30" s="5" t="s">
        <v>692</v>
      </c>
      <c r="T30" s="148" t="s">
        <v>806</v>
      </c>
      <c r="U30" s="5"/>
      <c r="V30" s="5"/>
      <c r="W30" s="5"/>
      <c r="X30" s="5"/>
      <c r="Y30" s="5"/>
      <c r="Z30" s="5"/>
      <c r="AA30" s="5"/>
      <c r="AB30" s="186">
        <v>-26.84</v>
      </c>
      <c r="AC30" s="5"/>
      <c r="AD30" s="148" t="s">
        <v>848</v>
      </c>
      <c r="AE30" s="187" t="s">
        <v>1088</v>
      </c>
      <c r="AF30" s="5">
        <v>2000</v>
      </c>
      <c r="AG30" s="186">
        <v>89.098451510051248</v>
      </c>
      <c r="AH30" s="186">
        <v>5.020770989926195</v>
      </c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30">
    <sortCondition ref="E4:E3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D26:D1048576 E31:E1048576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5"/>
  <sheetViews>
    <sheetView workbookViewId="0">
      <selection activeCell="I21" sqref="I2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9.1640625" style="15" customWidth="1"/>
    <col min="4" max="4" width="12.33203125" style="15" bestFit="1" customWidth="1"/>
    <col min="5" max="5" width="8.1640625" style="136" bestFit="1" customWidth="1"/>
    <col min="6" max="6" width="8.5" style="136" bestFit="1" customWidth="1"/>
    <col min="7" max="7" width="8.1640625" style="136" bestFit="1" customWidth="1"/>
    <col min="8" max="8" width="25.5" style="95" bestFit="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174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171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172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173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983</v>
      </c>
      <c r="B4" s="10" t="s">
        <v>820</v>
      </c>
      <c r="C4" s="12" t="s">
        <v>831</v>
      </c>
      <c r="D4" s="12" t="s">
        <v>1027</v>
      </c>
      <c r="E4" s="134">
        <v>2000</v>
      </c>
      <c r="F4" s="134">
        <v>7</v>
      </c>
      <c r="G4" s="134">
        <v>20</v>
      </c>
      <c r="H4" s="23" t="str">
        <f>IF(D4=D5,"!","")</f>
        <v/>
      </c>
      <c r="I4" s="163">
        <v>-3</v>
      </c>
      <c r="J4" s="163">
        <v>0</v>
      </c>
      <c r="K4" s="14" t="s">
        <v>1028</v>
      </c>
      <c r="L4" s="14"/>
      <c r="M4" s="14"/>
      <c r="N4" s="14"/>
      <c r="O4" s="14"/>
      <c r="P4" s="190"/>
      <c r="Q4" s="190"/>
      <c r="R4" s="14"/>
      <c r="S4" s="190"/>
      <c r="T4" s="190"/>
      <c r="U4" s="190"/>
      <c r="V4" s="14"/>
      <c r="W4" s="14"/>
      <c r="X4" s="8"/>
      <c r="Y4" s="14"/>
      <c r="Z4" s="14"/>
      <c r="AA4" s="14"/>
      <c r="AB4" s="14"/>
      <c r="AC4" s="18"/>
      <c r="AD4" s="14"/>
      <c r="AE4" s="14"/>
      <c r="AF4" s="14"/>
      <c r="AG4" s="14"/>
      <c r="AH4" s="14"/>
      <c r="AI4" s="14"/>
      <c r="AJ4" s="14"/>
      <c r="AK4" s="14"/>
      <c r="AL4" s="14"/>
      <c r="AM4" s="8"/>
      <c r="AN4" s="193"/>
      <c r="AO4" s="18"/>
      <c r="AP4" s="18"/>
      <c r="AQ4" s="18"/>
      <c r="AR4" s="164"/>
      <c r="AS4" s="14"/>
      <c r="AT4" s="14"/>
      <c r="AU4" s="195"/>
      <c r="AV4" s="195"/>
      <c r="AW4" s="14"/>
      <c r="AX4" s="192"/>
      <c r="AY4" s="14"/>
      <c r="AZ4" s="19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</row>
    <row r="5" spans="1:98" ht="15" customHeight="1">
      <c r="A5" s="20" t="s">
        <v>983</v>
      </c>
      <c r="B5" s="10" t="s">
        <v>820</v>
      </c>
      <c r="C5" s="12" t="s">
        <v>831</v>
      </c>
      <c r="D5" s="11" t="s">
        <v>928</v>
      </c>
      <c r="E5" s="134">
        <v>2000</v>
      </c>
      <c r="F5" s="134">
        <v>7</v>
      </c>
      <c r="G5" s="134">
        <v>20</v>
      </c>
      <c r="H5" s="23" t="str">
        <f t="shared" ref="H5:H68" si="0">IF(D5=D6,"!","")</f>
        <v/>
      </c>
      <c r="I5" s="163">
        <v>0</v>
      </c>
      <c r="J5" s="163">
        <v>5</v>
      </c>
      <c r="K5" s="14"/>
      <c r="L5" s="14"/>
      <c r="M5" s="14"/>
      <c r="N5" s="14"/>
      <c r="O5" s="14"/>
      <c r="P5" s="190">
        <v>0.81</v>
      </c>
      <c r="Q5" s="190">
        <v>0.81</v>
      </c>
      <c r="R5" s="14"/>
      <c r="S5" s="190">
        <v>31</v>
      </c>
      <c r="T5" s="190">
        <v>8</v>
      </c>
      <c r="U5" s="190">
        <v>61</v>
      </c>
      <c r="V5" s="14"/>
      <c r="W5" s="14"/>
      <c r="X5" s="8"/>
      <c r="Y5" s="14"/>
      <c r="Z5" s="14"/>
      <c r="AA5" s="14"/>
      <c r="AB5" s="14"/>
      <c r="AC5" s="18"/>
      <c r="AD5" s="14"/>
      <c r="AE5" s="14"/>
      <c r="AF5" s="14"/>
      <c r="AG5" s="14"/>
      <c r="AH5" s="14"/>
      <c r="AI5" s="14"/>
      <c r="AJ5" s="14"/>
      <c r="AK5" s="14"/>
      <c r="AL5" s="14"/>
      <c r="AM5" s="8">
        <v>0</v>
      </c>
      <c r="AN5" s="177">
        <v>4.45</v>
      </c>
      <c r="AO5" s="18"/>
      <c r="AP5" s="18"/>
      <c r="AQ5" s="18"/>
      <c r="AR5" s="164">
        <v>0.36</v>
      </c>
      <c r="AS5" s="14"/>
      <c r="AT5" s="14"/>
      <c r="AU5" s="190">
        <v>10.06</v>
      </c>
      <c r="AV5" s="158">
        <v>-28.55</v>
      </c>
      <c r="AW5" s="14"/>
      <c r="AX5" s="192"/>
      <c r="AY5" s="14"/>
      <c r="AZ5" s="192"/>
      <c r="BA5" s="192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</row>
    <row r="6" spans="1:98" ht="15" customHeight="1">
      <c r="A6" s="20" t="s">
        <v>983</v>
      </c>
      <c r="B6" s="10" t="s">
        <v>820</v>
      </c>
      <c r="C6" s="12" t="s">
        <v>831</v>
      </c>
      <c r="D6" s="11" t="s">
        <v>929</v>
      </c>
      <c r="E6" s="134">
        <v>2000</v>
      </c>
      <c r="F6" s="134">
        <v>7</v>
      </c>
      <c r="G6" s="134">
        <v>20</v>
      </c>
      <c r="H6" s="23" t="str">
        <f t="shared" si="0"/>
        <v/>
      </c>
      <c r="I6" s="163">
        <v>5</v>
      </c>
      <c r="J6" s="163">
        <v>10</v>
      </c>
      <c r="K6" s="14"/>
      <c r="L6" s="14"/>
      <c r="M6" s="14"/>
      <c r="N6" s="14"/>
      <c r="O6" s="14"/>
      <c r="P6" s="190">
        <v>0.9</v>
      </c>
      <c r="Q6" s="190">
        <v>0.9</v>
      </c>
      <c r="R6" s="14"/>
      <c r="S6" s="190">
        <v>18</v>
      </c>
      <c r="T6" s="190">
        <v>7</v>
      </c>
      <c r="U6" s="190">
        <v>75</v>
      </c>
      <c r="V6" s="14"/>
      <c r="W6" s="14"/>
      <c r="X6" s="8"/>
      <c r="Y6" s="14"/>
      <c r="Z6" s="14"/>
      <c r="AA6" s="14"/>
      <c r="AB6" s="14"/>
      <c r="AC6" s="18"/>
      <c r="AD6" s="14"/>
      <c r="AE6" s="14"/>
      <c r="AF6" s="14"/>
      <c r="AG6" s="14"/>
      <c r="AH6" s="14"/>
      <c r="AI6" s="14"/>
      <c r="AJ6" s="14"/>
      <c r="AK6" s="14"/>
      <c r="AL6" s="14"/>
      <c r="AM6" s="8">
        <v>0</v>
      </c>
      <c r="AN6" s="176">
        <v>1.79</v>
      </c>
      <c r="AO6" s="18"/>
      <c r="AP6" s="18"/>
      <c r="AQ6" s="18"/>
      <c r="AR6" s="164">
        <v>0.16</v>
      </c>
      <c r="AS6" s="14"/>
      <c r="AT6" s="14"/>
      <c r="AU6" s="195">
        <v>11.77</v>
      </c>
      <c r="AV6" s="164">
        <v>-27.4</v>
      </c>
      <c r="AW6" s="14"/>
      <c r="AX6" s="192"/>
      <c r="AY6" s="14"/>
      <c r="AZ6" s="192"/>
      <c r="BA6" s="192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</row>
    <row r="7" spans="1:98" ht="15" customHeight="1">
      <c r="A7" s="20" t="s">
        <v>983</v>
      </c>
      <c r="B7" s="10" t="s">
        <v>820</v>
      </c>
      <c r="C7" s="12" t="s">
        <v>831</v>
      </c>
      <c r="D7" s="11" t="s">
        <v>930</v>
      </c>
      <c r="E7" s="134">
        <v>2000</v>
      </c>
      <c r="F7" s="134">
        <v>7</v>
      </c>
      <c r="G7" s="134">
        <v>20</v>
      </c>
      <c r="H7" s="23" t="str">
        <f t="shared" si="0"/>
        <v/>
      </c>
      <c r="I7" s="163">
        <v>20</v>
      </c>
      <c r="J7" s="163">
        <v>30</v>
      </c>
      <c r="K7" s="14"/>
      <c r="L7" s="14"/>
      <c r="M7" s="14"/>
      <c r="N7" s="14"/>
      <c r="O7" s="14"/>
      <c r="P7" s="190">
        <v>0.87</v>
      </c>
      <c r="Q7" s="190">
        <v>0.87</v>
      </c>
      <c r="R7" s="14"/>
      <c r="S7" s="190">
        <v>11</v>
      </c>
      <c r="T7" s="190">
        <v>9</v>
      </c>
      <c r="U7" s="190">
        <v>80</v>
      </c>
      <c r="V7" s="14"/>
      <c r="W7" s="14"/>
      <c r="X7" s="8"/>
      <c r="Y7" s="14"/>
      <c r="Z7" s="14"/>
      <c r="AA7" s="14"/>
      <c r="AB7" s="14"/>
      <c r="AC7" s="18"/>
      <c r="AD7" s="14"/>
      <c r="AE7" s="14"/>
      <c r="AF7" s="14"/>
      <c r="AG7" s="14"/>
      <c r="AH7" s="14"/>
      <c r="AI7" s="14"/>
      <c r="AJ7" s="14"/>
      <c r="AK7" s="14"/>
      <c r="AL7" s="14"/>
      <c r="AM7" s="8">
        <v>0</v>
      </c>
      <c r="AN7" s="176">
        <v>0.92</v>
      </c>
      <c r="AO7" s="18"/>
      <c r="AP7" s="18"/>
      <c r="AQ7" s="18"/>
      <c r="AR7" s="164">
        <v>0.09</v>
      </c>
      <c r="AS7" s="14"/>
      <c r="AT7" s="14"/>
      <c r="AU7" s="195">
        <v>13.08</v>
      </c>
      <c r="AV7" s="164">
        <v>-26.31</v>
      </c>
      <c r="AW7" s="14"/>
      <c r="AX7" s="192"/>
      <c r="AY7" s="14"/>
      <c r="AZ7" s="192"/>
      <c r="BA7" s="192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</row>
    <row r="8" spans="1:98" ht="15" customHeight="1">
      <c r="A8" s="20" t="s">
        <v>983</v>
      </c>
      <c r="B8" s="10" t="s">
        <v>820</v>
      </c>
      <c r="C8" s="12" t="s">
        <v>831</v>
      </c>
      <c r="D8" s="11" t="s">
        <v>931</v>
      </c>
      <c r="E8" s="134">
        <v>2000</v>
      </c>
      <c r="F8" s="134">
        <v>7</v>
      </c>
      <c r="G8" s="134">
        <v>20</v>
      </c>
      <c r="H8" s="23" t="str">
        <f t="shared" si="0"/>
        <v/>
      </c>
      <c r="I8" s="163">
        <v>60</v>
      </c>
      <c r="J8" s="163">
        <v>70</v>
      </c>
      <c r="K8" s="14"/>
      <c r="L8" s="14"/>
      <c r="M8" s="14"/>
      <c r="N8" s="14"/>
      <c r="O8" s="14"/>
      <c r="P8" s="190">
        <v>0.85</v>
      </c>
      <c r="Q8" s="190">
        <v>0.85</v>
      </c>
      <c r="R8" s="14"/>
      <c r="S8" s="190">
        <v>10</v>
      </c>
      <c r="T8" s="190">
        <v>3</v>
      </c>
      <c r="U8" s="190">
        <v>87</v>
      </c>
      <c r="V8" s="14"/>
      <c r="W8" s="14"/>
      <c r="X8" s="8"/>
      <c r="Y8" s="14"/>
      <c r="Z8" s="14"/>
      <c r="AA8" s="14"/>
      <c r="AB8" s="14"/>
      <c r="AC8" s="18"/>
      <c r="AD8" s="14"/>
      <c r="AE8" s="14"/>
      <c r="AF8" s="14"/>
      <c r="AG8" s="14"/>
      <c r="AH8" s="14"/>
      <c r="AI8" s="14"/>
      <c r="AJ8" s="14"/>
      <c r="AK8" s="14"/>
      <c r="AL8" s="14"/>
      <c r="AM8" s="8">
        <v>0</v>
      </c>
      <c r="AN8" s="176">
        <v>0.49</v>
      </c>
      <c r="AO8" s="18"/>
      <c r="AP8" s="18"/>
      <c r="AQ8" s="18"/>
      <c r="AR8" s="164">
        <v>0.06</v>
      </c>
      <c r="AS8" s="14"/>
      <c r="AT8" s="14"/>
      <c r="AU8" s="195">
        <v>13.98</v>
      </c>
      <c r="AV8" s="164">
        <v>-26.16</v>
      </c>
      <c r="AW8" s="14"/>
      <c r="AX8" s="192"/>
      <c r="AY8" s="14"/>
      <c r="AZ8" s="192"/>
      <c r="BA8" s="192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</row>
    <row r="9" spans="1:98" ht="15" customHeight="1">
      <c r="A9" s="20" t="s">
        <v>983</v>
      </c>
      <c r="B9" s="10" t="s">
        <v>820</v>
      </c>
      <c r="C9" s="12" t="s">
        <v>831</v>
      </c>
      <c r="D9" s="11" t="s">
        <v>932</v>
      </c>
      <c r="E9" s="134">
        <v>2000</v>
      </c>
      <c r="F9" s="134">
        <v>7</v>
      </c>
      <c r="G9" s="134">
        <v>20</v>
      </c>
      <c r="H9" s="23" t="str">
        <f t="shared" si="0"/>
        <v/>
      </c>
      <c r="I9" s="163">
        <v>95</v>
      </c>
      <c r="J9" s="163">
        <v>105</v>
      </c>
      <c r="K9" s="14"/>
      <c r="L9" s="14"/>
      <c r="M9" s="14"/>
      <c r="N9" s="14"/>
      <c r="O9" s="14"/>
      <c r="P9" s="190">
        <v>0.91</v>
      </c>
      <c r="Q9" s="190">
        <v>0.91</v>
      </c>
      <c r="R9" s="14"/>
      <c r="S9" s="190">
        <v>10</v>
      </c>
      <c r="T9" s="190">
        <v>3</v>
      </c>
      <c r="U9" s="190">
        <v>87</v>
      </c>
      <c r="V9" s="14"/>
      <c r="W9" s="14"/>
      <c r="X9" s="8"/>
      <c r="Y9" s="14"/>
      <c r="Z9" s="14"/>
      <c r="AA9" s="14"/>
      <c r="AB9" s="14"/>
      <c r="AC9" s="18"/>
      <c r="AD9" s="14"/>
      <c r="AE9" s="14"/>
      <c r="AF9" s="14"/>
      <c r="AG9" s="14"/>
      <c r="AH9" s="14"/>
      <c r="AI9" s="14"/>
      <c r="AJ9" s="14"/>
      <c r="AK9" s="14"/>
      <c r="AL9" s="14"/>
      <c r="AM9" s="8">
        <v>0</v>
      </c>
      <c r="AN9" s="176">
        <v>0.39</v>
      </c>
      <c r="AO9" s="18"/>
      <c r="AP9" s="18"/>
      <c r="AQ9" s="18"/>
      <c r="AR9" s="164">
        <v>0.04</v>
      </c>
      <c r="AS9" s="14"/>
      <c r="AT9" s="14"/>
      <c r="AU9" s="195">
        <v>13.1</v>
      </c>
      <c r="AV9" s="164">
        <v>-26.28</v>
      </c>
      <c r="AW9" s="14"/>
      <c r="AX9" s="192"/>
      <c r="AY9" s="14"/>
      <c r="AZ9" s="192"/>
      <c r="BA9" s="192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</row>
    <row r="10" spans="1:98" ht="15" customHeight="1">
      <c r="A10" s="20" t="s">
        <v>983</v>
      </c>
      <c r="B10" s="10" t="s">
        <v>820</v>
      </c>
      <c r="C10" s="12" t="s">
        <v>831</v>
      </c>
      <c r="D10" s="11" t="s">
        <v>933</v>
      </c>
      <c r="E10" s="134">
        <v>2000</v>
      </c>
      <c r="F10" s="134">
        <v>7</v>
      </c>
      <c r="G10" s="134">
        <v>20</v>
      </c>
      <c r="H10" s="23" t="str">
        <f t="shared" si="0"/>
        <v/>
      </c>
      <c r="I10" s="163">
        <v>195</v>
      </c>
      <c r="J10" s="163">
        <v>205</v>
      </c>
      <c r="K10" s="14"/>
      <c r="L10" s="14"/>
      <c r="M10" s="14"/>
      <c r="N10" s="14"/>
      <c r="O10" s="14"/>
      <c r="P10" s="190">
        <v>0.86</v>
      </c>
      <c r="Q10" s="190">
        <v>0.86</v>
      </c>
      <c r="R10" s="14"/>
      <c r="S10" s="190">
        <v>7</v>
      </c>
      <c r="T10" s="190">
        <v>4</v>
      </c>
      <c r="U10" s="190">
        <v>89</v>
      </c>
      <c r="V10" s="14"/>
      <c r="W10" s="14"/>
      <c r="X10" s="8"/>
      <c r="Y10" s="14"/>
      <c r="Z10" s="14"/>
      <c r="AA10" s="14"/>
      <c r="AB10" s="14"/>
      <c r="AC10" s="18"/>
      <c r="AD10" s="14"/>
      <c r="AE10" s="14"/>
      <c r="AF10" s="14"/>
      <c r="AG10" s="14"/>
      <c r="AH10" s="14"/>
      <c r="AI10" s="14"/>
      <c r="AJ10" s="14"/>
      <c r="AK10" s="14"/>
      <c r="AL10" s="14"/>
      <c r="AM10" s="8">
        <v>0</v>
      </c>
      <c r="AN10" s="176">
        <v>0.23</v>
      </c>
      <c r="AO10" s="18"/>
      <c r="AP10" s="18"/>
      <c r="AQ10" s="18"/>
      <c r="AR10" s="164">
        <v>0.03</v>
      </c>
      <c r="AS10" s="14"/>
      <c r="AT10" s="14"/>
      <c r="AU10" s="195">
        <v>12.53</v>
      </c>
      <c r="AV10" s="164">
        <v>-25.92</v>
      </c>
      <c r="AW10" s="14"/>
      <c r="AX10" s="192"/>
      <c r="AY10" s="14"/>
      <c r="AZ10" s="192"/>
      <c r="BA10" s="192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</row>
    <row r="11" spans="1:98" ht="15" customHeight="1">
      <c r="A11" s="20" t="s">
        <v>983</v>
      </c>
      <c r="B11" s="10" t="s">
        <v>820</v>
      </c>
      <c r="C11" s="12" t="s">
        <v>833</v>
      </c>
      <c r="D11" s="11" t="s">
        <v>1029</v>
      </c>
      <c r="E11" s="134">
        <v>2000</v>
      </c>
      <c r="F11" s="134">
        <v>7</v>
      </c>
      <c r="G11" s="134">
        <v>20</v>
      </c>
      <c r="H11" s="23" t="str">
        <f t="shared" si="0"/>
        <v/>
      </c>
      <c r="I11" s="163">
        <v>-3</v>
      </c>
      <c r="J11" s="163">
        <v>0</v>
      </c>
      <c r="K11" s="14" t="s">
        <v>1028</v>
      </c>
      <c r="L11" s="14"/>
      <c r="M11" s="14"/>
      <c r="N11" s="14"/>
      <c r="O11" s="14"/>
      <c r="P11" s="190"/>
      <c r="Q11" s="190"/>
      <c r="R11" s="14"/>
      <c r="S11" s="190"/>
      <c r="T11" s="190"/>
      <c r="U11" s="190"/>
      <c r="V11" s="14"/>
      <c r="W11" s="14"/>
      <c r="X11" s="8"/>
      <c r="Y11" s="14"/>
      <c r="Z11" s="14"/>
      <c r="AA11" s="14"/>
      <c r="AB11" s="14"/>
      <c r="AC11" s="18"/>
      <c r="AD11" s="14"/>
      <c r="AE11" s="14"/>
      <c r="AF11" s="14"/>
      <c r="AG11" s="14"/>
      <c r="AH11" s="14"/>
      <c r="AI11" s="14"/>
      <c r="AJ11" s="14"/>
      <c r="AK11" s="14"/>
      <c r="AL11" s="14"/>
      <c r="AM11" s="8"/>
      <c r="AN11" s="176"/>
      <c r="AO11" s="18"/>
      <c r="AP11" s="18"/>
      <c r="AQ11" s="18"/>
      <c r="AR11" s="164"/>
      <c r="AS11" s="14"/>
      <c r="AT11" s="14"/>
      <c r="AU11" s="195"/>
      <c r="AV11" s="164"/>
      <c r="AW11" s="14"/>
      <c r="AX11" s="192"/>
      <c r="AY11" s="14"/>
      <c r="AZ11" s="192"/>
      <c r="BA11" s="192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</row>
    <row r="12" spans="1:98" ht="15" customHeight="1">
      <c r="A12" s="20" t="s">
        <v>983</v>
      </c>
      <c r="B12" s="10" t="s">
        <v>820</v>
      </c>
      <c r="C12" s="12" t="s">
        <v>833</v>
      </c>
      <c r="D12" s="11" t="s">
        <v>934</v>
      </c>
      <c r="E12" s="134">
        <v>2000</v>
      </c>
      <c r="F12" s="134">
        <v>7</v>
      </c>
      <c r="G12" s="134">
        <v>20</v>
      </c>
      <c r="H12" s="23" t="str">
        <f t="shared" si="0"/>
        <v/>
      </c>
      <c r="I12" s="163">
        <v>0</v>
      </c>
      <c r="J12" s="163">
        <v>5</v>
      </c>
      <c r="K12" s="14"/>
      <c r="L12" s="14"/>
      <c r="M12" s="14"/>
      <c r="N12" s="14"/>
      <c r="O12" s="14"/>
      <c r="P12" s="190">
        <v>0.77</v>
      </c>
      <c r="Q12" s="190">
        <v>0.77</v>
      </c>
      <c r="R12" s="14"/>
      <c r="S12" s="190" t="s">
        <v>964</v>
      </c>
      <c r="T12" s="190" t="s">
        <v>964</v>
      </c>
      <c r="U12" s="190" t="s">
        <v>964</v>
      </c>
      <c r="V12" s="14"/>
      <c r="W12" s="14"/>
      <c r="X12" s="8"/>
      <c r="Y12" s="14"/>
      <c r="Z12" s="14"/>
      <c r="AA12" s="14"/>
      <c r="AB12" s="14"/>
      <c r="AC12" s="18"/>
      <c r="AD12" s="14"/>
      <c r="AE12" s="14"/>
      <c r="AF12" s="14"/>
      <c r="AG12" s="14"/>
      <c r="AH12" s="14"/>
      <c r="AI12" s="14"/>
      <c r="AJ12" s="14"/>
      <c r="AK12" s="14"/>
      <c r="AL12" s="14"/>
      <c r="AM12" s="8">
        <v>0</v>
      </c>
      <c r="AN12" s="176">
        <v>4.6399999999999997</v>
      </c>
      <c r="AO12" s="18"/>
      <c r="AP12" s="18"/>
      <c r="AQ12" s="18"/>
      <c r="AR12" s="164">
        <v>0.36</v>
      </c>
      <c r="AS12" s="14"/>
      <c r="AT12" s="14"/>
      <c r="AU12" s="195">
        <v>9.98</v>
      </c>
      <c r="AV12" s="164">
        <v>-28.36</v>
      </c>
      <c r="AW12" s="14"/>
      <c r="AX12" s="192"/>
      <c r="AY12" s="14"/>
      <c r="AZ12" s="192"/>
      <c r="BA12" s="192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</row>
    <row r="13" spans="1:98" ht="15" customHeight="1">
      <c r="A13" s="20" t="s">
        <v>983</v>
      </c>
      <c r="B13" s="10" t="s">
        <v>820</v>
      </c>
      <c r="C13" s="12" t="s">
        <v>833</v>
      </c>
      <c r="D13" s="11" t="s">
        <v>935</v>
      </c>
      <c r="E13" s="134">
        <v>2000</v>
      </c>
      <c r="F13" s="134">
        <v>7</v>
      </c>
      <c r="G13" s="134">
        <v>20</v>
      </c>
      <c r="H13" s="23" t="str">
        <f t="shared" si="0"/>
        <v/>
      </c>
      <c r="I13" s="163">
        <v>5</v>
      </c>
      <c r="J13" s="163">
        <v>10</v>
      </c>
      <c r="K13" s="14"/>
      <c r="L13" s="14"/>
      <c r="M13" s="14"/>
      <c r="N13" s="14"/>
      <c r="O13" s="14"/>
      <c r="P13" s="190">
        <v>0.96</v>
      </c>
      <c r="Q13" s="190">
        <v>0.96</v>
      </c>
      <c r="R13" s="14"/>
      <c r="S13" s="190" t="s">
        <v>964</v>
      </c>
      <c r="T13" s="190" t="s">
        <v>964</v>
      </c>
      <c r="U13" s="190" t="s">
        <v>964</v>
      </c>
      <c r="V13" s="14"/>
      <c r="W13" s="14"/>
      <c r="X13" s="8"/>
      <c r="Y13" s="14"/>
      <c r="Z13" s="14"/>
      <c r="AA13" s="14"/>
      <c r="AB13" s="14"/>
      <c r="AC13" s="18"/>
      <c r="AD13" s="14"/>
      <c r="AE13" s="14"/>
      <c r="AF13" s="14"/>
      <c r="AG13" s="14"/>
      <c r="AH13" s="14"/>
      <c r="AI13" s="14"/>
      <c r="AJ13" s="14"/>
      <c r="AK13" s="14"/>
      <c r="AL13" s="14"/>
      <c r="AM13" s="8">
        <v>0</v>
      </c>
      <c r="AN13" s="176">
        <v>1.76</v>
      </c>
      <c r="AO13" s="18"/>
      <c r="AP13" s="18"/>
      <c r="AQ13" s="18"/>
      <c r="AR13" s="164">
        <v>0.16</v>
      </c>
      <c r="AS13" s="14"/>
      <c r="AT13" s="14"/>
      <c r="AU13" s="195">
        <v>12.14</v>
      </c>
      <c r="AV13" s="164">
        <v>-27.47</v>
      </c>
      <c r="AW13" s="14"/>
      <c r="AX13" s="192"/>
      <c r="AY13" s="14"/>
      <c r="AZ13" s="192"/>
      <c r="BA13" s="192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</row>
    <row r="14" spans="1:98" ht="15" customHeight="1">
      <c r="A14" s="20" t="s">
        <v>983</v>
      </c>
      <c r="B14" s="10" t="s">
        <v>820</v>
      </c>
      <c r="C14" s="12" t="s">
        <v>833</v>
      </c>
      <c r="D14" s="11" t="s">
        <v>936</v>
      </c>
      <c r="E14" s="134">
        <v>2000</v>
      </c>
      <c r="F14" s="134">
        <v>7</v>
      </c>
      <c r="G14" s="134">
        <v>20</v>
      </c>
      <c r="H14" s="23" t="str">
        <f t="shared" si="0"/>
        <v/>
      </c>
      <c r="I14" s="163">
        <v>20</v>
      </c>
      <c r="J14" s="163">
        <v>30</v>
      </c>
      <c r="K14" s="14"/>
      <c r="L14" s="14"/>
      <c r="M14" s="14"/>
      <c r="N14" s="14"/>
      <c r="O14" s="14"/>
      <c r="P14" s="190">
        <v>0.9</v>
      </c>
      <c r="Q14" s="190">
        <v>0.9</v>
      </c>
      <c r="R14" s="14"/>
      <c r="S14" s="190" t="s">
        <v>964</v>
      </c>
      <c r="T14" s="190" t="s">
        <v>964</v>
      </c>
      <c r="U14" s="190" t="s">
        <v>964</v>
      </c>
      <c r="V14" s="14"/>
      <c r="W14" s="14"/>
      <c r="X14" s="8"/>
      <c r="Y14" s="14"/>
      <c r="Z14" s="14"/>
      <c r="AA14" s="14"/>
      <c r="AB14" s="14"/>
      <c r="AC14" s="18"/>
      <c r="AD14" s="14"/>
      <c r="AE14" s="14"/>
      <c r="AF14" s="14"/>
      <c r="AG14" s="14"/>
      <c r="AH14" s="14"/>
      <c r="AI14" s="14"/>
      <c r="AJ14" s="14"/>
      <c r="AK14" s="14"/>
      <c r="AL14" s="14"/>
      <c r="AM14" s="8">
        <v>0</v>
      </c>
      <c r="AN14" s="176">
        <v>0.96</v>
      </c>
      <c r="AO14" s="18"/>
      <c r="AP14" s="18"/>
      <c r="AQ14" s="18"/>
      <c r="AR14" s="164">
        <v>0.09</v>
      </c>
      <c r="AS14" s="14"/>
      <c r="AT14" s="14"/>
      <c r="AU14" s="195">
        <v>12.84</v>
      </c>
      <c r="AV14" s="164">
        <v>-26.34</v>
      </c>
      <c r="AW14" s="14"/>
      <c r="AX14" s="192"/>
      <c r="AY14" s="14"/>
      <c r="AZ14" s="192"/>
      <c r="BA14" s="192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</row>
    <row r="15" spans="1:98" ht="15" customHeight="1">
      <c r="A15" s="20" t="s">
        <v>983</v>
      </c>
      <c r="B15" s="10" t="s">
        <v>820</v>
      </c>
      <c r="C15" s="12" t="s">
        <v>833</v>
      </c>
      <c r="D15" s="11" t="s">
        <v>937</v>
      </c>
      <c r="E15" s="134">
        <v>2000</v>
      </c>
      <c r="F15" s="134">
        <v>7</v>
      </c>
      <c r="G15" s="134">
        <v>20</v>
      </c>
      <c r="H15" s="23" t="str">
        <f t="shared" si="0"/>
        <v/>
      </c>
      <c r="I15" s="163">
        <v>60</v>
      </c>
      <c r="J15" s="163">
        <v>70</v>
      </c>
      <c r="K15" s="14"/>
      <c r="L15" s="14"/>
      <c r="M15" s="14"/>
      <c r="N15" s="14"/>
      <c r="O15" s="14"/>
      <c r="P15" s="190">
        <v>0.94</v>
      </c>
      <c r="Q15" s="190">
        <v>0.94</v>
      </c>
      <c r="R15" s="14"/>
      <c r="S15" s="190" t="s">
        <v>964</v>
      </c>
      <c r="T15" s="190" t="s">
        <v>964</v>
      </c>
      <c r="U15" s="190" t="s">
        <v>964</v>
      </c>
      <c r="V15" s="14"/>
      <c r="W15" s="14"/>
      <c r="X15" s="8"/>
      <c r="Y15" s="14"/>
      <c r="Z15" s="14"/>
      <c r="AA15" s="14"/>
      <c r="AB15" s="14"/>
      <c r="AC15" s="18"/>
      <c r="AD15" s="14"/>
      <c r="AE15" s="14"/>
      <c r="AF15" s="14"/>
      <c r="AG15" s="14"/>
      <c r="AH15" s="14"/>
      <c r="AI15" s="14"/>
      <c r="AJ15" s="14"/>
      <c r="AK15" s="14"/>
      <c r="AL15" s="14"/>
      <c r="AM15" s="8">
        <v>0</v>
      </c>
      <c r="AN15" s="176">
        <v>0.47</v>
      </c>
      <c r="AO15" s="18"/>
      <c r="AP15" s="18"/>
      <c r="AQ15" s="18"/>
      <c r="AR15" s="164">
        <v>0.05</v>
      </c>
      <c r="AS15" s="14"/>
      <c r="AT15" s="14"/>
      <c r="AU15" s="195">
        <v>13.27</v>
      </c>
      <c r="AV15" s="164">
        <v>-26.09</v>
      </c>
      <c r="AW15" s="14"/>
      <c r="AX15" s="192"/>
      <c r="AY15" s="14"/>
      <c r="AZ15" s="192"/>
      <c r="BA15" s="192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</row>
    <row r="16" spans="1:98" ht="15" customHeight="1">
      <c r="A16" s="20" t="s">
        <v>983</v>
      </c>
      <c r="B16" s="10" t="s">
        <v>820</v>
      </c>
      <c r="C16" s="12" t="s">
        <v>833</v>
      </c>
      <c r="D16" s="11" t="s">
        <v>938</v>
      </c>
      <c r="E16" s="134">
        <v>2000</v>
      </c>
      <c r="F16" s="134">
        <v>7</v>
      </c>
      <c r="G16" s="134">
        <v>20</v>
      </c>
      <c r="H16" s="23" t="str">
        <f t="shared" si="0"/>
        <v/>
      </c>
      <c r="I16" s="163">
        <v>95</v>
      </c>
      <c r="J16" s="163">
        <v>105</v>
      </c>
      <c r="K16" s="14"/>
      <c r="L16" s="14"/>
      <c r="M16" s="14"/>
      <c r="N16" s="14"/>
      <c r="O16" s="14"/>
      <c r="P16" s="190">
        <v>0.93</v>
      </c>
      <c r="Q16" s="190">
        <v>0.93</v>
      </c>
      <c r="R16" s="14"/>
      <c r="S16" s="190" t="s">
        <v>964</v>
      </c>
      <c r="T16" s="190" t="s">
        <v>964</v>
      </c>
      <c r="U16" s="190" t="s">
        <v>964</v>
      </c>
      <c r="V16" s="14"/>
      <c r="W16" s="14"/>
      <c r="X16" s="8"/>
      <c r="Y16" s="14"/>
      <c r="Z16" s="14"/>
      <c r="AA16" s="14"/>
      <c r="AB16" s="14"/>
      <c r="AC16" s="18"/>
      <c r="AD16" s="14"/>
      <c r="AE16" s="14"/>
      <c r="AF16" s="14"/>
      <c r="AG16" s="14"/>
      <c r="AH16" s="14"/>
      <c r="AI16" s="14"/>
      <c r="AJ16" s="14"/>
      <c r="AK16" s="14"/>
      <c r="AL16" s="14"/>
      <c r="AM16" s="8">
        <v>0</v>
      </c>
      <c r="AN16" s="176">
        <v>0.37</v>
      </c>
      <c r="AO16" s="18"/>
      <c r="AP16" s="18"/>
      <c r="AQ16" s="18"/>
      <c r="AR16" s="164">
        <v>0.04</v>
      </c>
      <c r="AS16" s="14"/>
      <c r="AT16" s="14"/>
      <c r="AU16" s="195">
        <v>12.44</v>
      </c>
      <c r="AV16" s="164">
        <v>-26.2</v>
      </c>
      <c r="AW16" s="14"/>
      <c r="AX16" s="192"/>
      <c r="AY16" s="14"/>
      <c r="AZ16" s="192"/>
      <c r="BA16" s="192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</row>
    <row r="17" spans="1:96" ht="15" customHeight="1">
      <c r="A17" s="20" t="s">
        <v>983</v>
      </c>
      <c r="B17" s="10" t="s">
        <v>820</v>
      </c>
      <c r="C17" s="12" t="s">
        <v>833</v>
      </c>
      <c r="D17" s="11" t="s">
        <v>939</v>
      </c>
      <c r="E17" s="134">
        <v>2000</v>
      </c>
      <c r="F17" s="134">
        <v>7</v>
      </c>
      <c r="G17" s="134">
        <v>20</v>
      </c>
      <c r="H17" s="23" t="str">
        <f t="shared" si="0"/>
        <v/>
      </c>
      <c r="I17" s="163">
        <v>195</v>
      </c>
      <c r="J17" s="163">
        <v>205</v>
      </c>
      <c r="K17" s="14"/>
      <c r="L17" s="14"/>
      <c r="M17" s="14"/>
      <c r="N17" s="14"/>
      <c r="O17" s="14"/>
      <c r="P17" s="190">
        <v>0.91</v>
      </c>
      <c r="Q17" s="190">
        <v>0.91</v>
      </c>
      <c r="R17" s="14"/>
      <c r="S17" s="190" t="s">
        <v>964</v>
      </c>
      <c r="T17" s="190" t="s">
        <v>964</v>
      </c>
      <c r="U17" s="190" t="s">
        <v>964</v>
      </c>
      <c r="V17" s="14"/>
      <c r="W17" s="14"/>
      <c r="X17" s="8"/>
      <c r="Y17" s="14"/>
      <c r="Z17" s="14"/>
      <c r="AA17" s="14"/>
      <c r="AB17" s="14"/>
      <c r="AC17" s="18"/>
      <c r="AD17" s="14"/>
      <c r="AE17" s="14"/>
      <c r="AF17" s="14"/>
      <c r="AG17" s="14"/>
      <c r="AH17" s="14"/>
      <c r="AI17" s="14"/>
      <c r="AJ17" s="14"/>
      <c r="AK17" s="14"/>
      <c r="AL17" s="14"/>
      <c r="AM17" s="8">
        <v>0</v>
      </c>
      <c r="AN17" s="176">
        <v>0.23</v>
      </c>
      <c r="AO17" s="18"/>
      <c r="AP17" s="18"/>
      <c r="AQ17" s="18"/>
      <c r="AR17" s="164">
        <v>0.03</v>
      </c>
      <c r="AS17" s="14"/>
      <c r="AT17" s="14"/>
      <c r="AU17" s="195">
        <v>13.64</v>
      </c>
      <c r="AV17" s="164">
        <v>-25.95</v>
      </c>
      <c r="AW17" s="14"/>
      <c r="AX17" s="192"/>
      <c r="AY17" s="14"/>
      <c r="AZ17" s="192"/>
      <c r="BA17" s="192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ht="14">
      <c r="A18" s="20" t="s">
        <v>983</v>
      </c>
      <c r="B18" s="10" t="s">
        <v>820</v>
      </c>
      <c r="C18" s="12" t="s">
        <v>834</v>
      </c>
      <c r="D18" s="12" t="s">
        <v>1080</v>
      </c>
      <c r="E18" s="134">
        <v>2000</v>
      </c>
      <c r="F18" s="134">
        <v>7</v>
      </c>
      <c r="G18" s="134">
        <v>20</v>
      </c>
      <c r="H18" s="23" t="str">
        <f t="shared" si="0"/>
        <v/>
      </c>
      <c r="I18" s="163">
        <v>-3</v>
      </c>
      <c r="J18" s="163">
        <v>0</v>
      </c>
      <c r="K18" s="14" t="s">
        <v>1028</v>
      </c>
      <c r="L18" s="14"/>
      <c r="M18" s="14"/>
      <c r="N18" s="14"/>
      <c r="O18" s="14"/>
      <c r="P18" s="190">
        <v>0.96</v>
      </c>
      <c r="Q18" s="190">
        <v>0.96</v>
      </c>
      <c r="R18" s="14"/>
      <c r="S18" s="190">
        <v>12</v>
      </c>
      <c r="T18" s="190">
        <v>10</v>
      </c>
      <c r="U18" s="190">
        <v>78</v>
      </c>
      <c r="V18" s="14"/>
      <c r="W18" s="14"/>
      <c r="X18" s="8"/>
      <c r="Y18" s="14"/>
      <c r="Z18" s="14"/>
      <c r="AA18" s="14"/>
      <c r="AB18" s="14"/>
      <c r="AC18" s="18"/>
      <c r="AD18" s="14"/>
      <c r="AE18" s="14"/>
      <c r="AF18" s="14"/>
      <c r="AG18" s="14"/>
      <c r="AH18" s="14"/>
      <c r="AI18" s="14"/>
      <c r="AJ18" s="14"/>
      <c r="AK18" s="14"/>
      <c r="AL18" s="14"/>
      <c r="AM18" s="8">
        <v>0</v>
      </c>
      <c r="AN18" s="176">
        <v>4.5199999999999996</v>
      </c>
      <c r="AO18" s="18"/>
      <c r="AP18" s="18"/>
      <c r="AQ18" s="18"/>
      <c r="AR18" s="164">
        <v>0.33</v>
      </c>
      <c r="AS18" s="14"/>
      <c r="AT18" s="14"/>
      <c r="AU18" s="195">
        <v>8.4499999999999993</v>
      </c>
      <c r="AV18" s="164">
        <v>-28.89</v>
      </c>
      <c r="AW18" s="14"/>
      <c r="AX18" s="192"/>
      <c r="AY18" s="14"/>
      <c r="AZ18" s="192"/>
      <c r="BA18" s="192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4">
      <c r="A19" s="20" t="s">
        <v>983</v>
      </c>
      <c r="B19" s="10" t="s">
        <v>820</v>
      </c>
      <c r="C19" s="12" t="s">
        <v>834</v>
      </c>
      <c r="D19" s="12" t="s">
        <v>892</v>
      </c>
      <c r="E19" s="134">
        <v>2000</v>
      </c>
      <c r="F19" s="134">
        <v>7</v>
      </c>
      <c r="G19" s="134">
        <v>20</v>
      </c>
      <c r="H19" s="23" t="str">
        <f t="shared" si="0"/>
        <v/>
      </c>
      <c r="I19" s="163">
        <v>0</v>
      </c>
      <c r="J19" s="163">
        <v>5</v>
      </c>
      <c r="K19" s="14"/>
      <c r="L19" s="14"/>
      <c r="M19" s="14"/>
      <c r="N19" s="14"/>
      <c r="O19" s="14"/>
      <c r="P19" s="190">
        <v>0.96</v>
      </c>
      <c r="Q19" s="190">
        <v>0.96</v>
      </c>
      <c r="R19" s="14"/>
      <c r="S19" s="190">
        <v>12</v>
      </c>
      <c r="T19" s="190">
        <v>10</v>
      </c>
      <c r="U19" s="190">
        <v>78</v>
      </c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8">
        <v>0</v>
      </c>
      <c r="AN19" s="176">
        <v>4.5199999999999996</v>
      </c>
      <c r="AO19" s="18"/>
      <c r="AP19" s="18"/>
      <c r="AQ19" s="18"/>
      <c r="AR19" s="164">
        <v>0.33</v>
      </c>
      <c r="AS19" s="14"/>
      <c r="AT19" s="14"/>
      <c r="AU19" s="195">
        <v>8.4499999999999993</v>
      </c>
      <c r="AV19" s="164">
        <v>-28.89</v>
      </c>
      <c r="AW19" s="14"/>
      <c r="AX19" s="192"/>
      <c r="AY19" s="14"/>
      <c r="AZ19" s="192"/>
      <c r="BA19" s="192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ht="14">
      <c r="A20" s="20" t="s">
        <v>983</v>
      </c>
      <c r="B20" s="10" t="s">
        <v>820</v>
      </c>
      <c r="C20" s="12" t="s">
        <v>834</v>
      </c>
      <c r="D20" s="12" t="s">
        <v>893</v>
      </c>
      <c r="E20" s="134">
        <v>2000</v>
      </c>
      <c r="F20" s="134">
        <v>7</v>
      </c>
      <c r="G20" s="134">
        <v>20</v>
      </c>
      <c r="H20" s="23" t="str">
        <f t="shared" si="0"/>
        <v/>
      </c>
      <c r="I20" s="163">
        <v>5</v>
      </c>
      <c r="J20" s="163">
        <v>10</v>
      </c>
      <c r="K20" s="14"/>
      <c r="L20" s="14"/>
      <c r="M20" s="14"/>
      <c r="N20" s="14"/>
      <c r="O20" s="14"/>
      <c r="P20" s="190">
        <v>0.96</v>
      </c>
      <c r="Q20" s="190">
        <v>0.96</v>
      </c>
      <c r="R20" s="14"/>
      <c r="S20" s="190">
        <v>12</v>
      </c>
      <c r="T20" s="190">
        <v>14</v>
      </c>
      <c r="U20" s="190">
        <v>74</v>
      </c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8">
        <v>0</v>
      </c>
      <c r="AN20" s="176">
        <v>2.17</v>
      </c>
      <c r="AO20" s="18"/>
      <c r="AP20" s="18"/>
      <c r="AQ20" s="18"/>
      <c r="AR20" s="164">
        <v>0.18</v>
      </c>
      <c r="AS20" s="14"/>
      <c r="AT20" s="14"/>
      <c r="AU20" s="195">
        <v>9.7100000000000009</v>
      </c>
      <c r="AV20" s="164">
        <v>-27.5</v>
      </c>
      <c r="AW20" s="14"/>
      <c r="AX20" s="192"/>
      <c r="AY20" s="14"/>
      <c r="AZ20" s="192"/>
      <c r="BA20" s="192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20" t="s">
        <v>983</v>
      </c>
      <c r="B21" s="10" t="s">
        <v>820</v>
      </c>
      <c r="C21" s="12" t="s">
        <v>834</v>
      </c>
      <c r="D21" s="12" t="s">
        <v>894</v>
      </c>
      <c r="E21" s="134">
        <v>2000</v>
      </c>
      <c r="F21" s="134">
        <v>7</v>
      </c>
      <c r="G21" s="134">
        <v>20</v>
      </c>
      <c r="H21" s="23" t="str">
        <f t="shared" si="0"/>
        <v/>
      </c>
      <c r="I21" s="163">
        <v>20</v>
      </c>
      <c r="J21" s="163">
        <v>30</v>
      </c>
      <c r="K21" s="14"/>
      <c r="L21" s="14"/>
      <c r="M21" s="14"/>
      <c r="N21" s="14"/>
      <c r="O21" s="14"/>
      <c r="P21" s="190">
        <v>0.96</v>
      </c>
      <c r="Q21" s="190">
        <v>0.96</v>
      </c>
      <c r="R21" s="14"/>
      <c r="S21" s="190">
        <v>6</v>
      </c>
      <c r="T21" s="190">
        <v>8</v>
      </c>
      <c r="U21" s="190">
        <v>86</v>
      </c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8">
        <v>0</v>
      </c>
      <c r="AN21" s="176">
        <v>3.27</v>
      </c>
      <c r="AO21" s="18"/>
      <c r="AP21" s="18"/>
      <c r="AQ21" s="18"/>
      <c r="AR21" s="164">
        <v>0.15</v>
      </c>
      <c r="AS21" s="14"/>
      <c r="AT21" s="14"/>
      <c r="AU21" s="195">
        <v>8.92</v>
      </c>
      <c r="AV21" s="164">
        <v>-26.58</v>
      </c>
      <c r="AW21" s="14"/>
      <c r="AX21" s="192"/>
      <c r="AY21" s="14"/>
      <c r="AZ21" s="192"/>
      <c r="BA21" s="192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20" t="s">
        <v>983</v>
      </c>
      <c r="B22" s="10" t="s">
        <v>820</v>
      </c>
      <c r="C22" s="12" t="s">
        <v>834</v>
      </c>
      <c r="D22" s="12" t="s">
        <v>895</v>
      </c>
      <c r="E22" s="134">
        <v>2000</v>
      </c>
      <c r="F22" s="134">
        <v>7</v>
      </c>
      <c r="G22" s="134">
        <v>20</v>
      </c>
      <c r="H22" s="23" t="str">
        <f t="shared" si="0"/>
        <v/>
      </c>
      <c r="I22" s="163">
        <v>45</v>
      </c>
      <c r="J22" s="163">
        <v>55</v>
      </c>
      <c r="K22" s="14"/>
      <c r="L22" s="14"/>
      <c r="M22" s="14"/>
      <c r="N22" s="14"/>
      <c r="O22" s="14"/>
      <c r="P22" s="190">
        <v>0.96</v>
      </c>
      <c r="Q22" s="190">
        <v>0.96</v>
      </c>
      <c r="R22" s="14"/>
      <c r="S22" s="190">
        <v>10</v>
      </c>
      <c r="T22" s="190">
        <v>10</v>
      </c>
      <c r="U22" s="190">
        <v>80</v>
      </c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8">
        <v>0</v>
      </c>
      <c r="AN22" s="176">
        <v>0.99</v>
      </c>
      <c r="AO22" s="18"/>
      <c r="AP22" s="18"/>
      <c r="AQ22" s="18"/>
      <c r="AR22" s="164">
        <v>0.09</v>
      </c>
      <c r="AS22" s="14"/>
      <c r="AT22" s="14"/>
      <c r="AU22" s="195">
        <v>11.59</v>
      </c>
      <c r="AV22" s="164">
        <v>-26.18</v>
      </c>
      <c r="AW22" s="14"/>
      <c r="AX22" s="192"/>
      <c r="AY22" s="14"/>
      <c r="AZ22" s="192"/>
      <c r="BA22" s="192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983</v>
      </c>
      <c r="B23" s="10" t="s">
        <v>820</v>
      </c>
      <c r="C23" s="12" t="s">
        <v>834</v>
      </c>
      <c r="D23" s="12" t="s">
        <v>896</v>
      </c>
      <c r="E23" s="134">
        <v>2000</v>
      </c>
      <c r="F23" s="134">
        <v>7</v>
      </c>
      <c r="G23" s="134">
        <v>20</v>
      </c>
      <c r="H23" s="23" t="str">
        <f t="shared" si="0"/>
        <v/>
      </c>
      <c r="I23" s="163">
        <v>95</v>
      </c>
      <c r="J23" s="163">
        <v>105</v>
      </c>
      <c r="K23" s="14"/>
      <c r="L23" s="14"/>
      <c r="M23" s="14"/>
      <c r="N23" s="14"/>
      <c r="O23" s="14"/>
      <c r="P23" s="190">
        <v>1.1299999999999999</v>
      </c>
      <c r="Q23" s="190">
        <v>1.1299999999999999</v>
      </c>
      <c r="R23" s="14"/>
      <c r="S23" s="190">
        <v>12</v>
      </c>
      <c r="T23" s="190">
        <v>2</v>
      </c>
      <c r="U23" s="190">
        <v>86</v>
      </c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8">
        <v>0</v>
      </c>
      <c r="AN23" s="176">
        <v>0.55000000000000004</v>
      </c>
      <c r="AO23" s="18"/>
      <c r="AP23" s="18"/>
      <c r="AQ23" s="18"/>
      <c r="AR23" s="164">
        <v>0.06</v>
      </c>
      <c r="AS23" s="14"/>
      <c r="AT23" s="14"/>
      <c r="AU23" s="195">
        <v>12.33</v>
      </c>
      <c r="AV23" s="164">
        <v>-25.94</v>
      </c>
      <c r="AW23" s="14"/>
      <c r="AX23" s="192"/>
      <c r="AY23" s="14"/>
      <c r="AZ23" s="192"/>
      <c r="BA23" s="192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983</v>
      </c>
      <c r="B24" s="10" t="s">
        <v>820</v>
      </c>
      <c r="C24" s="12" t="s">
        <v>834</v>
      </c>
      <c r="D24" s="12" t="s">
        <v>897</v>
      </c>
      <c r="E24" s="134">
        <v>2000</v>
      </c>
      <c r="F24" s="134">
        <v>7</v>
      </c>
      <c r="G24" s="134">
        <v>20</v>
      </c>
      <c r="H24" s="23" t="str">
        <f t="shared" si="0"/>
        <v/>
      </c>
      <c r="I24" s="163">
        <v>195</v>
      </c>
      <c r="J24" s="163">
        <v>205</v>
      </c>
      <c r="K24" s="14"/>
      <c r="L24" s="14"/>
      <c r="M24" s="14"/>
      <c r="N24" s="14"/>
      <c r="O24" s="14"/>
      <c r="P24" s="190">
        <v>1.1299999999999999</v>
      </c>
      <c r="Q24" s="190">
        <v>1.1299999999999999</v>
      </c>
      <c r="R24" s="14"/>
      <c r="S24" s="190">
        <v>10</v>
      </c>
      <c r="T24" s="190">
        <v>4</v>
      </c>
      <c r="U24" s="190">
        <v>86</v>
      </c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8">
        <v>0</v>
      </c>
      <c r="AN24" s="176">
        <v>0.25</v>
      </c>
      <c r="AO24" s="18"/>
      <c r="AP24" s="18"/>
      <c r="AQ24" s="18"/>
      <c r="AR24" s="164">
        <v>0.03</v>
      </c>
      <c r="AS24" s="14"/>
      <c r="AT24" s="14"/>
      <c r="AU24" s="164">
        <v>13.07</v>
      </c>
      <c r="AV24" s="164">
        <v>-25.6</v>
      </c>
      <c r="AW24" s="14"/>
      <c r="AX24" s="192"/>
      <c r="AY24" s="14"/>
      <c r="AZ24" s="192"/>
      <c r="BA24" s="192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983</v>
      </c>
      <c r="B25" s="10" t="s">
        <v>820</v>
      </c>
      <c r="C25" s="12" t="s">
        <v>834</v>
      </c>
      <c r="D25" s="12" t="s">
        <v>898</v>
      </c>
      <c r="E25" s="134">
        <v>2000</v>
      </c>
      <c r="F25" s="134">
        <v>7</v>
      </c>
      <c r="G25" s="134">
        <v>20</v>
      </c>
      <c r="H25" s="23" t="str">
        <f t="shared" si="0"/>
        <v/>
      </c>
      <c r="I25" s="163">
        <v>295</v>
      </c>
      <c r="J25" s="163">
        <v>305</v>
      </c>
      <c r="K25" s="14"/>
      <c r="L25" s="14"/>
      <c r="M25" s="14"/>
      <c r="N25" s="14"/>
      <c r="O25" s="14"/>
      <c r="P25" s="190">
        <v>1.08</v>
      </c>
      <c r="Q25" s="190">
        <v>1.08</v>
      </c>
      <c r="R25" s="14"/>
      <c r="S25" s="190">
        <v>14</v>
      </c>
      <c r="T25" s="190">
        <v>4</v>
      </c>
      <c r="U25" s="190">
        <v>82</v>
      </c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8">
        <v>0</v>
      </c>
      <c r="AN25" s="176">
        <v>0.23</v>
      </c>
      <c r="AO25" s="18"/>
      <c r="AP25" s="18"/>
      <c r="AQ25" s="18"/>
      <c r="AR25" s="164">
        <v>0.03</v>
      </c>
      <c r="AS25" s="14"/>
      <c r="AT25" s="14"/>
      <c r="AU25" s="164">
        <v>13.37</v>
      </c>
      <c r="AV25" s="164">
        <v>-25.35</v>
      </c>
      <c r="AW25" s="14"/>
      <c r="AX25" s="192"/>
      <c r="AY25" s="14"/>
      <c r="AZ25" s="192"/>
      <c r="BA25" s="192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983</v>
      </c>
      <c r="B26" s="10" t="s">
        <v>820</v>
      </c>
      <c r="C26" s="12" t="s">
        <v>834</v>
      </c>
      <c r="D26" s="12" t="s">
        <v>899</v>
      </c>
      <c r="E26" s="134">
        <v>2000</v>
      </c>
      <c r="F26" s="134">
        <v>7</v>
      </c>
      <c r="G26" s="134">
        <v>20</v>
      </c>
      <c r="H26" s="23" t="str">
        <f t="shared" si="0"/>
        <v/>
      </c>
      <c r="I26" s="163">
        <v>609</v>
      </c>
      <c r="J26" s="163">
        <v>705</v>
      </c>
      <c r="K26" s="14"/>
      <c r="L26" s="14"/>
      <c r="M26" s="14"/>
      <c r="N26" s="14"/>
      <c r="O26" s="14"/>
      <c r="P26" s="4">
        <v>1.25</v>
      </c>
      <c r="Q26" s="4">
        <v>1.25</v>
      </c>
      <c r="R26" s="14"/>
      <c r="S26" s="4">
        <v>6</v>
      </c>
      <c r="T26" s="4">
        <v>10</v>
      </c>
      <c r="U26" s="4">
        <v>84</v>
      </c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8">
        <v>0</v>
      </c>
      <c r="AN26" s="176">
        <v>0.22</v>
      </c>
      <c r="AO26" s="18"/>
      <c r="AP26" s="18"/>
      <c r="AQ26" s="18"/>
      <c r="AR26" s="164">
        <v>0.03</v>
      </c>
      <c r="AS26" s="14"/>
      <c r="AT26" s="14"/>
      <c r="AU26" s="164">
        <v>12.33</v>
      </c>
      <c r="AV26" s="164">
        <v>-24.72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983</v>
      </c>
      <c r="B27" s="10" t="s">
        <v>820</v>
      </c>
      <c r="C27" s="12" t="s">
        <v>834</v>
      </c>
      <c r="D27" s="12" t="s">
        <v>900</v>
      </c>
      <c r="E27" s="134">
        <v>2000</v>
      </c>
      <c r="F27" s="134">
        <v>7</v>
      </c>
      <c r="G27" s="134">
        <v>20</v>
      </c>
      <c r="H27" s="23" t="str">
        <f t="shared" si="0"/>
        <v/>
      </c>
      <c r="I27" s="163">
        <v>1095</v>
      </c>
      <c r="J27" s="163">
        <v>1105</v>
      </c>
      <c r="K27" s="14"/>
      <c r="L27" s="14"/>
      <c r="M27" s="14"/>
      <c r="N27" s="14"/>
      <c r="O27" s="14"/>
      <c r="P27" s="4">
        <v>1.23</v>
      </c>
      <c r="Q27" s="4">
        <v>1.23</v>
      </c>
      <c r="R27" s="14"/>
      <c r="S27" s="4">
        <v>14</v>
      </c>
      <c r="T27" s="4">
        <v>10</v>
      </c>
      <c r="U27" s="4">
        <v>76</v>
      </c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8">
        <v>0</v>
      </c>
      <c r="AN27" s="176">
        <v>0.17</v>
      </c>
      <c r="AO27" s="18"/>
      <c r="AP27" s="18"/>
      <c r="AQ27" s="18"/>
      <c r="AR27" s="164">
        <v>0.02</v>
      </c>
      <c r="AS27" s="14"/>
      <c r="AT27" s="14"/>
      <c r="AU27" s="164">
        <v>13.11</v>
      </c>
      <c r="AV27" s="164">
        <v>-25.02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983</v>
      </c>
      <c r="B28" s="10" t="s">
        <v>820</v>
      </c>
      <c r="C28" s="12" t="s">
        <v>835</v>
      </c>
      <c r="D28" s="12" t="s">
        <v>1081</v>
      </c>
      <c r="E28" s="134">
        <v>2000</v>
      </c>
      <c r="F28" s="134">
        <v>7</v>
      </c>
      <c r="G28" s="134">
        <v>20</v>
      </c>
      <c r="H28" s="23" t="str">
        <f t="shared" si="0"/>
        <v/>
      </c>
      <c r="I28" s="163">
        <v>-3</v>
      </c>
      <c r="J28" s="163">
        <v>0</v>
      </c>
      <c r="K28" s="14" t="s">
        <v>1028</v>
      </c>
      <c r="L28" s="14"/>
      <c r="M28" s="14"/>
      <c r="N28" s="14"/>
      <c r="O28" s="14"/>
      <c r="P28" s="4"/>
      <c r="Q28" s="4"/>
      <c r="R28" s="14"/>
      <c r="S28" s="4"/>
      <c r="T28" s="4"/>
      <c r="U28" s="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8"/>
      <c r="AN28" s="176"/>
      <c r="AO28" s="18"/>
      <c r="AP28" s="18"/>
      <c r="AQ28" s="18"/>
      <c r="AR28" s="164"/>
      <c r="AS28" s="14"/>
      <c r="AT28" s="14"/>
      <c r="AU28" s="164"/>
      <c r="AV28" s="16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983</v>
      </c>
      <c r="B29" s="10" t="s">
        <v>820</v>
      </c>
      <c r="C29" s="12" t="s">
        <v>835</v>
      </c>
      <c r="D29" s="12" t="s">
        <v>901</v>
      </c>
      <c r="E29" s="134">
        <v>2000</v>
      </c>
      <c r="F29" s="134">
        <v>7</v>
      </c>
      <c r="G29" s="134">
        <v>20</v>
      </c>
      <c r="H29" s="23" t="str">
        <f t="shared" si="0"/>
        <v/>
      </c>
      <c r="I29" s="163">
        <v>0</v>
      </c>
      <c r="J29" s="163">
        <v>5</v>
      </c>
      <c r="K29" s="14"/>
      <c r="L29" s="14"/>
      <c r="M29" s="14"/>
      <c r="N29" s="14"/>
      <c r="O29" s="14"/>
      <c r="P29" s="4">
        <v>1.01</v>
      </c>
      <c r="Q29" s="4">
        <v>1.01</v>
      </c>
      <c r="R29" s="14"/>
      <c r="S29" s="4">
        <v>14</v>
      </c>
      <c r="T29" s="4">
        <v>10</v>
      </c>
      <c r="U29" s="4">
        <v>76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8">
        <v>0</v>
      </c>
      <c r="AN29" s="176">
        <v>5.3</v>
      </c>
      <c r="AO29" s="18"/>
      <c r="AP29" s="18"/>
      <c r="AQ29" s="18"/>
      <c r="AR29" s="164">
        <v>0.38</v>
      </c>
      <c r="AS29" s="14"/>
      <c r="AT29" s="14"/>
      <c r="AU29" s="164">
        <v>7.96</v>
      </c>
      <c r="AV29" s="164">
        <v>-28.36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983</v>
      </c>
      <c r="B30" s="10" t="s">
        <v>820</v>
      </c>
      <c r="C30" s="12" t="s">
        <v>835</v>
      </c>
      <c r="D30" s="12" t="s">
        <v>902</v>
      </c>
      <c r="E30" s="134">
        <v>2000</v>
      </c>
      <c r="F30" s="134">
        <v>7</v>
      </c>
      <c r="G30" s="134">
        <v>20</v>
      </c>
      <c r="H30" s="23" t="str">
        <f t="shared" si="0"/>
        <v/>
      </c>
      <c r="I30" s="163">
        <v>5</v>
      </c>
      <c r="J30" s="163">
        <v>10</v>
      </c>
      <c r="K30" s="14"/>
      <c r="L30" s="14"/>
      <c r="M30" s="14"/>
      <c r="N30" s="14"/>
      <c r="O30" s="14"/>
      <c r="P30" s="4">
        <v>1.01</v>
      </c>
      <c r="Q30" s="4">
        <v>1.01</v>
      </c>
      <c r="R30" s="14"/>
      <c r="S30" s="4">
        <v>2</v>
      </c>
      <c r="T30" s="4">
        <v>10</v>
      </c>
      <c r="U30" s="4">
        <v>88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8">
        <v>0</v>
      </c>
      <c r="AN30" s="176">
        <v>3.18</v>
      </c>
      <c r="AO30" s="18"/>
      <c r="AP30" s="18"/>
      <c r="AQ30" s="18"/>
      <c r="AR30" s="164">
        <v>0.25</v>
      </c>
      <c r="AS30" s="14"/>
      <c r="AT30" s="14"/>
      <c r="AU30" s="164">
        <v>8.44</v>
      </c>
      <c r="AV30" s="164">
        <v>-28.39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983</v>
      </c>
      <c r="B31" s="10" t="s">
        <v>820</v>
      </c>
      <c r="C31" s="12" t="s">
        <v>835</v>
      </c>
      <c r="D31" s="12" t="s">
        <v>903</v>
      </c>
      <c r="E31" s="134">
        <v>2000</v>
      </c>
      <c r="F31" s="134">
        <v>7</v>
      </c>
      <c r="G31" s="134">
        <v>20</v>
      </c>
      <c r="H31" s="23" t="str">
        <f t="shared" si="0"/>
        <v/>
      </c>
      <c r="I31" s="163">
        <v>20</v>
      </c>
      <c r="J31" s="163">
        <v>30</v>
      </c>
      <c r="K31" s="14"/>
      <c r="L31" s="14"/>
      <c r="M31" s="14"/>
      <c r="N31" s="14"/>
      <c r="O31" s="14"/>
      <c r="P31" s="4">
        <v>1.01</v>
      </c>
      <c r="Q31" s="4">
        <v>1.01</v>
      </c>
      <c r="R31" s="14"/>
      <c r="S31" s="4">
        <v>4</v>
      </c>
      <c r="T31" s="4">
        <v>2</v>
      </c>
      <c r="U31" s="4">
        <v>94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8">
        <v>0</v>
      </c>
      <c r="AN31" s="176">
        <v>2.73</v>
      </c>
      <c r="AO31" s="18"/>
      <c r="AP31" s="18"/>
      <c r="AQ31" s="18"/>
      <c r="AR31" s="164">
        <v>0.19</v>
      </c>
      <c r="AS31" s="14"/>
      <c r="AT31" s="14"/>
      <c r="AU31" s="164">
        <v>8.3800000000000008</v>
      </c>
      <c r="AV31" s="164">
        <v>-28.31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983</v>
      </c>
      <c r="B32" s="10" t="s">
        <v>820</v>
      </c>
      <c r="C32" s="12" t="s">
        <v>835</v>
      </c>
      <c r="D32" s="12" t="s">
        <v>904</v>
      </c>
      <c r="E32" s="134">
        <v>2000</v>
      </c>
      <c r="F32" s="134">
        <v>7</v>
      </c>
      <c r="G32" s="134">
        <v>20</v>
      </c>
      <c r="H32" s="23" t="str">
        <f t="shared" si="0"/>
        <v/>
      </c>
      <c r="I32" s="163">
        <v>45</v>
      </c>
      <c r="J32" s="163">
        <v>55</v>
      </c>
      <c r="K32" s="14"/>
      <c r="L32" s="14"/>
      <c r="M32" s="14"/>
      <c r="N32" s="14"/>
      <c r="O32" s="14"/>
      <c r="P32" s="4">
        <v>1.01</v>
      </c>
      <c r="Q32" s="4">
        <v>1.01</v>
      </c>
      <c r="R32" s="14"/>
      <c r="S32" s="4">
        <v>4</v>
      </c>
      <c r="T32" s="4">
        <v>6</v>
      </c>
      <c r="U32" s="4">
        <v>90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8">
        <v>0</v>
      </c>
      <c r="AN32" s="176">
        <v>1.04</v>
      </c>
      <c r="AO32" s="18"/>
      <c r="AP32" s="18"/>
      <c r="AQ32" s="18"/>
      <c r="AR32" s="164">
        <v>0.09</v>
      </c>
      <c r="AS32" s="14"/>
      <c r="AT32" s="14"/>
      <c r="AU32" s="164">
        <v>10.75</v>
      </c>
      <c r="AV32" s="164">
        <v>-26.49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983</v>
      </c>
      <c r="B33" s="10" t="s">
        <v>820</v>
      </c>
      <c r="C33" s="12" t="s">
        <v>835</v>
      </c>
      <c r="D33" s="12" t="s">
        <v>905</v>
      </c>
      <c r="E33" s="134">
        <v>2000</v>
      </c>
      <c r="F33" s="134">
        <v>7</v>
      </c>
      <c r="G33" s="134">
        <v>20</v>
      </c>
      <c r="H33" s="23" t="str">
        <f t="shared" si="0"/>
        <v/>
      </c>
      <c r="I33" s="163">
        <v>95</v>
      </c>
      <c r="J33" s="163">
        <v>105</v>
      </c>
      <c r="K33" s="14"/>
      <c r="L33" s="14"/>
      <c r="M33" s="14"/>
      <c r="N33" s="14"/>
      <c r="O33" s="14"/>
      <c r="P33" s="4">
        <v>1.04</v>
      </c>
      <c r="Q33" s="4">
        <v>1.04</v>
      </c>
      <c r="R33" s="14"/>
      <c r="S33" s="4">
        <v>2</v>
      </c>
      <c r="T33" s="4">
        <v>2</v>
      </c>
      <c r="U33" s="4">
        <v>96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8">
        <v>0</v>
      </c>
      <c r="AN33" s="176">
        <v>0.75</v>
      </c>
      <c r="AO33" s="18"/>
      <c r="AP33" s="18"/>
      <c r="AQ33" s="18"/>
      <c r="AR33" s="164">
        <v>6.0000000000000001E-3</v>
      </c>
      <c r="AS33" s="14"/>
      <c r="AT33" s="14"/>
      <c r="AU33" s="164">
        <v>11.9</v>
      </c>
      <c r="AV33" s="164">
        <v>-25.88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983</v>
      </c>
      <c r="B34" s="10" t="s">
        <v>820</v>
      </c>
      <c r="C34" s="12" t="s">
        <v>835</v>
      </c>
      <c r="D34" s="12" t="s">
        <v>906</v>
      </c>
      <c r="E34" s="134">
        <v>2000</v>
      </c>
      <c r="F34" s="134">
        <v>7</v>
      </c>
      <c r="G34" s="134">
        <v>20</v>
      </c>
      <c r="H34" s="23" t="str">
        <f t="shared" si="0"/>
        <v/>
      </c>
      <c r="I34" s="163">
        <v>195</v>
      </c>
      <c r="J34" s="163">
        <v>205</v>
      </c>
      <c r="K34" s="14"/>
      <c r="L34" s="14"/>
      <c r="M34" s="14"/>
      <c r="N34" s="14"/>
      <c r="O34" s="14"/>
      <c r="P34" s="4">
        <v>1.1100000000000001</v>
      </c>
      <c r="Q34" s="4">
        <v>1.1100000000000001</v>
      </c>
      <c r="R34" s="14"/>
      <c r="S34" s="4">
        <v>2</v>
      </c>
      <c r="T34" s="4">
        <v>2</v>
      </c>
      <c r="U34" s="4">
        <v>96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8">
        <v>0</v>
      </c>
      <c r="AN34" s="176">
        <v>0.37</v>
      </c>
      <c r="AO34" s="18"/>
      <c r="AP34" s="18"/>
      <c r="AQ34" s="18"/>
      <c r="AR34" s="164">
        <v>0.03</v>
      </c>
      <c r="AS34" s="14"/>
      <c r="AT34" s="14"/>
      <c r="AU34" s="164">
        <v>13.33</v>
      </c>
      <c r="AV34" s="164">
        <v>-25.45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983</v>
      </c>
      <c r="B35" s="10" t="s">
        <v>820</v>
      </c>
      <c r="C35" s="12" t="s">
        <v>835</v>
      </c>
      <c r="D35" s="12" t="s">
        <v>907</v>
      </c>
      <c r="E35" s="134">
        <v>2000</v>
      </c>
      <c r="F35" s="134">
        <v>7</v>
      </c>
      <c r="G35" s="134">
        <v>20</v>
      </c>
      <c r="H35" s="23" t="str">
        <f t="shared" si="0"/>
        <v/>
      </c>
      <c r="I35" s="163">
        <v>295</v>
      </c>
      <c r="J35" s="163">
        <v>305</v>
      </c>
      <c r="K35" s="14"/>
      <c r="L35" s="14"/>
      <c r="M35" s="14"/>
      <c r="N35" s="14"/>
      <c r="O35" s="14"/>
      <c r="P35" s="4">
        <v>1.1299999999999999</v>
      </c>
      <c r="Q35" s="4">
        <v>1.1299999999999999</v>
      </c>
      <c r="R35" s="14"/>
      <c r="S35" s="4">
        <v>6</v>
      </c>
      <c r="T35" s="4">
        <v>2</v>
      </c>
      <c r="U35" s="4">
        <v>92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8">
        <v>0</v>
      </c>
      <c r="AN35" s="176">
        <v>0.24</v>
      </c>
      <c r="AO35" s="18"/>
      <c r="AP35" s="18"/>
      <c r="AQ35" s="18"/>
      <c r="AR35" s="164">
        <v>0.03</v>
      </c>
      <c r="AS35" s="14"/>
      <c r="AT35" s="14"/>
      <c r="AU35" s="164">
        <v>12.37</v>
      </c>
      <c r="AV35" s="164">
        <v>-25.27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983</v>
      </c>
      <c r="B36" s="10" t="s">
        <v>820</v>
      </c>
      <c r="C36" s="12" t="s">
        <v>835</v>
      </c>
      <c r="D36" s="12" t="s">
        <v>908</v>
      </c>
      <c r="E36" s="134">
        <v>2000</v>
      </c>
      <c r="F36" s="134">
        <v>7</v>
      </c>
      <c r="G36" s="134">
        <v>20</v>
      </c>
      <c r="H36" s="23" t="str">
        <f t="shared" si="0"/>
        <v/>
      </c>
      <c r="I36" s="163">
        <v>609</v>
      </c>
      <c r="J36" s="163">
        <v>705</v>
      </c>
      <c r="K36" s="14"/>
      <c r="L36" s="14"/>
      <c r="M36" s="14"/>
      <c r="N36" s="14"/>
      <c r="O36" s="14"/>
      <c r="P36" s="4">
        <v>1.26</v>
      </c>
      <c r="Q36" s="4">
        <v>1.26</v>
      </c>
      <c r="R36" s="14"/>
      <c r="S36" s="4">
        <v>2</v>
      </c>
      <c r="T36" s="4">
        <v>2</v>
      </c>
      <c r="U36" s="4">
        <v>96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8">
        <v>0</v>
      </c>
      <c r="AN36" s="176">
        <v>0.15</v>
      </c>
      <c r="AO36" s="18"/>
      <c r="AP36" s="18"/>
      <c r="AQ36" s="18"/>
      <c r="AR36" s="164">
        <v>0.02</v>
      </c>
      <c r="AS36" s="14"/>
      <c r="AT36" s="14"/>
      <c r="AU36" s="164">
        <v>12.91</v>
      </c>
      <c r="AV36" s="164">
        <v>-24.58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20" t="s">
        <v>983</v>
      </c>
      <c r="B37" s="10" t="s">
        <v>820</v>
      </c>
      <c r="C37" s="12" t="s">
        <v>835</v>
      </c>
      <c r="D37" s="12" t="s">
        <v>909</v>
      </c>
      <c r="E37" s="134">
        <v>2000</v>
      </c>
      <c r="F37" s="134">
        <v>7</v>
      </c>
      <c r="G37" s="134">
        <v>20</v>
      </c>
      <c r="H37" s="23" t="str">
        <f t="shared" si="0"/>
        <v/>
      </c>
      <c r="I37" s="163">
        <v>1095</v>
      </c>
      <c r="J37" s="163">
        <v>1105</v>
      </c>
      <c r="K37" s="14"/>
      <c r="L37" s="14"/>
      <c r="M37" s="14"/>
      <c r="N37" s="14"/>
      <c r="O37" s="14"/>
      <c r="P37" s="4">
        <v>1.24</v>
      </c>
      <c r="Q37" s="4">
        <v>1.24</v>
      </c>
      <c r="R37" s="14"/>
      <c r="S37" s="4">
        <v>2</v>
      </c>
      <c r="T37" s="4">
        <v>2</v>
      </c>
      <c r="U37" s="4">
        <v>96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8">
        <v>0</v>
      </c>
      <c r="AN37" s="176">
        <v>0.13</v>
      </c>
      <c r="AO37" s="18"/>
      <c r="AP37" s="18"/>
      <c r="AQ37" s="18"/>
      <c r="AR37" s="164">
        <v>0.02</v>
      </c>
      <c r="AS37" s="14"/>
      <c r="AT37" s="14"/>
      <c r="AU37" s="164">
        <v>13</v>
      </c>
      <c r="AV37" s="164">
        <v>-25.02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20" t="s">
        <v>983</v>
      </c>
      <c r="B38" s="10" t="s">
        <v>820</v>
      </c>
      <c r="C38" s="12" t="s">
        <v>839</v>
      </c>
      <c r="D38" s="12" t="s">
        <v>1030</v>
      </c>
      <c r="E38" s="134">
        <v>2000</v>
      </c>
      <c r="F38" s="134">
        <v>7</v>
      </c>
      <c r="G38" s="134">
        <v>20</v>
      </c>
      <c r="H38" s="23" t="str">
        <f t="shared" si="0"/>
        <v/>
      </c>
      <c r="I38" s="163">
        <v>-3</v>
      </c>
      <c r="J38" s="163">
        <v>0</v>
      </c>
      <c r="K38" s="185" t="s">
        <v>1028</v>
      </c>
      <c r="L38" s="14"/>
      <c r="M38" s="14"/>
      <c r="N38" s="14"/>
      <c r="O38" s="14"/>
      <c r="P38" s="4"/>
      <c r="Q38" s="4"/>
      <c r="R38" s="14"/>
      <c r="S38" s="4"/>
      <c r="T38" s="4"/>
      <c r="U38" s="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8"/>
      <c r="AN38" s="176"/>
      <c r="AO38" s="18"/>
      <c r="AP38" s="18"/>
      <c r="AQ38" s="18"/>
      <c r="AR38" s="164"/>
      <c r="AS38" s="14"/>
      <c r="AT38" s="14"/>
      <c r="AU38" s="164"/>
      <c r="AV38" s="16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20" t="s">
        <v>983</v>
      </c>
      <c r="B39" s="10" t="s">
        <v>820</v>
      </c>
      <c r="C39" s="12" t="s">
        <v>839</v>
      </c>
      <c r="D39" s="12" t="s">
        <v>952</v>
      </c>
      <c r="E39" s="134">
        <v>2000</v>
      </c>
      <c r="F39" s="134">
        <v>7</v>
      </c>
      <c r="G39" s="134">
        <v>20</v>
      </c>
      <c r="H39" s="23" t="str">
        <f t="shared" si="0"/>
        <v/>
      </c>
      <c r="I39" s="163">
        <v>0</v>
      </c>
      <c r="J39" s="163">
        <v>5</v>
      </c>
      <c r="K39" s="14"/>
      <c r="L39" s="14"/>
      <c r="M39" s="14"/>
      <c r="N39" s="14"/>
      <c r="O39" s="14"/>
      <c r="P39" s="4">
        <v>0.85</v>
      </c>
      <c r="Q39" s="4">
        <v>0.85</v>
      </c>
      <c r="R39" s="14"/>
      <c r="S39" s="4">
        <v>86</v>
      </c>
      <c r="T39" s="4">
        <v>2</v>
      </c>
      <c r="U39" s="4">
        <v>12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8">
        <v>0</v>
      </c>
      <c r="AN39" s="176">
        <v>1.5</v>
      </c>
      <c r="AO39" s="18"/>
      <c r="AP39" s="18"/>
      <c r="AQ39" s="18"/>
      <c r="AR39" s="164">
        <v>0.11</v>
      </c>
      <c r="AS39" s="14"/>
      <c r="AT39" s="14"/>
      <c r="AU39" s="164">
        <v>10.4</v>
      </c>
      <c r="AV39" s="164">
        <v>-28.65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20" t="s">
        <v>983</v>
      </c>
      <c r="B40" s="10" t="s">
        <v>820</v>
      </c>
      <c r="C40" s="12" t="s">
        <v>839</v>
      </c>
      <c r="D40" s="12" t="s">
        <v>953</v>
      </c>
      <c r="E40" s="134">
        <v>2000</v>
      </c>
      <c r="F40" s="134">
        <v>7</v>
      </c>
      <c r="G40" s="134">
        <v>20</v>
      </c>
      <c r="H40" s="23" t="str">
        <f t="shared" si="0"/>
        <v/>
      </c>
      <c r="I40" s="163">
        <v>5</v>
      </c>
      <c r="J40" s="163">
        <v>10</v>
      </c>
      <c r="K40" s="14"/>
      <c r="L40" s="14"/>
      <c r="M40" s="14"/>
      <c r="N40" s="14"/>
      <c r="O40" s="14"/>
      <c r="P40" s="4">
        <v>1.05</v>
      </c>
      <c r="Q40" s="4">
        <v>1.05</v>
      </c>
      <c r="R40" s="14"/>
      <c r="S40" s="4">
        <v>74</v>
      </c>
      <c r="T40" s="4">
        <v>4</v>
      </c>
      <c r="U40" s="4">
        <v>22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8">
        <v>0</v>
      </c>
      <c r="AN40" s="176">
        <v>1.07</v>
      </c>
      <c r="AO40" s="18"/>
      <c r="AP40" s="18"/>
      <c r="AQ40" s="18"/>
      <c r="AR40" s="164">
        <v>0.09</v>
      </c>
      <c r="AS40" s="14"/>
      <c r="AT40" s="14"/>
      <c r="AU40" s="164">
        <v>11.09</v>
      </c>
      <c r="AV40" s="164">
        <v>-28.47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20" t="s">
        <v>983</v>
      </c>
      <c r="B41" s="10" t="s">
        <v>820</v>
      </c>
      <c r="C41" s="12" t="s">
        <v>839</v>
      </c>
      <c r="D41" s="12" t="s">
        <v>954</v>
      </c>
      <c r="E41" s="134">
        <v>2000</v>
      </c>
      <c r="F41" s="134">
        <v>7</v>
      </c>
      <c r="G41" s="134">
        <v>20</v>
      </c>
      <c r="H41" s="23" t="str">
        <f t="shared" si="0"/>
        <v/>
      </c>
      <c r="I41" s="163">
        <v>20</v>
      </c>
      <c r="J41" s="163">
        <v>30</v>
      </c>
      <c r="K41" s="14"/>
      <c r="L41" s="14"/>
      <c r="M41" s="14"/>
      <c r="N41" s="14"/>
      <c r="O41" s="14"/>
      <c r="P41" s="4">
        <v>1.17</v>
      </c>
      <c r="Q41" s="4">
        <v>1.17</v>
      </c>
      <c r="R41" s="14"/>
      <c r="S41" s="4">
        <v>67</v>
      </c>
      <c r="T41" s="4">
        <v>4</v>
      </c>
      <c r="U41" s="4">
        <v>29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8">
        <v>0</v>
      </c>
      <c r="AN41" s="176">
        <v>0.92</v>
      </c>
      <c r="AO41" s="18"/>
      <c r="AP41" s="18"/>
      <c r="AQ41" s="18"/>
      <c r="AR41" s="164">
        <v>7.0000000000000007E-2</v>
      </c>
      <c r="AS41" s="14"/>
      <c r="AT41" s="14"/>
      <c r="AU41" s="164">
        <v>12.18</v>
      </c>
      <c r="AV41" s="164">
        <v>-27.6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20" t="s">
        <v>983</v>
      </c>
      <c r="B42" s="10" t="s">
        <v>820</v>
      </c>
      <c r="C42" s="12" t="s">
        <v>839</v>
      </c>
      <c r="D42" s="12" t="s">
        <v>955</v>
      </c>
      <c r="E42" s="134">
        <v>2000</v>
      </c>
      <c r="F42" s="134">
        <v>7</v>
      </c>
      <c r="G42" s="134">
        <v>20</v>
      </c>
      <c r="H42" s="23" t="str">
        <f t="shared" si="0"/>
        <v/>
      </c>
      <c r="I42" s="163">
        <v>60</v>
      </c>
      <c r="J42" s="163">
        <v>70</v>
      </c>
      <c r="K42" s="14"/>
      <c r="L42" s="14"/>
      <c r="M42" s="14"/>
      <c r="N42" s="14"/>
      <c r="O42" s="14"/>
      <c r="P42" s="4">
        <v>1.0900000000000001</v>
      </c>
      <c r="Q42" s="4">
        <v>1.0900000000000001</v>
      </c>
      <c r="R42" s="14"/>
      <c r="S42" s="4">
        <v>64</v>
      </c>
      <c r="T42" s="4">
        <v>4</v>
      </c>
      <c r="U42" s="4">
        <v>32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8">
        <v>0</v>
      </c>
      <c r="AN42" s="176">
        <v>0.37</v>
      </c>
      <c r="AO42" s="18"/>
      <c r="AP42" s="18"/>
      <c r="AQ42" s="18"/>
      <c r="AR42" s="164">
        <v>0.03</v>
      </c>
      <c r="AS42" s="14"/>
      <c r="AT42" s="14"/>
      <c r="AU42" s="164">
        <v>11.96</v>
      </c>
      <c r="AV42" s="164">
        <v>-26.25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20" t="s">
        <v>983</v>
      </c>
      <c r="B43" s="10" t="s">
        <v>820</v>
      </c>
      <c r="C43" s="12" t="s">
        <v>839</v>
      </c>
      <c r="D43" s="12" t="s">
        <v>956</v>
      </c>
      <c r="E43" s="134">
        <v>2000</v>
      </c>
      <c r="F43" s="134">
        <v>7</v>
      </c>
      <c r="G43" s="134">
        <v>20</v>
      </c>
      <c r="H43" s="23" t="str">
        <f t="shared" si="0"/>
        <v/>
      </c>
      <c r="I43" s="163">
        <v>95</v>
      </c>
      <c r="J43" s="163">
        <v>105</v>
      </c>
      <c r="K43" s="14"/>
      <c r="L43" s="14"/>
      <c r="M43" s="14"/>
      <c r="N43" s="14"/>
      <c r="O43" s="14"/>
      <c r="P43" s="4">
        <v>1.2</v>
      </c>
      <c r="Q43" s="4">
        <v>1.2</v>
      </c>
      <c r="R43" s="14"/>
      <c r="S43" s="4">
        <v>61</v>
      </c>
      <c r="T43" s="4">
        <v>4</v>
      </c>
      <c r="U43" s="4">
        <v>35</v>
      </c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8">
        <v>0</v>
      </c>
      <c r="AN43" s="176">
        <v>0.35</v>
      </c>
      <c r="AO43" s="18"/>
      <c r="AP43" s="18"/>
      <c r="AQ43" s="18"/>
      <c r="AR43" s="164">
        <v>0.03</v>
      </c>
      <c r="AS43" s="14"/>
      <c r="AT43" s="14"/>
      <c r="AU43" s="164">
        <v>12.86</v>
      </c>
      <c r="AV43" s="164">
        <v>-26.31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20" t="s">
        <v>983</v>
      </c>
      <c r="B44" s="10" t="s">
        <v>820</v>
      </c>
      <c r="C44" s="12" t="s">
        <v>839</v>
      </c>
      <c r="D44" s="12" t="s">
        <v>957</v>
      </c>
      <c r="E44" s="134">
        <v>2000</v>
      </c>
      <c r="F44" s="134">
        <v>7</v>
      </c>
      <c r="G44" s="134">
        <v>20</v>
      </c>
      <c r="H44" s="23" t="str">
        <f t="shared" si="0"/>
        <v/>
      </c>
      <c r="I44" s="163">
        <v>195</v>
      </c>
      <c r="J44" s="163">
        <v>205</v>
      </c>
      <c r="K44" s="14"/>
      <c r="L44" s="14"/>
      <c r="M44" s="14"/>
      <c r="N44" s="14"/>
      <c r="O44" s="14"/>
      <c r="P44" s="4">
        <v>1.18</v>
      </c>
      <c r="Q44" s="4">
        <v>1.18</v>
      </c>
      <c r="R44" s="14"/>
      <c r="S44" s="4">
        <v>62</v>
      </c>
      <c r="T44" s="4">
        <v>2</v>
      </c>
      <c r="U44" s="4">
        <v>36</v>
      </c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8">
        <v>0</v>
      </c>
      <c r="AN44" s="176">
        <v>0.17</v>
      </c>
      <c r="AO44" s="18"/>
      <c r="AP44" s="18"/>
      <c r="AQ44" s="18"/>
      <c r="AR44" s="164">
        <v>0.02</v>
      </c>
      <c r="AS44" s="14"/>
      <c r="AT44" s="14"/>
      <c r="AU44" s="164">
        <v>13.13</v>
      </c>
      <c r="AV44" s="164">
        <v>-25.91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983</v>
      </c>
      <c r="B45" s="10" t="s">
        <v>820</v>
      </c>
      <c r="C45" s="12" t="s">
        <v>840</v>
      </c>
      <c r="D45" s="12" t="s">
        <v>1031</v>
      </c>
      <c r="E45" s="134">
        <v>2000</v>
      </c>
      <c r="F45" s="134">
        <v>7</v>
      </c>
      <c r="G45" s="134">
        <v>20</v>
      </c>
      <c r="H45" s="23" t="str">
        <f t="shared" si="0"/>
        <v/>
      </c>
      <c r="I45" s="163">
        <v>-3</v>
      </c>
      <c r="J45" s="163">
        <v>0</v>
      </c>
      <c r="K45" s="185" t="s">
        <v>1028</v>
      </c>
      <c r="L45" s="14"/>
      <c r="M45" s="14"/>
      <c r="N45" s="14"/>
      <c r="O45" s="14"/>
      <c r="P45" s="4"/>
      <c r="Q45" s="4"/>
      <c r="R45" s="14"/>
      <c r="S45" s="4"/>
      <c r="T45" s="4"/>
      <c r="U45" s="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8"/>
      <c r="AN45" s="176"/>
      <c r="AO45" s="18"/>
      <c r="AP45" s="18"/>
      <c r="AQ45" s="18"/>
      <c r="AR45" s="164"/>
      <c r="AS45" s="14"/>
      <c r="AT45" s="14"/>
      <c r="AU45" s="164"/>
      <c r="AV45" s="16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983</v>
      </c>
      <c r="B46" s="10" t="s">
        <v>820</v>
      </c>
      <c r="C46" s="12" t="s">
        <v>840</v>
      </c>
      <c r="D46" s="12" t="s">
        <v>958</v>
      </c>
      <c r="E46" s="134">
        <v>2000</v>
      </c>
      <c r="F46" s="134">
        <v>7</v>
      </c>
      <c r="G46" s="134">
        <v>20</v>
      </c>
      <c r="H46" s="23" t="str">
        <f t="shared" si="0"/>
        <v/>
      </c>
      <c r="I46" s="163">
        <v>0</v>
      </c>
      <c r="J46" s="163">
        <v>5</v>
      </c>
      <c r="K46" s="14"/>
      <c r="L46" s="14"/>
      <c r="M46" s="14"/>
      <c r="N46" s="14"/>
      <c r="O46" s="14"/>
      <c r="P46" s="4">
        <v>0.99</v>
      </c>
      <c r="Q46" s="4">
        <v>0.99</v>
      </c>
      <c r="R46" s="14"/>
      <c r="S46" s="4" t="s">
        <v>964</v>
      </c>
      <c r="T46" s="4" t="s">
        <v>964</v>
      </c>
      <c r="U46" s="4" t="s">
        <v>964</v>
      </c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8">
        <v>0</v>
      </c>
      <c r="AN46" s="176">
        <v>1.6</v>
      </c>
      <c r="AO46" s="18"/>
      <c r="AP46" s="18"/>
      <c r="AQ46" s="18"/>
      <c r="AR46" s="164">
        <v>0.13</v>
      </c>
      <c r="AS46" s="14"/>
      <c r="AT46" s="14"/>
      <c r="AU46" s="164">
        <v>10.82</v>
      </c>
      <c r="AV46" s="164">
        <v>-28.79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983</v>
      </c>
      <c r="B47" s="10" t="s">
        <v>820</v>
      </c>
      <c r="C47" s="12" t="s">
        <v>840</v>
      </c>
      <c r="D47" s="12" t="s">
        <v>959</v>
      </c>
      <c r="E47" s="134">
        <v>2000</v>
      </c>
      <c r="F47" s="134">
        <v>7</v>
      </c>
      <c r="G47" s="134">
        <v>20</v>
      </c>
      <c r="H47" s="23" t="str">
        <f t="shared" si="0"/>
        <v/>
      </c>
      <c r="I47" s="163">
        <v>5</v>
      </c>
      <c r="J47" s="163">
        <v>10</v>
      </c>
      <c r="K47" s="14"/>
      <c r="L47" s="14"/>
      <c r="M47" s="14"/>
      <c r="N47" s="14"/>
      <c r="O47" s="14"/>
      <c r="P47" s="4">
        <v>1.05</v>
      </c>
      <c r="Q47" s="4">
        <v>1.05</v>
      </c>
      <c r="R47" s="14"/>
      <c r="S47" s="192"/>
      <c r="T47" s="192"/>
      <c r="U47" s="192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8">
        <v>0</v>
      </c>
      <c r="AN47" s="176">
        <v>1.23</v>
      </c>
      <c r="AO47" s="18"/>
      <c r="AP47" s="18"/>
      <c r="AQ47" s="18"/>
      <c r="AR47" s="164">
        <v>0.1</v>
      </c>
      <c r="AS47" s="14"/>
      <c r="AT47" s="14"/>
      <c r="AU47" s="164">
        <v>11.14</v>
      </c>
      <c r="AV47" s="164">
        <v>-28.25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983</v>
      </c>
      <c r="B48" s="10" t="s">
        <v>820</v>
      </c>
      <c r="C48" s="12" t="s">
        <v>840</v>
      </c>
      <c r="D48" s="12" t="s">
        <v>960</v>
      </c>
      <c r="E48" s="134">
        <v>2000</v>
      </c>
      <c r="F48" s="134">
        <v>7</v>
      </c>
      <c r="G48" s="134">
        <v>20</v>
      </c>
      <c r="H48" s="23" t="str">
        <f t="shared" si="0"/>
        <v/>
      </c>
      <c r="I48" s="163">
        <v>20</v>
      </c>
      <c r="J48" s="163">
        <v>30</v>
      </c>
      <c r="K48" s="14"/>
      <c r="L48" s="14"/>
      <c r="M48" s="14"/>
      <c r="N48" s="14"/>
      <c r="O48" s="14"/>
      <c r="P48" s="4">
        <v>1.05</v>
      </c>
      <c r="Q48" s="4">
        <v>1.05</v>
      </c>
      <c r="R48" s="14"/>
      <c r="S48" s="192"/>
      <c r="T48" s="192"/>
      <c r="U48" s="192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8">
        <v>0</v>
      </c>
      <c r="AN48" s="176">
        <v>0.92</v>
      </c>
      <c r="AO48" s="18"/>
      <c r="AP48" s="18"/>
      <c r="AQ48" s="18"/>
      <c r="AR48" s="164">
        <v>0.08</v>
      </c>
      <c r="AS48" s="14"/>
      <c r="AT48" s="14"/>
      <c r="AU48" s="164">
        <v>12.19</v>
      </c>
      <c r="AV48" s="164">
        <v>-27.6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20" t="s">
        <v>983</v>
      </c>
      <c r="B49" s="10" t="s">
        <v>820</v>
      </c>
      <c r="C49" s="12" t="s">
        <v>840</v>
      </c>
      <c r="D49" s="12" t="s">
        <v>961</v>
      </c>
      <c r="E49" s="134">
        <v>2000</v>
      </c>
      <c r="F49" s="134">
        <v>7</v>
      </c>
      <c r="G49" s="134">
        <v>20</v>
      </c>
      <c r="H49" s="23" t="str">
        <f t="shared" si="0"/>
        <v/>
      </c>
      <c r="I49" s="163">
        <v>60</v>
      </c>
      <c r="J49" s="163">
        <v>70</v>
      </c>
      <c r="K49" s="14"/>
      <c r="L49" s="14"/>
      <c r="M49" s="14"/>
      <c r="N49" s="14"/>
      <c r="O49" s="14"/>
      <c r="P49" s="4">
        <v>1.08</v>
      </c>
      <c r="Q49" s="4">
        <v>1.08</v>
      </c>
      <c r="R49" s="14"/>
      <c r="S49" s="192"/>
      <c r="T49" s="192"/>
      <c r="U49" s="192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8">
        <v>0</v>
      </c>
      <c r="AN49" s="176">
        <v>0.39</v>
      </c>
      <c r="AO49" s="18"/>
      <c r="AP49" s="18"/>
      <c r="AQ49" s="18"/>
      <c r="AR49" s="164">
        <v>0.03</v>
      </c>
      <c r="AS49" s="14"/>
      <c r="AT49" s="14"/>
      <c r="AU49" s="164">
        <v>12.09</v>
      </c>
      <c r="AV49" s="164">
        <v>-26.11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20" t="s">
        <v>983</v>
      </c>
      <c r="B50" s="10" t="s">
        <v>820</v>
      </c>
      <c r="C50" s="12" t="s">
        <v>840</v>
      </c>
      <c r="D50" s="12" t="s">
        <v>962</v>
      </c>
      <c r="E50" s="134">
        <v>2000</v>
      </c>
      <c r="F50" s="134">
        <v>7</v>
      </c>
      <c r="G50" s="134">
        <v>20</v>
      </c>
      <c r="H50" s="23" t="str">
        <f t="shared" si="0"/>
        <v/>
      </c>
      <c r="I50" s="163">
        <v>95</v>
      </c>
      <c r="J50" s="163">
        <v>105</v>
      </c>
      <c r="K50" s="14"/>
      <c r="L50" s="14"/>
      <c r="M50" s="14"/>
      <c r="N50" s="14"/>
      <c r="O50" s="14"/>
      <c r="P50" s="4">
        <v>1.1200000000000001</v>
      </c>
      <c r="Q50" s="4">
        <v>1.1200000000000001</v>
      </c>
      <c r="R50" s="14"/>
      <c r="S50" s="192"/>
      <c r="T50" s="192"/>
      <c r="U50" s="192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8">
        <v>0</v>
      </c>
      <c r="AN50" s="176">
        <v>0.33</v>
      </c>
      <c r="AO50" s="18"/>
      <c r="AP50" s="18"/>
      <c r="AQ50" s="18"/>
      <c r="AR50" s="164">
        <v>0.03</v>
      </c>
      <c r="AS50" s="14"/>
      <c r="AT50" s="14"/>
      <c r="AU50" s="164">
        <v>12.67</v>
      </c>
      <c r="AV50" s="164">
        <v>-26.09</v>
      </c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20" t="s">
        <v>983</v>
      </c>
      <c r="B51" s="10" t="s">
        <v>820</v>
      </c>
      <c r="C51" s="12" t="s">
        <v>840</v>
      </c>
      <c r="D51" s="12" t="s">
        <v>963</v>
      </c>
      <c r="E51" s="134">
        <v>2000</v>
      </c>
      <c r="F51" s="134">
        <v>7</v>
      </c>
      <c r="G51" s="134">
        <v>20</v>
      </c>
      <c r="H51" s="23" t="str">
        <f t="shared" si="0"/>
        <v/>
      </c>
      <c r="I51" s="163">
        <v>195</v>
      </c>
      <c r="J51" s="163">
        <v>205</v>
      </c>
      <c r="K51" s="14"/>
      <c r="L51" s="14"/>
      <c r="M51" s="14"/>
      <c r="N51" s="14"/>
      <c r="O51" s="14"/>
      <c r="P51" s="4">
        <v>1.21</v>
      </c>
      <c r="Q51" s="4">
        <v>1.21</v>
      </c>
      <c r="R51" s="14"/>
      <c r="S51" s="192"/>
      <c r="T51" s="192"/>
      <c r="U51" s="192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8">
        <v>0</v>
      </c>
      <c r="AN51" s="176">
        <v>0.17</v>
      </c>
      <c r="AO51" s="18"/>
      <c r="AP51" s="18"/>
      <c r="AQ51" s="18"/>
      <c r="AR51" s="164">
        <v>0.02</v>
      </c>
      <c r="AS51" s="14"/>
      <c r="AT51" s="14"/>
      <c r="AU51" s="164">
        <v>13.07</v>
      </c>
      <c r="AV51" s="164">
        <v>-25.85</v>
      </c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812</v>
      </c>
      <c r="B52" s="10" t="s">
        <v>820</v>
      </c>
      <c r="C52" s="11" t="s">
        <v>830</v>
      </c>
      <c r="D52" s="11" t="s">
        <v>1079</v>
      </c>
      <c r="E52" s="134">
        <v>1999</v>
      </c>
      <c r="F52" s="134">
        <v>11</v>
      </c>
      <c r="G52" s="134">
        <v>1</v>
      </c>
      <c r="H52" s="23" t="str">
        <f t="shared" si="0"/>
        <v/>
      </c>
      <c r="I52" s="4">
        <v>-3</v>
      </c>
      <c r="J52" s="4">
        <v>0</v>
      </c>
      <c r="K52" s="8" t="s">
        <v>1028</v>
      </c>
      <c r="L52" s="8"/>
      <c r="M52" s="8"/>
      <c r="N52" s="8"/>
      <c r="O52" s="8"/>
      <c r="P52" s="191"/>
      <c r="Q52" s="191"/>
      <c r="R52" s="8"/>
      <c r="S52" s="191"/>
      <c r="T52" s="191"/>
      <c r="U52" s="191"/>
      <c r="V52" s="8"/>
      <c r="W52" s="8"/>
      <c r="X52" s="8"/>
      <c r="Y52" s="8"/>
      <c r="Z52" s="8"/>
      <c r="AA52" s="8"/>
      <c r="AB52" s="8"/>
      <c r="AC52" s="17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175"/>
      <c r="AO52" s="17"/>
      <c r="AP52" s="17"/>
      <c r="AQ52" s="17"/>
      <c r="AR52" s="158"/>
      <c r="AS52" s="8"/>
      <c r="AT52" s="8"/>
      <c r="AU52" s="191"/>
      <c r="AV52" s="4">
        <v>-29</v>
      </c>
      <c r="AW52" s="148" t="s">
        <v>848</v>
      </c>
      <c r="AX52" s="185" t="s">
        <v>966</v>
      </c>
      <c r="AY52" s="8">
        <v>2001</v>
      </c>
      <c r="AZ52" s="196">
        <v>89.2</v>
      </c>
      <c r="BA52" s="196">
        <v>5.2401973798975865</v>
      </c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</row>
    <row r="53" spans="1:96" ht="14">
      <c r="A53" s="20" t="s">
        <v>812</v>
      </c>
      <c r="B53" s="10" t="s">
        <v>820</v>
      </c>
      <c r="C53" s="11" t="s">
        <v>830</v>
      </c>
      <c r="D53" s="11" t="s">
        <v>882</v>
      </c>
      <c r="E53" s="134">
        <v>1999</v>
      </c>
      <c r="F53" s="134">
        <v>11</v>
      </c>
      <c r="G53" s="134">
        <v>1</v>
      </c>
      <c r="H53" s="23" t="str">
        <f t="shared" si="0"/>
        <v/>
      </c>
      <c r="I53" s="4">
        <v>0</v>
      </c>
      <c r="J53" s="4">
        <v>5</v>
      </c>
      <c r="K53" s="8"/>
      <c r="L53" s="8"/>
      <c r="M53" s="8"/>
      <c r="N53" s="8"/>
      <c r="O53" s="8"/>
      <c r="P53" s="191"/>
      <c r="Q53" s="191"/>
      <c r="R53" s="8"/>
      <c r="S53" s="191"/>
      <c r="T53" s="191"/>
      <c r="U53" s="191"/>
      <c r="V53" s="8"/>
      <c r="W53" s="8"/>
      <c r="X53" s="8"/>
      <c r="Y53" s="8"/>
      <c r="Z53" s="8"/>
      <c r="AA53" s="8"/>
      <c r="AB53" s="8"/>
      <c r="AC53" s="17"/>
      <c r="AD53" s="8"/>
      <c r="AE53" s="8"/>
      <c r="AF53" s="8"/>
      <c r="AG53" s="8"/>
      <c r="AH53" s="8"/>
      <c r="AI53" s="8"/>
      <c r="AJ53" s="8"/>
      <c r="AK53" s="8"/>
      <c r="AL53" s="8"/>
      <c r="AM53" s="8">
        <v>0</v>
      </c>
      <c r="AN53" s="175">
        <v>2.8</v>
      </c>
      <c r="AO53" s="17"/>
      <c r="AP53" s="17"/>
      <c r="AQ53" s="17"/>
      <c r="AR53" s="158"/>
      <c r="AS53" s="8"/>
      <c r="AT53" s="8"/>
      <c r="AU53" s="191"/>
      <c r="AV53" s="4">
        <v>-28.73</v>
      </c>
      <c r="AW53" s="148" t="s">
        <v>848</v>
      </c>
      <c r="AX53" s="190" t="s">
        <v>1007</v>
      </c>
      <c r="AY53" s="8">
        <v>2000</v>
      </c>
      <c r="AZ53" s="190">
        <v>137.19999999999999</v>
      </c>
      <c r="BA53" s="190">
        <v>5.0999999999999996</v>
      </c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</row>
    <row r="54" spans="1:96" ht="14">
      <c r="A54" s="20" t="s">
        <v>812</v>
      </c>
      <c r="B54" s="10" t="s">
        <v>820</v>
      </c>
      <c r="C54" s="11" t="s">
        <v>830</v>
      </c>
      <c r="D54" s="11" t="s">
        <v>891</v>
      </c>
      <c r="E54" s="134">
        <v>1999</v>
      </c>
      <c r="F54" s="134">
        <v>11</v>
      </c>
      <c r="G54" s="134">
        <v>1</v>
      </c>
      <c r="H54" s="23" t="str">
        <f t="shared" si="0"/>
        <v/>
      </c>
      <c r="I54" s="4">
        <v>205</v>
      </c>
      <c r="J54" s="4">
        <v>215</v>
      </c>
      <c r="K54" s="14"/>
      <c r="L54" s="14"/>
      <c r="M54" s="14"/>
      <c r="N54" s="14"/>
      <c r="O54" s="14"/>
      <c r="P54" s="192"/>
      <c r="Q54" s="192"/>
      <c r="R54" s="14"/>
      <c r="S54" s="192"/>
      <c r="T54" s="192"/>
      <c r="U54" s="192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8">
        <v>0</v>
      </c>
      <c r="AN54" s="175">
        <v>0.3</v>
      </c>
      <c r="AO54" s="18"/>
      <c r="AP54" s="18"/>
      <c r="AQ54" s="18"/>
      <c r="AR54" s="158"/>
      <c r="AS54" s="14"/>
      <c r="AT54" s="14"/>
      <c r="AU54" s="4"/>
      <c r="AV54" s="4"/>
      <c r="AW54" s="148" t="s">
        <v>848</v>
      </c>
      <c r="AX54" s="190" t="s">
        <v>1016</v>
      </c>
      <c r="AY54" s="8">
        <v>2000</v>
      </c>
      <c r="AZ54" s="190">
        <v>-362.4</v>
      </c>
      <c r="BA54" s="190">
        <v>3</v>
      </c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20" t="s">
        <v>812</v>
      </c>
      <c r="B55" s="10" t="s">
        <v>820</v>
      </c>
      <c r="C55" s="11" t="s">
        <v>830</v>
      </c>
      <c r="D55" s="11" t="s">
        <v>883</v>
      </c>
      <c r="E55" s="134">
        <v>1999</v>
      </c>
      <c r="F55" s="134">
        <v>11</v>
      </c>
      <c r="G55" s="134">
        <v>1</v>
      </c>
      <c r="H55" s="23" t="str">
        <f t="shared" si="0"/>
        <v/>
      </c>
      <c r="I55" s="4">
        <v>5</v>
      </c>
      <c r="J55" s="4">
        <v>10</v>
      </c>
      <c r="K55" s="8"/>
      <c r="L55" s="8"/>
      <c r="M55" s="8"/>
      <c r="N55" s="8"/>
      <c r="O55" s="8"/>
      <c r="P55" s="191"/>
      <c r="Q55" s="191"/>
      <c r="R55" s="8"/>
      <c r="S55" s="191"/>
      <c r="T55" s="191"/>
      <c r="U55" s="191"/>
      <c r="V55" s="8"/>
      <c r="W55" s="8"/>
      <c r="X55" s="8"/>
      <c r="Y55" s="8"/>
      <c r="Z55" s="8"/>
      <c r="AA55" s="8"/>
      <c r="AB55" s="8"/>
      <c r="AC55" s="17"/>
      <c r="AD55" s="8"/>
      <c r="AE55" s="8"/>
      <c r="AF55" s="8"/>
      <c r="AG55" s="8"/>
      <c r="AH55" s="8"/>
      <c r="AI55" s="8"/>
      <c r="AJ55" s="8"/>
      <c r="AK55" s="8"/>
      <c r="AL55" s="8"/>
      <c r="AM55" s="8">
        <v>0</v>
      </c>
      <c r="AN55" s="175">
        <v>1.7</v>
      </c>
      <c r="AO55" s="17"/>
      <c r="AP55" s="17"/>
      <c r="AQ55" s="17"/>
      <c r="AR55" s="158"/>
      <c r="AS55" s="8"/>
      <c r="AT55" s="8"/>
      <c r="AU55" s="191"/>
      <c r="AV55" s="4">
        <v>-28.76</v>
      </c>
      <c r="AW55" s="148" t="s">
        <v>848</v>
      </c>
      <c r="AX55" s="190" t="s">
        <v>1008</v>
      </c>
      <c r="AY55" s="8">
        <v>2000</v>
      </c>
      <c r="AZ55" s="190">
        <v>93.4</v>
      </c>
      <c r="BA55" s="190">
        <v>3.6</v>
      </c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</row>
    <row r="56" spans="1:96" ht="14">
      <c r="A56" s="20" t="s">
        <v>812</v>
      </c>
      <c r="B56" s="10" t="s">
        <v>820</v>
      </c>
      <c r="C56" s="11" t="s">
        <v>830</v>
      </c>
      <c r="D56" s="11" t="s">
        <v>884</v>
      </c>
      <c r="E56" s="134">
        <v>1999</v>
      </c>
      <c r="F56" s="134">
        <v>11</v>
      </c>
      <c r="G56" s="134">
        <v>1</v>
      </c>
      <c r="H56" s="23" t="str">
        <f t="shared" si="0"/>
        <v/>
      </c>
      <c r="I56" s="4">
        <v>10</v>
      </c>
      <c r="J56" s="4">
        <v>20</v>
      </c>
      <c r="K56" s="8"/>
      <c r="L56" s="8"/>
      <c r="M56" s="8"/>
      <c r="N56" s="8"/>
      <c r="O56" s="8"/>
      <c r="P56" s="191"/>
      <c r="Q56" s="191"/>
      <c r="R56" s="8"/>
      <c r="S56" s="191"/>
      <c r="T56" s="191"/>
      <c r="U56" s="191"/>
      <c r="V56" s="8"/>
      <c r="W56" s="8"/>
      <c r="X56" s="8"/>
      <c r="Y56" s="8"/>
      <c r="Z56" s="8"/>
      <c r="AA56" s="8"/>
      <c r="AB56" s="8"/>
      <c r="AC56" s="17"/>
      <c r="AD56" s="8"/>
      <c r="AE56" s="8"/>
      <c r="AF56" s="8"/>
      <c r="AG56" s="8"/>
      <c r="AH56" s="8"/>
      <c r="AI56" s="8"/>
      <c r="AJ56" s="8"/>
      <c r="AK56" s="8"/>
      <c r="AL56" s="8"/>
      <c r="AM56" s="8">
        <v>0</v>
      </c>
      <c r="AN56" s="175">
        <v>1.4</v>
      </c>
      <c r="AO56" s="17"/>
      <c r="AP56" s="17"/>
      <c r="AQ56" s="17"/>
      <c r="AR56" s="158"/>
      <c r="AS56" s="8"/>
      <c r="AT56" s="8"/>
      <c r="AU56" s="191"/>
      <c r="AV56" s="4">
        <v>-28.31</v>
      </c>
      <c r="AW56" s="148" t="s">
        <v>848</v>
      </c>
      <c r="AX56" s="190" t="s">
        <v>1009</v>
      </c>
      <c r="AY56" s="8">
        <v>2000</v>
      </c>
      <c r="AZ56" s="190">
        <v>49.1</v>
      </c>
      <c r="BA56" s="190">
        <v>4.2</v>
      </c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</row>
    <row r="57" spans="1:96" ht="14">
      <c r="A57" s="20" t="s">
        <v>812</v>
      </c>
      <c r="B57" s="10" t="s">
        <v>820</v>
      </c>
      <c r="C57" s="11" t="s">
        <v>830</v>
      </c>
      <c r="D57" s="11" t="s">
        <v>885</v>
      </c>
      <c r="E57" s="134">
        <v>1999</v>
      </c>
      <c r="F57" s="134">
        <v>11</v>
      </c>
      <c r="G57" s="134">
        <v>1</v>
      </c>
      <c r="H57" s="23" t="str">
        <f t="shared" si="0"/>
        <v/>
      </c>
      <c r="I57" s="4">
        <v>20</v>
      </c>
      <c r="J57" s="4">
        <v>30</v>
      </c>
      <c r="K57" s="8"/>
      <c r="L57" s="8"/>
      <c r="M57" s="8"/>
      <c r="N57" s="8"/>
      <c r="O57" s="8"/>
      <c r="P57" s="191"/>
      <c r="Q57" s="191"/>
      <c r="R57" s="8"/>
      <c r="S57" s="191"/>
      <c r="T57" s="191"/>
      <c r="U57" s="191"/>
      <c r="V57" s="8"/>
      <c r="W57" s="8"/>
      <c r="X57" s="8"/>
      <c r="Y57" s="8"/>
      <c r="Z57" s="8"/>
      <c r="AA57" s="8"/>
      <c r="AB57" s="8"/>
      <c r="AC57" s="17"/>
      <c r="AD57" s="8"/>
      <c r="AE57" s="8"/>
      <c r="AF57" s="8"/>
      <c r="AG57" s="8"/>
      <c r="AH57" s="8"/>
      <c r="AI57" s="8"/>
      <c r="AJ57" s="8"/>
      <c r="AK57" s="8"/>
      <c r="AL57" s="8"/>
      <c r="AM57" s="8">
        <v>0</v>
      </c>
      <c r="AN57" s="175">
        <v>1</v>
      </c>
      <c r="AO57" s="17"/>
      <c r="AP57" s="17"/>
      <c r="AQ57" s="17"/>
      <c r="AR57" s="158"/>
      <c r="AS57" s="8"/>
      <c r="AT57" s="8"/>
      <c r="AU57" s="191"/>
      <c r="AV57" s="4">
        <v>-27.98</v>
      </c>
      <c r="AW57" s="148" t="s">
        <v>848</v>
      </c>
      <c r="AX57" s="190" t="s">
        <v>1010</v>
      </c>
      <c r="AY57" s="8">
        <v>2000</v>
      </c>
      <c r="AZ57" s="190">
        <v>6.9</v>
      </c>
      <c r="BA57" s="190">
        <v>4.5</v>
      </c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</row>
    <row r="58" spans="1:96" ht="14">
      <c r="A58" s="20" t="s">
        <v>812</v>
      </c>
      <c r="B58" s="10" t="s">
        <v>820</v>
      </c>
      <c r="C58" s="11" t="s">
        <v>830</v>
      </c>
      <c r="D58" s="11" t="s">
        <v>886</v>
      </c>
      <c r="E58" s="134">
        <v>1999</v>
      </c>
      <c r="F58" s="134">
        <v>11</v>
      </c>
      <c r="G58" s="134">
        <v>1</v>
      </c>
      <c r="H58" s="23" t="str">
        <f t="shared" si="0"/>
        <v/>
      </c>
      <c r="I58" s="4">
        <v>30</v>
      </c>
      <c r="J58" s="4">
        <v>40</v>
      </c>
      <c r="K58" s="8"/>
      <c r="L58" s="8"/>
      <c r="M58" s="8"/>
      <c r="N58" s="8"/>
      <c r="O58" s="8"/>
      <c r="P58" s="191"/>
      <c r="Q58" s="191"/>
      <c r="R58" s="8"/>
      <c r="S58" s="191"/>
      <c r="T58" s="191"/>
      <c r="U58" s="191"/>
      <c r="V58" s="8"/>
      <c r="W58" s="8"/>
      <c r="X58" s="8"/>
      <c r="Y58" s="8"/>
      <c r="Z58" s="8"/>
      <c r="AA58" s="8"/>
      <c r="AB58" s="8"/>
      <c r="AC58" s="17"/>
      <c r="AD58" s="8"/>
      <c r="AE58" s="8"/>
      <c r="AF58" s="8"/>
      <c r="AG58" s="8"/>
      <c r="AH58" s="8"/>
      <c r="AI58" s="8"/>
      <c r="AJ58" s="8"/>
      <c r="AK58" s="8"/>
      <c r="AL58" s="8"/>
      <c r="AM58" s="8">
        <v>0</v>
      </c>
      <c r="AN58" s="175">
        <v>0.8</v>
      </c>
      <c r="AO58" s="17"/>
      <c r="AP58" s="17"/>
      <c r="AQ58" s="17"/>
      <c r="AR58" s="158"/>
      <c r="AS58" s="8"/>
      <c r="AT58" s="8"/>
      <c r="AU58" s="191"/>
      <c r="AV58" s="4">
        <v>-27.43</v>
      </c>
      <c r="AW58" s="148" t="s">
        <v>848</v>
      </c>
      <c r="AX58" s="190" t="s">
        <v>1011</v>
      </c>
      <c r="AY58" s="8">
        <v>2000</v>
      </c>
      <c r="AZ58" s="190">
        <v>-12.8</v>
      </c>
      <c r="BA58" s="190">
        <v>3.1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</row>
    <row r="59" spans="1:96" ht="14">
      <c r="A59" s="20" t="s">
        <v>812</v>
      </c>
      <c r="B59" s="10" t="s">
        <v>820</v>
      </c>
      <c r="C59" s="11" t="s">
        <v>830</v>
      </c>
      <c r="D59" s="11" t="s">
        <v>887</v>
      </c>
      <c r="E59" s="134">
        <v>1999</v>
      </c>
      <c r="F59" s="134">
        <v>11</v>
      </c>
      <c r="G59" s="134">
        <v>1</v>
      </c>
      <c r="H59" s="23" t="str">
        <f t="shared" si="0"/>
        <v/>
      </c>
      <c r="I59" s="4">
        <v>40</v>
      </c>
      <c r="J59" s="4">
        <v>50</v>
      </c>
      <c r="K59" s="8"/>
      <c r="L59" s="8"/>
      <c r="M59" s="8"/>
      <c r="N59" s="8"/>
      <c r="O59" s="8"/>
      <c r="P59" s="191"/>
      <c r="Q59" s="191"/>
      <c r="R59" s="8"/>
      <c r="S59" s="191"/>
      <c r="T59" s="191"/>
      <c r="U59" s="191"/>
      <c r="V59" s="8"/>
      <c r="W59" s="8"/>
      <c r="X59" s="8"/>
      <c r="Y59" s="8"/>
      <c r="Z59" s="8"/>
      <c r="AA59" s="8"/>
      <c r="AB59" s="8"/>
      <c r="AC59" s="17"/>
      <c r="AD59" s="8"/>
      <c r="AE59" s="8"/>
      <c r="AF59" s="8"/>
      <c r="AG59" s="8"/>
      <c r="AH59" s="8"/>
      <c r="AI59" s="8"/>
      <c r="AJ59" s="8"/>
      <c r="AK59" s="8"/>
      <c r="AL59" s="8"/>
      <c r="AM59" s="8">
        <v>0</v>
      </c>
      <c r="AN59" s="175">
        <v>0.8</v>
      </c>
      <c r="AO59" s="18"/>
      <c r="AP59" s="18"/>
      <c r="AQ59" s="18"/>
      <c r="AR59" s="158"/>
      <c r="AS59" s="14"/>
      <c r="AT59" s="14"/>
      <c r="AU59" s="192"/>
      <c r="AV59" s="4">
        <v>-27.08</v>
      </c>
      <c r="AW59" s="148" t="s">
        <v>848</v>
      </c>
      <c r="AX59" s="190" t="s">
        <v>1012</v>
      </c>
      <c r="AY59" s="8">
        <v>2000</v>
      </c>
      <c r="AZ59" s="190">
        <v>-52.1</v>
      </c>
      <c r="BA59" s="190">
        <v>3.8</v>
      </c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</row>
    <row r="60" spans="1:96" ht="14">
      <c r="A60" s="20" t="s">
        <v>812</v>
      </c>
      <c r="B60" s="10" t="s">
        <v>820</v>
      </c>
      <c r="C60" s="11" t="s">
        <v>830</v>
      </c>
      <c r="D60" s="11" t="s">
        <v>888</v>
      </c>
      <c r="E60" s="134">
        <v>1999</v>
      </c>
      <c r="F60" s="134">
        <v>11</v>
      </c>
      <c r="G60" s="134">
        <v>1</v>
      </c>
      <c r="H60" s="23" t="str">
        <f t="shared" si="0"/>
        <v/>
      </c>
      <c r="I60" s="4">
        <v>65</v>
      </c>
      <c r="J60" s="4">
        <v>75</v>
      </c>
      <c r="K60" s="14"/>
      <c r="L60" s="14"/>
      <c r="M60" s="14"/>
      <c r="N60" s="14"/>
      <c r="O60" s="14"/>
      <c r="P60" s="192"/>
      <c r="Q60" s="192"/>
      <c r="R60" s="14"/>
      <c r="S60" s="192"/>
      <c r="T60" s="192"/>
      <c r="U60" s="192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8">
        <v>0</v>
      </c>
      <c r="AN60" s="175">
        <v>0.6</v>
      </c>
      <c r="AO60" s="18"/>
      <c r="AP60" s="18"/>
      <c r="AQ60" s="18"/>
      <c r="AR60" s="158"/>
      <c r="AS60" s="14"/>
      <c r="AT60" s="14"/>
      <c r="AU60" s="192"/>
      <c r="AV60" s="4"/>
      <c r="AW60" s="148" t="s">
        <v>848</v>
      </c>
      <c r="AX60" s="190" t="s">
        <v>1013</v>
      </c>
      <c r="AY60" s="8">
        <v>2000</v>
      </c>
      <c r="AZ60" s="190">
        <v>-100.8</v>
      </c>
      <c r="BA60" s="190">
        <v>4.0999999999999996</v>
      </c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20" t="s">
        <v>812</v>
      </c>
      <c r="B61" s="10" t="s">
        <v>820</v>
      </c>
      <c r="C61" s="11" t="s">
        <v>830</v>
      </c>
      <c r="D61" s="11" t="s">
        <v>889</v>
      </c>
      <c r="E61" s="134">
        <v>1999</v>
      </c>
      <c r="F61" s="134">
        <v>11</v>
      </c>
      <c r="G61" s="134">
        <v>1</v>
      </c>
      <c r="H61" s="23" t="str">
        <f t="shared" si="0"/>
        <v/>
      </c>
      <c r="I61" s="4">
        <v>95</v>
      </c>
      <c r="J61" s="4">
        <v>105</v>
      </c>
      <c r="K61" s="14"/>
      <c r="L61" s="14"/>
      <c r="M61" s="14"/>
      <c r="N61" s="14"/>
      <c r="O61" s="14"/>
      <c r="P61" s="192"/>
      <c r="Q61" s="192"/>
      <c r="R61" s="14"/>
      <c r="S61" s="192"/>
      <c r="T61" s="192"/>
      <c r="U61" s="192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8">
        <v>0</v>
      </c>
      <c r="AN61" s="175">
        <v>0.5</v>
      </c>
      <c r="AO61" s="18"/>
      <c r="AP61" s="18"/>
      <c r="AQ61" s="18"/>
      <c r="AR61" s="158"/>
      <c r="AS61" s="14"/>
      <c r="AT61" s="14"/>
      <c r="AU61" s="192"/>
      <c r="AV61" s="4"/>
      <c r="AW61" s="148" t="s">
        <v>848</v>
      </c>
      <c r="AX61" s="190" t="s">
        <v>1014</v>
      </c>
      <c r="AY61" s="8">
        <v>2000</v>
      </c>
      <c r="AZ61" s="190">
        <v>-176.5</v>
      </c>
      <c r="BA61" s="190">
        <v>3.7</v>
      </c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20" t="s">
        <v>812</v>
      </c>
      <c r="B62" s="10" t="s">
        <v>820</v>
      </c>
      <c r="C62" s="11" t="s">
        <v>830</v>
      </c>
      <c r="D62" s="11" t="s">
        <v>890</v>
      </c>
      <c r="E62" s="134">
        <v>1999</v>
      </c>
      <c r="F62" s="134">
        <v>11</v>
      </c>
      <c r="G62" s="134">
        <v>1</v>
      </c>
      <c r="H62" s="23" t="str">
        <f t="shared" si="0"/>
        <v/>
      </c>
      <c r="I62" s="4">
        <v>145</v>
      </c>
      <c r="J62" s="4">
        <v>155</v>
      </c>
      <c r="K62" s="14"/>
      <c r="L62" s="14"/>
      <c r="M62" s="14"/>
      <c r="N62" s="14"/>
      <c r="O62" s="14"/>
      <c r="P62" s="192"/>
      <c r="Q62" s="192"/>
      <c r="R62" s="14"/>
      <c r="S62" s="192"/>
      <c r="T62" s="192"/>
      <c r="U62" s="192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8">
        <v>0</v>
      </c>
      <c r="AN62" s="175">
        <v>0.4</v>
      </c>
      <c r="AO62" s="18"/>
      <c r="AP62" s="18"/>
      <c r="AQ62" s="18"/>
      <c r="AR62" s="158"/>
      <c r="AS62" s="14"/>
      <c r="AT62" s="14"/>
      <c r="AU62" s="4"/>
      <c r="AV62" s="4"/>
      <c r="AW62" s="148" t="s">
        <v>848</v>
      </c>
      <c r="AX62" s="190" t="s">
        <v>1015</v>
      </c>
      <c r="AY62" s="8">
        <v>2000</v>
      </c>
      <c r="AZ62" s="190">
        <v>-309.39999999999998</v>
      </c>
      <c r="BA62" s="190">
        <v>3.2</v>
      </c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20" t="s">
        <v>983</v>
      </c>
      <c r="B63" s="10" t="s">
        <v>820</v>
      </c>
      <c r="C63" s="12" t="s">
        <v>836</v>
      </c>
      <c r="D63" s="12" t="s">
        <v>1078</v>
      </c>
      <c r="E63" s="134">
        <v>2000</v>
      </c>
      <c r="F63" s="134">
        <v>7</v>
      </c>
      <c r="G63" s="134">
        <v>20</v>
      </c>
      <c r="H63" s="23" t="str">
        <f t="shared" si="0"/>
        <v/>
      </c>
      <c r="I63" s="163">
        <v>-3</v>
      </c>
      <c r="J63" s="163">
        <v>0</v>
      </c>
      <c r="K63" s="185" t="s">
        <v>1028</v>
      </c>
      <c r="L63" s="14"/>
      <c r="M63" s="14"/>
      <c r="N63" s="14"/>
      <c r="O63" s="14"/>
      <c r="P63" s="4"/>
      <c r="Q63" s="4"/>
      <c r="R63" s="14"/>
      <c r="S63" s="4"/>
      <c r="T63" s="4"/>
      <c r="U63" s="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8"/>
      <c r="AN63" s="176"/>
      <c r="AO63" s="18"/>
      <c r="AP63" s="18"/>
      <c r="AQ63" s="18"/>
      <c r="AR63" s="164"/>
      <c r="AS63" s="14"/>
      <c r="AT63" s="14"/>
      <c r="AU63" s="164"/>
      <c r="AV63" s="16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20" t="s">
        <v>983</v>
      </c>
      <c r="B64" s="10" t="s">
        <v>820</v>
      </c>
      <c r="C64" s="12" t="s">
        <v>836</v>
      </c>
      <c r="D64" s="12" t="s">
        <v>940</v>
      </c>
      <c r="E64" s="134">
        <v>2000</v>
      </c>
      <c r="F64" s="134">
        <v>7</v>
      </c>
      <c r="G64" s="134">
        <v>20</v>
      </c>
      <c r="H64" s="23" t="str">
        <f t="shared" si="0"/>
        <v/>
      </c>
      <c r="I64" s="163">
        <v>0</v>
      </c>
      <c r="J64" s="163">
        <v>5</v>
      </c>
      <c r="K64" s="14"/>
      <c r="L64" s="14"/>
      <c r="M64" s="14"/>
      <c r="N64" s="14"/>
      <c r="O64" s="14"/>
      <c r="P64" s="4">
        <v>0.9</v>
      </c>
      <c r="Q64" s="4">
        <v>0.9</v>
      </c>
      <c r="R64" s="14"/>
      <c r="S64" s="4">
        <v>60</v>
      </c>
      <c r="T64" s="4">
        <v>7</v>
      </c>
      <c r="U64" s="4">
        <v>33</v>
      </c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8">
        <v>0</v>
      </c>
      <c r="AN64" s="176">
        <v>3.36</v>
      </c>
      <c r="AO64" s="18"/>
      <c r="AP64" s="18"/>
      <c r="AQ64" s="18"/>
      <c r="AR64" s="164">
        <v>0.28999999999999998</v>
      </c>
      <c r="AS64" s="14"/>
      <c r="AT64" s="14"/>
      <c r="AU64" s="164">
        <v>11.49</v>
      </c>
      <c r="AV64" s="164">
        <v>-28.92</v>
      </c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20" t="s">
        <v>983</v>
      </c>
      <c r="B65" s="10" t="s">
        <v>820</v>
      </c>
      <c r="C65" s="12" t="s">
        <v>836</v>
      </c>
      <c r="D65" s="12" t="s">
        <v>941</v>
      </c>
      <c r="E65" s="134">
        <v>2000</v>
      </c>
      <c r="F65" s="134">
        <v>7</v>
      </c>
      <c r="G65" s="134">
        <v>20</v>
      </c>
      <c r="H65" s="23" t="str">
        <f t="shared" si="0"/>
        <v/>
      </c>
      <c r="I65" s="163">
        <v>5</v>
      </c>
      <c r="J65" s="163">
        <v>10</v>
      </c>
      <c r="K65" s="14"/>
      <c r="L65" s="14"/>
      <c r="M65" s="14"/>
      <c r="N65" s="14"/>
      <c r="O65" s="14"/>
      <c r="P65" s="4">
        <v>0.99</v>
      </c>
      <c r="Q65" s="4">
        <v>0.99</v>
      </c>
      <c r="R65" s="14"/>
      <c r="S65" s="4">
        <v>41</v>
      </c>
      <c r="T65" s="4">
        <v>6</v>
      </c>
      <c r="U65" s="4">
        <v>53</v>
      </c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8">
        <v>0</v>
      </c>
      <c r="AN65" s="176">
        <v>2.57</v>
      </c>
      <c r="AO65" s="18"/>
      <c r="AP65" s="18"/>
      <c r="AQ65" s="18"/>
      <c r="AR65" s="164">
        <v>0.23</v>
      </c>
      <c r="AS65" s="14"/>
      <c r="AT65" s="14"/>
      <c r="AU65" s="164">
        <v>12.04</v>
      </c>
      <c r="AV65" s="164">
        <v>-28.53</v>
      </c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20" t="s">
        <v>983</v>
      </c>
      <c r="B66" s="10" t="s">
        <v>820</v>
      </c>
      <c r="C66" s="12" t="s">
        <v>836</v>
      </c>
      <c r="D66" s="12" t="s">
        <v>942</v>
      </c>
      <c r="E66" s="134">
        <v>2000</v>
      </c>
      <c r="F66" s="134">
        <v>7</v>
      </c>
      <c r="G66" s="134">
        <v>20</v>
      </c>
      <c r="H66" s="23" t="str">
        <f t="shared" si="0"/>
        <v/>
      </c>
      <c r="I66" s="163">
        <v>20</v>
      </c>
      <c r="J66" s="163">
        <v>30</v>
      </c>
      <c r="K66" s="14"/>
      <c r="L66" s="14"/>
      <c r="M66" s="14"/>
      <c r="N66" s="14"/>
      <c r="O66" s="14"/>
      <c r="P66" s="4">
        <v>1.04</v>
      </c>
      <c r="Q66" s="4">
        <v>1.04</v>
      </c>
      <c r="R66" s="14"/>
      <c r="S66" s="4">
        <v>29</v>
      </c>
      <c r="T66" s="4">
        <v>5</v>
      </c>
      <c r="U66" s="4">
        <v>66</v>
      </c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8">
        <v>0</v>
      </c>
      <c r="AN66" s="176">
        <v>1.38</v>
      </c>
      <c r="AO66" s="18"/>
      <c r="AP66" s="18"/>
      <c r="AQ66" s="18"/>
      <c r="AR66" s="164">
        <v>0.16</v>
      </c>
      <c r="AS66" s="14"/>
      <c r="AT66" s="14"/>
      <c r="AU66" s="164">
        <v>13.4</v>
      </c>
      <c r="AV66" s="164">
        <v>-26.5</v>
      </c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983</v>
      </c>
      <c r="B67" s="10" t="s">
        <v>820</v>
      </c>
      <c r="C67" s="12" t="s">
        <v>836</v>
      </c>
      <c r="D67" s="12" t="s">
        <v>943</v>
      </c>
      <c r="E67" s="134">
        <v>2000</v>
      </c>
      <c r="F67" s="134">
        <v>7</v>
      </c>
      <c r="G67" s="134">
        <v>20</v>
      </c>
      <c r="H67" s="23" t="str">
        <f t="shared" si="0"/>
        <v/>
      </c>
      <c r="I67" s="163">
        <v>60</v>
      </c>
      <c r="J67" s="163">
        <v>70</v>
      </c>
      <c r="K67" s="14"/>
      <c r="L67" s="14"/>
      <c r="M67" s="14"/>
      <c r="N67" s="14"/>
      <c r="O67" s="14"/>
      <c r="P67" s="4">
        <v>1.1000000000000001</v>
      </c>
      <c r="Q67" s="4">
        <v>1.1000000000000001</v>
      </c>
      <c r="R67" s="14"/>
      <c r="S67" s="4">
        <v>23</v>
      </c>
      <c r="T67" s="4">
        <v>4</v>
      </c>
      <c r="U67" s="4">
        <v>73</v>
      </c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8">
        <v>0</v>
      </c>
      <c r="AN67" s="176">
        <v>0.54</v>
      </c>
      <c r="AO67" s="18"/>
      <c r="AP67" s="18"/>
      <c r="AQ67" s="18"/>
      <c r="AR67" s="164">
        <v>0.06</v>
      </c>
      <c r="AS67" s="14"/>
      <c r="AT67" s="14"/>
      <c r="AU67" s="164">
        <v>13.55</v>
      </c>
      <c r="AV67" s="164">
        <v>-26.33</v>
      </c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983</v>
      </c>
      <c r="B68" s="10" t="s">
        <v>820</v>
      </c>
      <c r="C68" s="12" t="s">
        <v>836</v>
      </c>
      <c r="D68" s="12" t="s">
        <v>944</v>
      </c>
      <c r="E68" s="134">
        <v>2000</v>
      </c>
      <c r="F68" s="134">
        <v>7</v>
      </c>
      <c r="G68" s="134">
        <v>20</v>
      </c>
      <c r="H68" s="23" t="str">
        <f t="shared" si="0"/>
        <v/>
      </c>
      <c r="I68" s="163">
        <v>95</v>
      </c>
      <c r="J68" s="163">
        <v>105</v>
      </c>
      <c r="K68" s="14"/>
      <c r="L68" s="14"/>
      <c r="M68" s="14"/>
      <c r="N68" s="14"/>
      <c r="O68" s="14"/>
      <c r="P68" s="4">
        <v>1.03</v>
      </c>
      <c r="Q68" s="4">
        <v>1.03</v>
      </c>
      <c r="R68" s="14"/>
      <c r="S68" s="4">
        <v>19</v>
      </c>
      <c r="T68" s="4">
        <v>6</v>
      </c>
      <c r="U68" s="4">
        <v>75</v>
      </c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8">
        <v>0</v>
      </c>
      <c r="AN68" s="176">
        <v>0.43</v>
      </c>
      <c r="AO68" s="18"/>
      <c r="AP68" s="18"/>
      <c r="AQ68" s="18"/>
      <c r="AR68" s="164">
        <v>0.05</v>
      </c>
      <c r="AS68" s="14"/>
      <c r="AT68" s="14"/>
      <c r="AU68" s="164">
        <v>12.97</v>
      </c>
      <c r="AV68" s="164">
        <v>-26.43</v>
      </c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983</v>
      </c>
      <c r="B69" s="10" t="s">
        <v>820</v>
      </c>
      <c r="C69" s="12" t="s">
        <v>836</v>
      </c>
      <c r="D69" s="12" t="s">
        <v>945</v>
      </c>
      <c r="E69" s="134">
        <v>2000</v>
      </c>
      <c r="F69" s="134">
        <v>7</v>
      </c>
      <c r="G69" s="134">
        <v>20</v>
      </c>
      <c r="H69" s="23" t="str">
        <f t="shared" ref="H69:H123" si="1">IF(D69=D70,"!","")</f>
        <v/>
      </c>
      <c r="I69" s="163">
        <v>195</v>
      </c>
      <c r="J69" s="163">
        <v>205</v>
      </c>
      <c r="K69" s="14"/>
      <c r="L69" s="14"/>
      <c r="M69" s="14"/>
      <c r="N69" s="14"/>
      <c r="O69" s="14"/>
      <c r="P69" s="4">
        <v>1.03</v>
      </c>
      <c r="Q69" s="4">
        <v>1.03</v>
      </c>
      <c r="R69" s="14"/>
      <c r="S69" s="4">
        <v>21</v>
      </c>
      <c r="T69" s="4">
        <v>4</v>
      </c>
      <c r="U69" s="4">
        <v>75</v>
      </c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8">
        <v>0</v>
      </c>
      <c r="AN69" s="176">
        <v>0.28999999999999998</v>
      </c>
      <c r="AO69" s="18"/>
      <c r="AP69" s="18"/>
      <c r="AQ69" s="18"/>
      <c r="AR69" s="164">
        <v>0.04</v>
      </c>
      <c r="AS69" s="14"/>
      <c r="AT69" s="14"/>
      <c r="AU69" s="164">
        <v>12.97</v>
      </c>
      <c r="AV69" s="164">
        <v>-26.23</v>
      </c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983</v>
      </c>
      <c r="B70" s="10" t="s">
        <v>820</v>
      </c>
      <c r="C70" s="12" t="s">
        <v>838</v>
      </c>
      <c r="D70" s="12" t="s">
        <v>1084</v>
      </c>
      <c r="E70" s="134">
        <v>2000</v>
      </c>
      <c r="F70" s="134">
        <v>7</v>
      </c>
      <c r="G70" s="134">
        <v>20</v>
      </c>
      <c r="H70" s="23" t="str">
        <f t="shared" si="1"/>
        <v/>
      </c>
      <c r="I70" s="163">
        <v>-3</v>
      </c>
      <c r="J70" s="163">
        <v>0</v>
      </c>
      <c r="K70" s="185" t="s">
        <v>1028</v>
      </c>
      <c r="L70" s="14"/>
      <c r="M70" s="14"/>
      <c r="N70" s="14"/>
      <c r="O70" s="14"/>
      <c r="P70" s="4"/>
      <c r="Q70" s="4"/>
      <c r="R70" s="14"/>
      <c r="S70" s="4"/>
      <c r="T70" s="4"/>
      <c r="U70" s="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8"/>
      <c r="AN70" s="176"/>
      <c r="AO70" s="18"/>
      <c r="AP70" s="18"/>
      <c r="AQ70" s="18"/>
      <c r="AR70" s="164"/>
      <c r="AS70" s="14"/>
      <c r="AT70" s="14"/>
      <c r="AU70" s="164"/>
      <c r="AV70" s="16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983</v>
      </c>
      <c r="B71" s="10" t="s">
        <v>820</v>
      </c>
      <c r="C71" s="12" t="s">
        <v>838</v>
      </c>
      <c r="D71" s="12" t="s">
        <v>946</v>
      </c>
      <c r="E71" s="134">
        <v>2000</v>
      </c>
      <c r="F71" s="134">
        <v>7</v>
      </c>
      <c r="G71" s="134">
        <v>20</v>
      </c>
      <c r="H71" s="23" t="str">
        <f t="shared" si="1"/>
        <v/>
      </c>
      <c r="I71" s="163">
        <v>0</v>
      </c>
      <c r="J71" s="163">
        <v>5</v>
      </c>
      <c r="K71" s="14"/>
      <c r="L71" s="14"/>
      <c r="M71" s="14"/>
      <c r="N71" s="14"/>
      <c r="O71" s="14"/>
      <c r="P71" s="4">
        <v>0.9</v>
      </c>
      <c r="Q71" s="4">
        <v>0.9</v>
      </c>
      <c r="R71" s="14"/>
      <c r="S71" s="4" t="s">
        <v>964</v>
      </c>
      <c r="T71" s="4" t="s">
        <v>964</v>
      </c>
      <c r="U71" s="4" t="s">
        <v>964</v>
      </c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8">
        <v>0</v>
      </c>
      <c r="AN71" s="176">
        <v>3.87</v>
      </c>
      <c r="AO71" s="18"/>
      <c r="AP71" s="18"/>
      <c r="AQ71" s="18"/>
      <c r="AR71" s="164">
        <v>0.31</v>
      </c>
      <c r="AS71" s="14"/>
      <c r="AT71" s="14"/>
      <c r="AU71" s="164">
        <v>10.96</v>
      </c>
      <c r="AV71" s="164">
        <v>-28.9</v>
      </c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983</v>
      </c>
      <c r="B72" s="10" t="s">
        <v>820</v>
      </c>
      <c r="C72" s="12" t="s">
        <v>838</v>
      </c>
      <c r="D72" s="12" t="s">
        <v>947</v>
      </c>
      <c r="E72" s="134">
        <v>2000</v>
      </c>
      <c r="F72" s="134">
        <v>7</v>
      </c>
      <c r="G72" s="134">
        <v>20</v>
      </c>
      <c r="H72" s="23" t="str">
        <f t="shared" si="1"/>
        <v/>
      </c>
      <c r="I72" s="163">
        <v>5</v>
      </c>
      <c r="J72" s="163">
        <v>10</v>
      </c>
      <c r="K72" s="14"/>
      <c r="L72" s="14"/>
      <c r="M72" s="14"/>
      <c r="N72" s="14"/>
      <c r="O72" s="14"/>
      <c r="P72" s="4">
        <v>1.02</v>
      </c>
      <c r="Q72" s="4">
        <v>1.02</v>
      </c>
      <c r="R72" s="14"/>
      <c r="S72" s="4" t="s">
        <v>964</v>
      </c>
      <c r="T72" s="4" t="s">
        <v>964</v>
      </c>
      <c r="U72" s="4" t="s">
        <v>964</v>
      </c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8">
        <v>0</v>
      </c>
      <c r="AN72" s="176">
        <v>2.11</v>
      </c>
      <c r="AO72" s="18"/>
      <c r="AP72" s="18"/>
      <c r="AQ72" s="18"/>
      <c r="AR72" s="164">
        <v>0.19</v>
      </c>
      <c r="AS72" s="14"/>
      <c r="AT72" s="14"/>
      <c r="AU72" s="164">
        <v>12.77</v>
      </c>
      <c r="AV72" s="164">
        <v>-28.33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983</v>
      </c>
      <c r="B73" s="10" t="s">
        <v>820</v>
      </c>
      <c r="C73" s="12" t="s">
        <v>838</v>
      </c>
      <c r="D73" s="12" t="s">
        <v>948</v>
      </c>
      <c r="E73" s="134">
        <v>2000</v>
      </c>
      <c r="F73" s="134">
        <v>7</v>
      </c>
      <c r="G73" s="134">
        <v>20</v>
      </c>
      <c r="H73" s="23" t="str">
        <f t="shared" si="1"/>
        <v/>
      </c>
      <c r="I73" s="163">
        <v>20</v>
      </c>
      <c r="J73" s="163">
        <v>30</v>
      </c>
      <c r="K73" s="14"/>
      <c r="L73" s="14"/>
      <c r="M73" s="14"/>
      <c r="N73" s="14"/>
      <c r="O73" s="14"/>
      <c r="P73" s="4">
        <v>1</v>
      </c>
      <c r="Q73" s="4">
        <v>1</v>
      </c>
      <c r="R73" s="14"/>
      <c r="S73" s="4" t="s">
        <v>964</v>
      </c>
      <c r="T73" s="4" t="s">
        <v>964</v>
      </c>
      <c r="U73" s="4" t="s">
        <v>964</v>
      </c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8">
        <v>0</v>
      </c>
      <c r="AN73" s="176">
        <v>1.17</v>
      </c>
      <c r="AO73" s="18"/>
      <c r="AP73" s="18"/>
      <c r="AQ73" s="18"/>
      <c r="AR73" s="164">
        <v>0.1</v>
      </c>
      <c r="AS73" s="14"/>
      <c r="AT73" s="14"/>
      <c r="AU73" s="164">
        <v>13.11</v>
      </c>
      <c r="AV73" s="164">
        <v>-26.62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983</v>
      </c>
      <c r="B74" s="10" t="s">
        <v>820</v>
      </c>
      <c r="C74" s="12" t="s">
        <v>838</v>
      </c>
      <c r="D74" s="12" t="s">
        <v>949</v>
      </c>
      <c r="E74" s="134">
        <v>2000</v>
      </c>
      <c r="F74" s="134">
        <v>7</v>
      </c>
      <c r="G74" s="134">
        <v>20</v>
      </c>
      <c r="H74" s="23" t="str">
        <f t="shared" si="1"/>
        <v/>
      </c>
      <c r="I74" s="163">
        <v>60</v>
      </c>
      <c r="J74" s="163">
        <v>70</v>
      </c>
      <c r="K74" s="14"/>
      <c r="L74" s="14"/>
      <c r="M74" s="14"/>
      <c r="N74" s="14"/>
      <c r="O74" s="14"/>
      <c r="P74" s="4">
        <v>1.1200000000000001</v>
      </c>
      <c r="Q74" s="4">
        <v>1.1200000000000001</v>
      </c>
      <c r="R74" s="14"/>
      <c r="S74" s="4" t="s">
        <v>964</v>
      </c>
      <c r="T74" s="4" t="s">
        <v>964</v>
      </c>
      <c r="U74" s="4" t="s">
        <v>964</v>
      </c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8">
        <v>0</v>
      </c>
      <c r="AN74" s="176">
        <v>0.53</v>
      </c>
      <c r="AO74" s="18"/>
      <c r="AP74" s="18"/>
      <c r="AQ74" s="18"/>
      <c r="AR74" s="164">
        <v>0.06</v>
      </c>
      <c r="AS74" s="14"/>
      <c r="AT74" s="14"/>
      <c r="AU74" s="164">
        <v>13.04</v>
      </c>
      <c r="AV74" s="164">
        <v>-26.19</v>
      </c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983</v>
      </c>
      <c r="B75" s="10" t="s">
        <v>820</v>
      </c>
      <c r="C75" s="12" t="s">
        <v>838</v>
      </c>
      <c r="D75" s="12" t="s">
        <v>950</v>
      </c>
      <c r="E75" s="134">
        <v>2000</v>
      </c>
      <c r="F75" s="134">
        <v>7</v>
      </c>
      <c r="G75" s="134">
        <v>20</v>
      </c>
      <c r="H75" s="23" t="str">
        <f t="shared" si="1"/>
        <v/>
      </c>
      <c r="I75" s="163">
        <v>95</v>
      </c>
      <c r="J75" s="163">
        <v>105</v>
      </c>
      <c r="K75" s="14"/>
      <c r="L75" s="14"/>
      <c r="M75" s="14"/>
      <c r="N75" s="14"/>
      <c r="O75" s="14"/>
      <c r="P75" s="4">
        <v>1.07</v>
      </c>
      <c r="Q75" s="4">
        <v>1.07</v>
      </c>
      <c r="R75" s="14"/>
      <c r="S75" s="4" t="s">
        <v>964</v>
      </c>
      <c r="T75" s="4" t="s">
        <v>964</v>
      </c>
      <c r="U75" s="4" t="s">
        <v>964</v>
      </c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8">
        <v>0</v>
      </c>
      <c r="AN75" s="176">
        <v>0.41</v>
      </c>
      <c r="AO75" s="18"/>
      <c r="AP75" s="18"/>
      <c r="AQ75" s="18"/>
      <c r="AR75" s="164">
        <v>0.04</v>
      </c>
      <c r="AS75" s="14"/>
      <c r="AT75" s="14"/>
      <c r="AU75" s="164">
        <v>13.07</v>
      </c>
      <c r="AV75" s="164">
        <v>-26.48</v>
      </c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983</v>
      </c>
      <c r="B76" s="10" t="s">
        <v>820</v>
      </c>
      <c r="C76" s="12" t="s">
        <v>838</v>
      </c>
      <c r="D76" s="12" t="s">
        <v>951</v>
      </c>
      <c r="E76" s="134">
        <v>2000</v>
      </c>
      <c r="F76" s="134">
        <v>7</v>
      </c>
      <c r="G76" s="134">
        <v>20</v>
      </c>
      <c r="H76" s="23" t="str">
        <f t="shared" si="1"/>
        <v/>
      </c>
      <c r="I76" s="163">
        <v>195</v>
      </c>
      <c r="J76" s="163">
        <v>205</v>
      </c>
      <c r="K76" s="14"/>
      <c r="L76" s="14"/>
      <c r="M76" s="14"/>
      <c r="N76" s="14"/>
      <c r="O76" s="14"/>
      <c r="P76" s="4">
        <v>1.02</v>
      </c>
      <c r="Q76" s="4">
        <v>1.02</v>
      </c>
      <c r="R76" s="14"/>
      <c r="S76" s="4" t="s">
        <v>964</v>
      </c>
      <c r="T76" s="4" t="s">
        <v>964</v>
      </c>
      <c r="U76" s="4" t="s">
        <v>964</v>
      </c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8">
        <v>0</v>
      </c>
      <c r="AN76" s="176">
        <v>0.28999999999999998</v>
      </c>
      <c r="AO76" s="18"/>
      <c r="AP76" s="18"/>
      <c r="AQ76" s="18"/>
      <c r="AR76" s="164">
        <v>0.03</v>
      </c>
      <c r="AS76" s="14"/>
      <c r="AT76" s="14"/>
      <c r="AU76" s="164">
        <v>13.25</v>
      </c>
      <c r="AV76" s="164">
        <v>-26.06</v>
      </c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983</v>
      </c>
      <c r="B77" s="10" t="s">
        <v>820</v>
      </c>
      <c r="C77" s="12" t="s">
        <v>841</v>
      </c>
      <c r="D77" s="12" t="s">
        <v>1082</v>
      </c>
      <c r="E77" s="134">
        <v>2000</v>
      </c>
      <c r="F77" s="134">
        <v>7</v>
      </c>
      <c r="G77" s="134">
        <v>20</v>
      </c>
      <c r="H77" s="23" t="str">
        <f t="shared" si="1"/>
        <v/>
      </c>
      <c r="I77" s="163">
        <v>-3</v>
      </c>
      <c r="J77" s="163">
        <v>0</v>
      </c>
      <c r="K77" s="14"/>
      <c r="L77" s="14"/>
      <c r="M77" s="14"/>
      <c r="N77" s="14"/>
      <c r="O77" s="14"/>
      <c r="P77" s="4"/>
      <c r="Q77" s="4"/>
      <c r="R77" s="14"/>
      <c r="S77" s="4"/>
      <c r="T77" s="4"/>
      <c r="U77" s="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8"/>
      <c r="AN77" s="176"/>
      <c r="AO77" s="18"/>
      <c r="AP77" s="18"/>
      <c r="AQ77" s="18"/>
      <c r="AR77" s="164"/>
      <c r="AS77" s="14"/>
      <c r="AT77" s="14"/>
      <c r="AU77" s="164"/>
      <c r="AV77" s="16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20" t="s">
        <v>983</v>
      </c>
      <c r="B78" s="10" t="s">
        <v>820</v>
      </c>
      <c r="C78" s="12" t="s">
        <v>841</v>
      </c>
      <c r="D78" s="12" t="s">
        <v>910</v>
      </c>
      <c r="E78" s="134">
        <v>2000</v>
      </c>
      <c r="F78" s="134">
        <v>7</v>
      </c>
      <c r="G78" s="134">
        <v>20</v>
      </c>
      <c r="H78" s="23" t="str">
        <f t="shared" si="1"/>
        <v/>
      </c>
      <c r="I78" s="163">
        <v>0</v>
      </c>
      <c r="J78" s="163">
        <v>5</v>
      </c>
      <c r="K78" s="14"/>
      <c r="L78" s="14"/>
      <c r="M78" s="14"/>
      <c r="N78" s="14"/>
      <c r="O78" s="14"/>
      <c r="P78" s="4">
        <v>1.03</v>
      </c>
      <c r="Q78" s="4">
        <v>1.03</v>
      </c>
      <c r="R78" s="14"/>
      <c r="S78" s="4">
        <v>12</v>
      </c>
      <c r="T78" s="4">
        <v>2</v>
      </c>
      <c r="U78" s="4">
        <v>86</v>
      </c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8">
        <v>0</v>
      </c>
      <c r="AN78" s="176">
        <v>5.36</v>
      </c>
      <c r="AO78" s="18"/>
      <c r="AP78" s="18"/>
      <c r="AQ78" s="18"/>
      <c r="AR78" s="164">
        <v>0.39</v>
      </c>
      <c r="AS78" s="14"/>
      <c r="AT78" s="14"/>
      <c r="AU78" s="164">
        <v>8.34</v>
      </c>
      <c r="AV78" s="164">
        <v>-27.95</v>
      </c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20" t="s">
        <v>983</v>
      </c>
      <c r="B79" s="10" t="s">
        <v>820</v>
      </c>
      <c r="C79" s="12" t="s">
        <v>841</v>
      </c>
      <c r="D79" s="12" t="s">
        <v>911</v>
      </c>
      <c r="E79" s="134">
        <v>2000</v>
      </c>
      <c r="F79" s="134">
        <v>7</v>
      </c>
      <c r="G79" s="134">
        <v>20</v>
      </c>
      <c r="H79" s="23" t="str">
        <f t="shared" si="1"/>
        <v/>
      </c>
      <c r="I79" s="163">
        <v>5</v>
      </c>
      <c r="J79" s="163">
        <v>10</v>
      </c>
      <c r="K79" s="14"/>
      <c r="L79" s="14"/>
      <c r="M79" s="14"/>
      <c r="N79" s="14"/>
      <c r="O79" s="14"/>
      <c r="P79" s="4">
        <v>1.03</v>
      </c>
      <c r="Q79" s="4">
        <v>1.03</v>
      </c>
      <c r="R79" s="14"/>
      <c r="S79" s="4">
        <v>6</v>
      </c>
      <c r="T79" s="4">
        <v>6</v>
      </c>
      <c r="U79" s="4">
        <v>88</v>
      </c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8">
        <v>0</v>
      </c>
      <c r="AN79" s="176">
        <v>2.31</v>
      </c>
      <c r="AO79" s="18"/>
      <c r="AP79" s="18"/>
      <c r="AQ79" s="18"/>
      <c r="AR79" s="164">
        <v>0.18</v>
      </c>
      <c r="AS79" s="14"/>
      <c r="AT79" s="14"/>
      <c r="AU79" s="164">
        <v>9.8699999999999992</v>
      </c>
      <c r="AV79" s="164">
        <v>-27.19</v>
      </c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20" t="s">
        <v>983</v>
      </c>
      <c r="B80" s="10" t="s">
        <v>820</v>
      </c>
      <c r="C80" s="12" t="s">
        <v>841</v>
      </c>
      <c r="D80" s="12" t="s">
        <v>912</v>
      </c>
      <c r="E80" s="134">
        <v>2000</v>
      </c>
      <c r="F80" s="134">
        <v>7</v>
      </c>
      <c r="G80" s="134">
        <v>20</v>
      </c>
      <c r="H80" s="23" t="str">
        <f t="shared" si="1"/>
        <v/>
      </c>
      <c r="I80" s="163">
        <v>20</v>
      </c>
      <c r="J80" s="163">
        <v>30</v>
      </c>
      <c r="K80" s="14"/>
      <c r="L80" s="14"/>
      <c r="M80" s="14"/>
      <c r="N80" s="14"/>
      <c r="O80" s="14"/>
      <c r="P80" s="4">
        <v>1.03</v>
      </c>
      <c r="Q80" s="4">
        <v>1.03</v>
      </c>
      <c r="R80" s="14"/>
      <c r="S80" s="4">
        <v>2</v>
      </c>
      <c r="T80" s="4">
        <v>2</v>
      </c>
      <c r="U80" s="4">
        <v>96</v>
      </c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8">
        <v>0</v>
      </c>
      <c r="AN80" s="176">
        <v>1.33</v>
      </c>
      <c r="AO80" s="18"/>
      <c r="AP80" s="18"/>
      <c r="AQ80" s="18"/>
      <c r="AR80" s="164">
        <v>0.11</v>
      </c>
      <c r="AS80" s="14"/>
      <c r="AT80" s="14"/>
      <c r="AU80" s="164">
        <v>10.87</v>
      </c>
      <c r="AV80" s="164">
        <v>-26.41</v>
      </c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20" t="s">
        <v>983</v>
      </c>
      <c r="B81" s="10" t="s">
        <v>820</v>
      </c>
      <c r="C81" s="12" t="s">
        <v>841</v>
      </c>
      <c r="D81" s="12" t="s">
        <v>913</v>
      </c>
      <c r="E81" s="134">
        <v>2000</v>
      </c>
      <c r="F81" s="134">
        <v>7</v>
      </c>
      <c r="G81" s="134">
        <v>20</v>
      </c>
      <c r="H81" s="23" t="str">
        <f t="shared" si="1"/>
        <v/>
      </c>
      <c r="I81" s="163">
        <v>45</v>
      </c>
      <c r="J81" s="163">
        <v>55</v>
      </c>
      <c r="K81" s="14"/>
      <c r="L81" s="14"/>
      <c r="M81" s="14"/>
      <c r="N81" s="14"/>
      <c r="O81" s="14"/>
      <c r="P81" s="4">
        <v>1.03</v>
      </c>
      <c r="Q81" s="4">
        <v>1.03</v>
      </c>
      <c r="R81" s="14"/>
      <c r="S81" s="4">
        <v>6</v>
      </c>
      <c r="T81" s="4">
        <v>6</v>
      </c>
      <c r="U81" s="4">
        <v>88</v>
      </c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8">
        <v>0</v>
      </c>
      <c r="AN81" s="176">
        <v>0.87</v>
      </c>
      <c r="AO81" s="18"/>
      <c r="AP81" s="18"/>
      <c r="AQ81" s="18"/>
      <c r="AR81" s="164">
        <v>0.08</v>
      </c>
      <c r="AS81" s="14"/>
      <c r="AT81" s="14"/>
      <c r="AU81" s="164">
        <v>11.13</v>
      </c>
      <c r="AV81" s="164">
        <v>-26.25</v>
      </c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20" t="s">
        <v>983</v>
      </c>
      <c r="B82" s="10" t="s">
        <v>820</v>
      </c>
      <c r="C82" s="12" t="s">
        <v>841</v>
      </c>
      <c r="D82" s="12" t="s">
        <v>914</v>
      </c>
      <c r="E82" s="134">
        <v>2000</v>
      </c>
      <c r="F82" s="134">
        <v>7</v>
      </c>
      <c r="G82" s="134">
        <v>20</v>
      </c>
      <c r="H82" s="23" t="str">
        <f t="shared" si="1"/>
        <v/>
      </c>
      <c r="I82" s="163">
        <v>95</v>
      </c>
      <c r="J82" s="163">
        <v>105</v>
      </c>
      <c r="K82" s="14"/>
      <c r="L82" s="14"/>
      <c r="M82" s="14"/>
      <c r="N82" s="14"/>
      <c r="O82" s="14"/>
      <c r="P82" s="4">
        <v>1.0900000000000001</v>
      </c>
      <c r="Q82" s="4">
        <v>1.0900000000000001</v>
      </c>
      <c r="R82" s="14"/>
      <c r="S82" s="4">
        <v>2</v>
      </c>
      <c r="T82" s="4">
        <v>2</v>
      </c>
      <c r="U82" s="4">
        <v>96</v>
      </c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8">
        <v>0</v>
      </c>
      <c r="AN82" s="176">
        <v>0.53</v>
      </c>
      <c r="AO82" s="18"/>
      <c r="AP82" s="18"/>
      <c r="AQ82" s="18"/>
      <c r="AR82" s="164">
        <v>0.05</v>
      </c>
      <c r="AS82" s="14"/>
      <c r="AT82" s="14"/>
      <c r="AU82" s="164">
        <v>12.24</v>
      </c>
      <c r="AV82" s="164">
        <v>-25.75</v>
      </c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20" t="s">
        <v>983</v>
      </c>
      <c r="B83" s="10" t="s">
        <v>820</v>
      </c>
      <c r="C83" s="12" t="s">
        <v>841</v>
      </c>
      <c r="D83" s="12" t="s">
        <v>915</v>
      </c>
      <c r="E83" s="134">
        <v>2000</v>
      </c>
      <c r="F83" s="134">
        <v>7</v>
      </c>
      <c r="G83" s="134">
        <v>20</v>
      </c>
      <c r="H83" s="23" t="str">
        <f t="shared" si="1"/>
        <v/>
      </c>
      <c r="I83" s="163">
        <v>195</v>
      </c>
      <c r="J83" s="163">
        <v>205</v>
      </c>
      <c r="K83" s="14"/>
      <c r="L83" s="14"/>
      <c r="M83" s="14"/>
      <c r="N83" s="14"/>
      <c r="O83" s="14"/>
      <c r="P83" s="4">
        <v>1.1200000000000001</v>
      </c>
      <c r="Q83" s="4">
        <v>1.1200000000000001</v>
      </c>
      <c r="R83" s="14"/>
      <c r="S83" s="4">
        <v>6</v>
      </c>
      <c r="T83" s="4">
        <v>2</v>
      </c>
      <c r="U83" s="4">
        <v>92</v>
      </c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8">
        <v>0</v>
      </c>
      <c r="AN83" s="176">
        <v>0.31</v>
      </c>
      <c r="AO83" s="18"/>
      <c r="AP83" s="18"/>
      <c r="AQ83" s="18"/>
      <c r="AR83" s="164">
        <v>0.04</v>
      </c>
      <c r="AS83" s="14"/>
      <c r="AT83" s="14"/>
      <c r="AU83" s="164">
        <v>11.09</v>
      </c>
      <c r="AV83" s="164">
        <v>-25.71</v>
      </c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20" t="s">
        <v>983</v>
      </c>
      <c r="B84" s="10" t="s">
        <v>820</v>
      </c>
      <c r="C84" s="12" t="s">
        <v>841</v>
      </c>
      <c r="D84" s="12" t="s">
        <v>916</v>
      </c>
      <c r="E84" s="134">
        <v>2000</v>
      </c>
      <c r="F84" s="134">
        <v>7</v>
      </c>
      <c r="G84" s="134">
        <v>20</v>
      </c>
      <c r="H84" s="23" t="str">
        <f t="shared" si="1"/>
        <v/>
      </c>
      <c r="I84" s="163">
        <v>295</v>
      </c>
      <c r="J84" s="163">
        <v>305</v>
      </c>
      <c r="K84" s="14"/>
      <c r="L84" s="14"/>
      <c r="M84" s="14"/>
      <c r="N84" s="14"/>
      <c r="O84" s="14"/>
      <c r="P84" s="4">
        <v>1.1399999999999999</v>
      </c>
      <c r="Q84" s="4">
        <v>1.1399999999999999</v>
      </c>
      <c r="R84" s="14"/>
      <c r="S84" s="4">
        <v>2</v>
      </c>
      <c r="T84" s="4">
        <v>2</v>
      </c>
      <c r="U84" s="4">
        <v>96</v>
      </c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8">
        <v>0</v>
      </c>
      <c r="AN84" s="176">
        <v>0.26</v>
      </c>
      <c r="AO84" s="18"/>
      <c r="AP84" s="18"/>
      <c r="AQ84" s="18"/>
      <c r="AR84" s="164">
        <v>0.03</v>
      </c>
      <c r="AS84" s="14"/>
      <c r="AT84" s="14"/>
      <c r="AU84" s="164">
        <v>12.2</v>
      </c>
      <c r="AV84" s="164">
        <v>-12.75</v>
      </c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20" t="s">
        <v>983</v>
      </c>
      <c r="B85" s="10" t="s">
        <v>820</v>
      </c>
      <c r="C85" s="12" t="s">
        <v>841</v>
      </c>
      <c r="D85" s="12" t="s">
        <v>917</v>
      </c>
      <c r="E85" s="134">
        <v>2000</v>
      </c>
      <c r="F85" s="134">
        <v>7</v>
      </c>
      <c r="G85" s="134">
        <v>20</v>
      </c>
      <c r="H85" s="23" t="str">
        <f t="shared" si="1"/>
        <v/>
      </c>
      <c r="I85" s="163">
        <v>609</v>
      </c>
      <c r="J85" s="163">
        <v>705</v>
      </c>
      <c r="K85" s="14"/>
      <c r="L85" s="14"/>
      <c r="M85" s="14"/>
      <c r="N85" s="14"/>
      <c r="O85" s="14"/>
      <c r="P85" s="4">
        <v>1.27</v>
      </c>
      <c r="Q85" s="4">
        <v>1.27</v>
      </c>
      <c r="R85" s="14"/>
      <c r="S85" s="4">
        <v>8</v>
      </c>
      <c r="T85" s="4">
        <v>6</v>
      </c>
      <c r="U85" s="4">
        <v>86</v>
      </c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8">
        <v>0</v>
      </c>
      <c r="AN85" s="176">
        <v>0.18</v>
      </c>
      <c r="AO85" s="18"/>
      <c r="AP85" s="18"/>
      <c r="AQ85" s="18"/>
      <c r="AR85" s="164">
        <v>0.02</v>
      </c>
      <c r="AS85" s="14"/>
      <c r="AT85" s="14"/>
      <c r="AU85" s="164">
        <v>10.39</v>
      </c>
      <c r="AV85" s="164">
        <v>-24.85</v>
      </c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20" t="s">
        <v>983</v>
      </c>
      <c r="B86" s="10" t="s">
        <v>820</v>
      </c>
      <c r="C86" s="12" t="s">
        <v>841</v>
      </c>
      <c r="D86" s="12" t="s">
        <v>918</v>
      </c>
      <c r="E86" s="134">
        <v>2000</v>
      </c>
      <c r="F86" s="134">
        <v>7</v>
      </c>
      <c r="G86" s="134">
        <v>20</v>
      </c>
      <c r="H86" s="23" t="str">
        <f t="shared" si="1"/>
        <v/>
      </c>
      <c r="I86" s="163">
        <v>1095</v>
      </c>
      <c r="J86" s="163">
        <v>1105</v>
      </c>
      <c r="K86" s="14"/>
      <c r="L86" s="14"/>
      <c r="M86" s="14"/>
      <c r="N86" s="14"/>
      <c r="O86" s="14"/>
      <c r="P86" s="4">
        <v>1.23</v>
      </c>
      <c r="Q86" s="4">
        <v>1.23</v>
      </c>
      <c r="R86" s="14"/>
      <c r="S86" s="4">
        <v>2</v>
      </c>
      <c r="T86" s="4">
        <v>4</v>
      </c>
      <c r="U86" s="4">
        <v>94</v>
      </c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8">
        <v>0</v>
      </c>
      <c r="AN86" s="176">
        <v>0.13</v>
      </c>
      <c r="AO86" s="18"/>
      <c r="AP86" s="18"/>
      <c r="AQ86" s="18"/>
      <c r="AR86" s="164">
        <v>0.02</v>
      </c>
      <c r="AS86" s="14"/>
      <c r="AT86" s="14"/>
      <c r="AU86" s="164">
        <v>12.11</v>
      </c>
      <c r="AV86" s="164">
        <v>-24.6</v>
      </c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20" t="s">
        <v>983</v>
      </c>
      <c r="B87" s="10" t="s">
        <v>820</v>
      </c>
      <c r="C87" s="12" t="s">
        <v>844</v>
      </c>
      <c r="D87" s="12" t="s">
        <v>1083</v>
      </c>
      <c r="E87" s="134">
        <v>2000</v>
      </c>
      <c r="F87" s="134">
        <v>7</v>
      </c>
      <c r="G87" s="134">
        <v>20</v>
      </c>
      <c r="H87" s="23" t="str">
        <f t="shared" si="1"/>
        <v/>
      </c>
      <c r="I87" s="163">
        <v>-3</v>
      </c>
      <c r="J87" s="163">
        <v>0</v>
      </c>
      <c r="K87" s="14" t="s">
        <v>1028</v>
      </c>
      <c r="L87" s="14"/>
      <c r="M87" s="14"/>
      <c r="N87" s="14"/>
      <c r="O87" s="14"/>
      <c r="P87" s="4"/>
      <c r="Q87" s="4"/>
      <c r="R87" s="14"/>
      <c r="S87" s="4"/>
      <c r="T87" s="4"/>
      <c r="U87" s="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8"/>
      <c r="AN87" s="176"/>
      <c r="AO87" s="18"/>
      <c r="AP87" s="18"/>
      <c r="AQ87" s="18"/>
      <c r="AR87" s="164"/>
      <c r="AS87" s="14"/>
      <c r="AT87" s="14"/>
      <c r="AU87" s="164"/>
      <c r="AV87" s="16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20" t="s">
        <v>983</v>
      </c>
      <c r="B88" s="10" t="s">
        <v>820</v>
      </c>
      <c r="C88" s="12" t="s">
        <v>844</v>
      </c>
      <c r="D88" s="12" t="s">
        <v>919</v>
      </c>
      <c r="E88" s="134">
        <v>2000</v>
      </c>
      <c r="F88" s="134">
        <v>7</v>
      </c>
      <c r="G88" s="134">
        <v>20</v>
      </c>
      <c r="H88" s="23" t="str">
        <f t="shared" si="1"/>
        <v/>
      </c>
      <c r="I88" s="163">
        <v>0</v>
      </c>
      <c r="J88" s="163">
        <v>5</v>
      </c>
      <c r="K88" s="14"/>
      <c r="L88" s="14"/>
      <c r="M88" s="14"/>
      <c r="N88" s="14"/>
      <c r="O88" s="14"/>
      <c r="P88" s="4">
        <v>0.95</v>
      </c>
      <c r="Q88" s="4">
        <v>0.95</v>
      </c>
      <c r="R88" s="14"/>
      <c r="S88" s="4">
        <v>16</v>
      </c>
      <c r="T88" s="4">
        <v>2</v>
      </c>
      <c r="U88" s="4">
        <v>82</v>
      </c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8">
        <v>0</v>
      </c>
      <c r="AN88" s="176">
        <v>6.22</v>
      </c>
      <c r="AO88" s="18"/>
      <c r="AP88" s="18"/>
      <c r="AQ88" s="18"/>
      <c r="AR88" s="164">
        <v>0.44</v>
      </c>
      <c r="AS88" s="14"/>
      <c r="AT88" s="14"/>
      <c r="AU88" s="164">
        <v>7.97</v>
      </c>
      <c r="AV88" s="164">
        <v>-28.29</v>
      </c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20" t="s">
        <v>983</v>
      </c>
      <c r="B89" s="10" t="s">
        <v>820</v>
      </c>
      <c r="C89" s="12" t="s">
        <v>844</v>
      </c>
      <c r="D89" s="12" t="s">
        <v>920</v>
      </c>
      <c r="E89" s="134">
        <v>2000</v>
      </c>
      <c r="F89" s="134">
        <v>7</v>
      </c>
      <c r="G89" s="134">
        <v>20</v>
      </c>
      <c r="H89" s="23" t="str">
        <f t="shared" si="1"/>
        <v/>
      </c>
      <c r="I89" s="163">
        <v>5</v>
      </c>
      <c r="J89" s="163">
        <v>10</v>
      </c>
      <c r="K89" s="14"/>
      <c r="L89" s="14"/>
      <c r="M89" s="14"/>
      <c r="N89" s="14"/>
      <c r="O89" s="14"/>
      <c r="P89" s="4">
        <v>0.95</v>
      </c>
      <c r="Q89" s="4">
        <v>0.95</v>
      </c>
      <c r="R89" s="14"/>
      <c r="S89" s="4">
        <v>6</v>
      </c>
      <c r="T89" s="4">
        <v>2</v>
      </c>
      <c r="U89" s="4">
        <v>92</v>
      </c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8">
        <v>0</v>
      </c>
      <c r="AN89" s="176">
        <v>3.3</v>
      </c>
      <c r="AO89" s="18"/>
      <c r="AP89" s="18"/>
      <c r="AQ89" s="18"/>
      <c r="AR89" s="164">
        <v>0.25</v>
      </c>
      <c r="AS89" s="14"/>
      <c r="AT89" s="14"/>
      <c r="AU89" s="164">
        <v>7.99</v>
      </c>
      <c r="AV89" s="164">
        <v>-27.49</v>
      </c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20" t="s">
        <v>983</v>
      </c>
      <c r="B90" s="10" t="s">
        <v>820</v>
      </c>
      <c r="C90" s="12" t="s">
        <v>844</v>
      </c>
      <c r="D90" s="12" t="s">
        <v>921</v>
      </c>
      <c r="E90" s="134">
        <v>2000</v>
      </c>
      <c r="F90" s="134">
        <v>7</v>
      </c>
      <c r="G90" s="134">
        <v>20</v>
      </c>
      <c r="H90" s="23" t="str">
        <f t="shared" si="1"/>
        <v/>
      </c>
      <c r="I90" s="163">
        <v>20</v>
      </c>
      <c r="J90" s="163">
        <v>30</v>
      </c>
      <c r="K90" s="14"/>
      <c r="L90" s="14"/>
      <c r="M90" s="14"/>
      <c r="N90" s="14"/>
      <c r="O90" s="14"/>
      <c r="P90" s="4">
        <v>0.95</v>
      </c>
      <c r="Q90" s="4">
        <v>0.95</v>
      </c>
      <c r="R90" s="14"/>
      <c r="S90" s="4">
        <v>4</v>
      </c>
      <c r="T90" s="4">
        <v>4</v>
      </c>
      <c r="U90" s="4">
        <v>92</v>
      </c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8">
        <v>0</v>
      </c>
      <c r="AN90" s="176">
        <v>1.53</v>
      </c>
      <c r="AO90" s="18"/>
      <c r="AP90" s="18"/>
      <c r="AQ90" s="18"/>
      <c r="AR90" s="164">
        <v>0.13</v>
      </c>
      <c r="AS90" s="14"/>
      <c r="AT90" s="14"/>
      <c r="AU90" s="164">
        <v>9.81</v>
      </c>
      <c r="AV90" s="164">
        <v>-26.74</v>
      </c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20" t="s">
        <v>983</v>
      </c>
      <c r="B91" s="10" t="s">
        <v>820</v>
      </c>
      <c r="C91" s="12" t="s">
        <v>844</v>
      </c>
      <c r="D91" s="12" t="s">
        <v>922</v>
      </c>
      <c r="E91" s="134">
        <v>2000</v>
      </c>
      <c r="F91" s="134">
        <v>7</v>
      </c>
      <c r="G91" s="134">
        <v>20</v>
      </c>
      <c r="H91" s="23" t="str">
        <f t="shared" si="1"/>
        <v/>
      </c>
      <c r="I91" s="163">
        <v>45</v>
      </c>
      <c r="J91" s="163">
        <v>55</v>
      </c>
      <c r="K91" s="14"/>
      <c r="L91" s="14"/>
      <c r="M91" s="14"/>
      <c r="N91" s="14"/>
      <c r="O91" s="14"/>
      <c r="P91" s="4">
        <v>0.95</v>
      </c>
      <c r="Q91" s="4">
        <v>0.95</v>
      </c>
      <c r="R91" s="14"/>
      <c r="S91" s="4">
        <v>2</v>
      </c>
      <c r="T91" s="4">
        <v>2</v>
      </c>
      <c r="U91" s="4">
        <v>96</v>
      </c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8">
        <v>0</v>
      </c>
      <c r="AN91" s="176">
        <v>1.01</v>
      </c>
      <c r="AO91" s="18"/>
      <c r="AP91" s="18"/>
      <c r="AQ91" s="18"/>
      <c r="AR91" s="164">
        <v>0.09</v>
      </c>
      <c r="AS91" s="14"/>
      <c r="AT91" s="14"/>
      <c r="AU91" s="164">
        <v>11.29</v>
      </c>
      <c r="AV91" s="164">
        <v>-26.4</v>
      </c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20" t="s">
        <v>983</v>
      </c>
      <c r="B92" s="10" t="s">
        <v>820</v>
      </c>
      <c r="C92" s="12" t="s">
        <v>844</v>
      </c>
      <c r="D92" s="12" t="s">
        <v>923</v>
      </c>
      <c r="E92" s="134">
        <v>2000</v>
      </c>
      <c r="F92" s="134">
        <v>7</v>
      </c>
      <c r="G92" s="134">
        <v>20</v>
      </c>
      <c r="H92" s="23" t="str">
        <f t="shared" si="1"/>
        <v/>
      </c>
      <c r="I92" s="163">
        <v>95</v>
      </c>
      <c r="J92" s="163">
        <v>105</v>
      </c>
      <c r="K92" s="14"/>
      <c r="L92" s="14"/>
      <c r="M92" s="14"/>
      <c r="N92" s="14"/>
      <c r="O92" s="14"/>
      <c r="P92" s="4">
        <v>1.1200000000000001</v>
      </c>
      <c r="Q92" s="4">
        <v>1.1200000000000001</v>
      </c>
      <c r="R92" s="14"/>
      <c r="S92" s="4">
        <v>2</v>
      </c>
      <c r="T92" s="4">
        <v>2</v>
      </c>
      <c r="U92" s="4">
        <v>96</v>
      </c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8">
        <v>0</v>
      </c>
      <c r="AN92" s="176">
        <v>0.75</v>
      </c>
      <c r="AO92" s="18"/>
      <c r="AP92" s="18"/>
      <c r="AQ92" s="18"/>
      <c r="AR92" s="164">
        <v>7.0000000000000007E-2</v>
      </c>
      <c r="AS92" s="14"/>
      <c r="AT92" s="14"/>
      <c r="AU92" s="164">
        <v>11.61</v>
      </c>
      <c r="AV92" s="164">
        <v>-25.8</v>
      </c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20" t="s">
        <v>983</v>
      </c>
      <c r="B93" s="10" t="s">
        <v>820</v>
      </c>
      <c r="C93" s="12" t="s">
        <v>844</v>
      </c>
      <c r="D93" s="12" t="s">
        <v>924</v>
      </c>
      <c r="E93" s="134">
        <v>2000</v>
      </c>
      <c r="F93" s="134">
        <v>7</v>
      </c>
      <c r="G93" s="134">
        <v>20</v>
      </c>
      <c r="H93" s="23" t="str">
        <f t="shared" si="1"/>
        <v/>
      </c>
      <c r="I93" s="163">
        <v>195</v>
      </c>
      <c r="J93" s="163">
        <v>205</v>
      </c>
      <c r="K93" s="14"/>
      <c r="L93" s="14"/>
      <c r="M93" s="14"/>
      <c r="N93" s="14"/>
      <c r="O93" s="14"/>
      <c r="P93" s="4">
        <v>1.1200000000000001</v>
      </c>
      <c r="Q93" s="4">
        <v>1.1200000000000001</v>
      </c>
      <c r="R93" s="14"/>
      <c r="S93" s="4">
        <v>1</v>
      </c>
      <c r="T93" s="4">
        <v>2</v>
      </c>
      <c r="U93" s="4">
        <v>97</v>
      </c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8">
        <v>0</v>
      </c>
      <c r="AN93" s="176">
        <v>0.32</v>
      </c>
      <c r="AO93" s="18"/>
      <c r="AP93" s="18"/>
      <c r="AQ93" s="18"/>
      <c r="AR93" s="164">
        <v>0.04</v>
      </c>
      <c r="AS93" s="14"/>
      <c r="AT93" s="14"/>
      <c r="AU93" s="164">
        <v>11.99</v>
      </c>
      <c r="AV93" s="164">
        <v>-25.59</v>
      </c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20" t="s">
        <v>983</v>
      </c>
      <c r="B94" s="10" t="s">
        <v>820</v>
      </c>
      <c r="C94" s="12" t="s">
        <v>844</v>
      </c>
      <c r="D94" s="12" t="s">
        <v>925</v>
      </c>
      <c r="E94" s="134">
        <v>2000</v>
      </c>
      <c r="F94" s="134">
        <v>7</v>
      </c>
      <c r="G94" s="134">
        <v>20</v>
      </c>
      <c r="H94" s="23" t="str">
        <f t="shared" si="1"/>
        <v/>
      </c>
      <c r="I94" s="163">
        <v>295</v>
      </c>
      <c r="J94" s="163">
        <v>305</v>
      </c>
      <c r="K94" s="14"/>
      <c r="L94" s="14"/>
      <c r="M94" s="14"/>
      <c r="N94" s="14"/>
      <c r="O94" s="14"/>
      <c r="P94" s="4">
        <v>1.08</v>
      </c>
      <c r="Q94" s="4">
        <v>1.08</v>
      </c>
      <c r="R94" s="14"/>
      <c r="S94" s="4">
        <v>6</v>
      </c>
      <c r="T94" s="4">
        <v>2</v>
      </c>
      <c r="U94" s="4">
        <v>92</v>
      </c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8">
        <v>0</v>
      </c>
      <c r="AN94" s="176">
        <v>0.28999999999999998</v>
      </c>
      <c r="AO94" s="18"/>
      <c r="AP94" s="18"/>
      <c r="AQ94" s="18"/>
      <c r="AR94" s="164">
        <v>0.04</v>
      </c>
      <c r="AS94" s="14"/>
      <c r="AT94" s="14"/>
      <c r="AU94" s="164">
        <v>11.32</v>
      </c>
      <c r="AV94" s="164">
        <v>-25.39</v>
      </c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20" t="s">
        <v>983</v>
      </c>
      <c r="B95" s="10" t="s">
        <v>820</v>
      </c>
      <c r="C95" s="12" t="s">
        <v>844</v>
      </c>
      <c r="D95" s="12" t="s">
        <v>926</v>
      </c>
      <c r="E95" s="134">
        <v>2000</v>
      </c>
      <c r="F95" s="134">
        <v>7</v>
      </c>
      <c r="G95" s="134">
        <v>20</v>
      </c>
      <c r="H95" s="23" t="str">
        <f t="shared" si="1"/>
        <v/>
      </c>
      <c r="I95" s="163">
        <v>609</v>
      </c>
      <c r="J95" s="163">
        <v>705</v>
      </c>
      <c r="K95" s="14"/>
      <c r="L95" s="14"/>
      <c r="M95" s="14"/>
      <c r="N95" s="14"/>
      <c r="O95" s="14"/>
      <c r="P95" s="4">
        <v>1.3</v>
      </c>
      <c r="Q95" s="4">
        <v>1.3</v>
      </c>
      <c r="R95" s="14"/>
      <c r="S95" s="4">
        <v>2</v>
      </c>
      <c r="T95" s="4">
        <v>2</v>
      </c>
      <c r="U95" s="4">
        <v>96</v>
      </c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8">
        <v>0</v>
      </c>
      <c r="AN95" s="176">
        <v>0.17</v>
      </c>
      <c r="AO95" s="18"/>
      <c r="AP95" s="18"/>
      <c r="AQ95" s="18"/>
      <c r="AR95" s="164">
        <v>0.02</v>
      </c>
      <c r="AS95" s="14"/>
      <c r="AT95" s="14"/>
      <c r="AU95" s="164">
        <v>11.83</v>
      </c>
      <c r="AV95" s="164">
        <v>-24.47</v>
      </c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20" t="s">
        <v>983</v>
      </c>
      <c r="B96" s="10" t="s">
        <v>820</v>
      </c>
      <c r="C96" s="12" t="s">
        <v>844</v>
      </c>
      <c r="D96" s="12" t="s">
        <v>927</v>
      </c>
      <c r="E96" s="134">
        <v>2000</v>
      </c>
      <c r="F96" s="134">
        <v>7</v>
      </c>
      <c r="G96" s="134">
        <v>20</v>
      </c>
      <c r="H96" s="23" t="str">
        <f t="shared" si="1"/>
        <v/>
      </c>
      <c r="I96" s="163">
        <v>1095</v>
      </c>
      <c r="J96" s="163">
        <v>1105</v>
      </c>
      <c r="K96" s="14"/>
      <c r="L96" s="14"/>
      <c r="M96" s="14"/>
      <c r="N96" s="14"/>
      <c r="O96" s="14"/>
      <c r="P96" s="4">
        <v>1.24</v>
      </c>
      <c r="Q96" s="4">
        <v>1.24</v>
      </c>
      <c r="R96" s="14"/>
      <c r="S96" s="4">
        <v>1</v>
      </c>
      <c r="T96" s="4">
        <v>2</v>
      </c>
      <c r="U96" s="4">
        <v>97</v>
      </c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8">
        <v>0</v>
      </c>
      <c r="AN96" s="176">
        <v>0.13</v>
      </c>
      <c r="AO96" s="18"/>
      <c r="AP96" s="18"/>
      <c r="AQ96" s="18"/>
      <c r="AR96" s="164">
        <v>0.02</v>
      </c>
      <c r="AS96" s="14"/>
      <c r="AT96" s="14"/>
      <c r="AU96" s="164">
        <v>12</v>
      </c>
      <c r="AV96" s="164">
        <v>-24.6</v>
      </c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20" t="s">
        <v>812</v>
      </c>
      <c r="B97" s="10" t="s">
        <v>820</v>
      </c>
      <c r="C97" s="11" t="s">
        <v>828</v>
      </c>
      <c r="D97" s="11" t="s">
        <v>871</v>
      </c>
      <c r="E97" s="134">
        <v>1999</v>
      </c>
      <c r="F97" s="134">
        <v>11</v>
      </c>
      <c r="G97" s="134">
        <v>1</v>
      </c>
      <c r="H97" s="23" t="str">
        <f t="shared" si="1"/>
        <v/>
      </c>
      <c r="I97" s="4">
        <v>-3</v>
      </c>
      <c r="J97" s="4">
        <v>0</v>
      </c>
      <c r="K97" s="8" t="s">
        <v>1028</v>
      </c>
      <c r="L97" s="8"/>
      <c r="M97" s="8"/>
      <c r="N97" s="8"/>
      <c r="O97" s="8"/>
      <c r="P97" s="191"/>
      <c r="Q97" s="191"/>
      <c r="R97" s="8"/>
      <c r="S97" s="191"/>
      <c r="T97" s="191"/>
      <c r="U97" s="191"/>
      <c r="V97" s="8"/>
      <c r="W97" s="8"/>
      <c r="X97" s="8"/>
      <c r="Y97" s="8"/>
      <c r="Z97" s="8"/>
      <c r="AA97" s="8"/>
      <c r="AB97" s="8"/>
      <c r="AC97" s="17"/>
      <c r="AD97" s="8"/>
      <c r="AE97" s="8"/>
      <c r="AF97" s="8"/>
      <c r="AG97" s="8"/>
      <c r="AH97" s="8"/>
      <c r="AI97" s="8"/>
      <c r="AJ97" s="8"/>
      <c r="AK97" s="8"/>
      <c r="AL97" s="8"/>
      <c r="AN97" s="194"/>
      <c r="AP97" s="17"/>
      <c r="AQ97" s="17"/>
      <c r="AR97" s="158"/>
      <c r="AS97" s="8"/>
      <c r="AT97" s="8"/>
      <c r="AU97" s="191"/>
      <c r="AV97" s="188">
        <v>-29</v>
      </c>
      <c r="AW97" s="148" t="s">
        <v>848</v>
      </c>
      <c r="AX97" s="190" t="s">
        <v>965</v>
      </c>
      <c r="AY97" s="5">
        <v>2001</v>
      </c>
      <c r="AZ97" s="196">
        <v>89.3</v>
      </c>
      <c r="BA97" s="5">
        <v>5</v>
      </c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</row>
    <row r="98" spans="1:96" ht="14">
      <c r="A98" s="20" t="s">
        <v>812</v>
      </c>
      <c r="B98" s="10" t="s">
        <v>820</v>
      </c>
      <c r="C98" s="11" t="s">
        <v>828</v>
      </c>
      <c r="D98" s="11" t="s">
        <v>872</v>
      </c>
      <c r="E98" s="134">
        <v>1999</v>
      </c>
      <c r="F98" s="134">
        <v>11</v>
      </c>
      <c r="G98" s="134">
        <v>1</v>
      </c>
      <c r="H98" s="23" t="str">
        <f t="shared" si="1"/>
        <v/>
      </c>
      <c r="I98" s="4">
        <v>0</v>
      </c>
      <c r="J98" s="4">
        <v>5</v>
      </c>
      <c r="K98" s="8"/>
      <c r="L98" s="8"/>
      <c r="M98" s="8"/>
      <c r="N98" s="8"/>
      <c r="O98" s="8"/>
      <c r="P98" s="191"/>
      <c r="Q98" s="191"/>
      <c r="R98" s="8"/>
      <c r="S98" s="191"/>
      <c r="T98" s="191"/>
      <c r="U98" s="191"/>
      <c r="V98" s="8"/>
      <c r="W98" s="8"/>
      <c r="X98" s="8"/>
      <c r="Y98" s="8"/>
      <c r="Z98" s="8"/>
      <c r="AA98" s="8"/>
      <c r="AB98" s="8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>
        <v>0</v>
      </c>
      <c r="AN98" s="175">
        <v>0.7</v>
      </c>
      <c r="AP98" s="17"/>
      <c r="AQ98" s="17"/>
      <c r="AR98" s="158"/>
      <c r="AS98" s="8"/>
      <c r="AT98" s="8"/>
      <c r="AU98" s="191"/>
      <c r="AV98" s="4">
        <v>-28.36</v>
      </c>
      <c r="AW98" s="148" t="s">
        <v>848</v>
      </c>
      <c r="AX98" s="190" t="s">
        <v>997</v>
      </c>
      <c r="AY98" s="8">
        <v>2000</v>
      </c>
      <c r="AZ98" s="190">
        <v>114.5</v>
      </c>
      <c r="BA98" s="190">
        <v>4.5</v>
      </c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</row>
    <row r="99" spans="1:96" ht="14">
      <c r="A99" s="20" t="s">
        <v>812</v>
      </c>
      <c r="B99" s="10" t="s">
        <v>820</v>
      </c>
      <c r="C99" s="11" t="s">
        <v>828</v>
      </c>
      <c r="D99" s="11" t="s">
        <v>881</v>
      </c>
      <c r="E99" s="134">
        <v>1999</v>
      </c>
      <c r="F99" s="134">
        <v>11</v>
      </c>
      <c r="G99" s="134">
        <v>1</v>
      </c>
      <c r="H99" s="23" t="str">
        <f t="shared" si="1"/>
        <v/>
      </c>
      <c r="I99" s="4">
        <v>205</v>
      </c>
      <c r="J99" s="4">
        <v>215</v>
      </c>
      <c r="K99" s="8"/>
      <c r="L99" s="8"/>
      <c r="M99" s="8"/>
      <c r="N99" s="8"/>
      <c r="O99" s="8"/>
      <c r="P99" s="191"/>
      <c r="Q99" s="191"/>
      <c r="R99" s="8"/>
      <c r="S99" s="191"/>
      <c r="T99" s="191"/>
      <c r="U99" s="191"/>
      <c r="V99" s="8"/>
      <c r="W99" s="8"/>
      <c r="X99" s="8"/>
      <c r="Y99" s="8"/>
      <c r="Z99" s="8"/>
      <c r="AA99" s="8"/>
      <c r="AB99" s="8"/>
      <c r="AC99" s="17"/>
      <c r="AD99" s="8"/>
      <c r="AE99" s="8"/>
      <c r="AF99" s="8"/>
      <c r="AG99" s="8"/>
      <c r="AH99" s="8"/>
      <c r="AI99" s="8"/>
      <c r="AJ99" s="8"/>
      <c r="AK99" s="8"/>
      <c r="AL99" s="8"/>
      <c r="AM99" s="8">
        <v>0</v>
      </c>
      <c r="AN99" s="175">
        <v>0.2</v>
      </c>
      <c r="AO99" s="17"/>
      <c r="AP99" s="17"/>
      <c r="AQ99" s="17"/>
      <c r="AR99" s="158"/>
      <c r="AS99" s="8"/>
      <c r="AT99" s="8"/>
      <c r="AU99" s="191"/>
      <c r="AV99" s="4">
        <v>-26.05</v>
      </c>
      <c r="AW99" s="148" t="s">
        <v>848</v>
      </c>
      <c r="AX99" s="190" t="s">
        <v>1006</v>
      </c>
      <c r="AY99" s="8">
        <v>2000</v>
      </c>
      <c r="AZ99" s="190">
        <v>-621</v>
      </c>
      <c r="BA99" s="190">
        <v>2.4</v>
      </c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</row>
    <row r="100" spans="1:96" ht="14">
      <c r="A100" s="20" t="s">
        <v>812</v>
      </c>
      <c r="B100" s="10" t="s">
        <v>820</v>
      </c>
      <c r="C100" s="11" t="s">
        <v>828</v>
      </c>
      <c r="D100" s="11" t="s">
        <v>873</v>
      </c>
      <c r="E100" s="134">
        <v>1999</v>
      </c>
      <c r="F100" s="134">
        <v>11</v>
      </c>
      <c r="G100" s="134">
        <v>1</v>
      </c>
      <c r="H100" s="23" t="str">
        <f t="shared" si="1"/>
        <v/>
      </c>
      <c r="I100" s="4">
        <v>5</v>
      </c>
      <c r="J100" s="4">
        <v>10</v>
      </c>
      <c r="K100" s="8"/>
      <c r="L100" s="8"/>
      <c r="M100" s="8"/>
      <c r="N100" s="8"/>
      <c r="O100" s="8"/>
      <c r="P100" s="191"/>
      <c r="Q100" s="191"/>
      <c r="R100" s="8"/>
      <c r="S100" s="191"/>
      <c r="T100" s="191"/>
      <c r="U100" s="191"/>
      <c r="V100" s="8"/>
      <c r="W100" s="8"/>
      <c r="X100" s="8"/>
      <c r="Y100" s="8"/>
      <c r="Z100" s="8"/>
      <c r="AA100" s="8"/>
      <c r="AB100" s="8"/>
      <c r="AC100" s="17"/>
      <c r="AD100" s="8"/>
      <c r="AE100" s="8"/>
      <c r="AF100" s="8"/>
      <c r="AG100" s="8"/>
      <c r="AH100" s="8"/>
      <c r="AI100" s="8"/>
      <c r="AJ100" s="8"/>
      <c r="AK100" s="8"/>
      <c r="AL100" s="8"/>
      <c r="AM100" s="8">
        <v>0</v>
      </c>
      <c r="AN100" s="175">
        <v>1</v>
      </c>
      <c r="AP100" s="17"/>
      <c r="AQ100" s="17"/>
      <c r="AR100" s="158"/>
      <c r="AS100" s="8"/>
      <c r="AT100" s="8"/>
      <c r="AU100" s="191"/>
      <c r="AV100" s="4">
        <v>-27.44</v>
      </c>
      <c r="AW100" s="148" t="s">
        <v>848</v>
      </c>
      <c r="AX100" s="190" t="s">
        <v>998</v>
      </c>
      <c r="AY100" s="8">
        <v>2000</v>
      </c>
      <c r="AZ100" s="190">
        <v>21.6</v>
      </c>
      <c r="BA100" s="190">
        <v>3.8</v>
      </c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</row>
    <row r="101" spans="1:96" ht="14">
      <c r="A101" s="20" t="s">
        <v>812</v>
      </c>
      <c r="B101" s="10" t="s">
        <v>820</v>
      </c>
      <c r="C101" s="11" t="s">
        <v>828</v>
      </c>
      <c r="D101" s="11" t="s">
        <v>874</v>
      </c>
      <c r="E101" s="134">
        <v>1999</v>
      </c>
      <c r="F101" s="134">
        <v>11</v>
      </c>
      <c r="G101" s="134">
        <v>1</v>
      </c>
      <c r="H101" s="23" t="str">
        <f t="shared" si="1"/>
        <v/>
      </c>
      <c r="I101" s="4">
        <v>10</v>
      </c>
      <c r="J101" s="4">
        <v>20</v>
      </c>
      <c r="K101" s="8"/>
      <c r="L101" s="8"/>
      <c r="M101" s="8"/>
      <c r="N101" s="8"/>
      <c r="O101" s="8"/>
      <c r="P101" s="191"/>
      <c r="Q101" s="191"/>
      <c r="R101" s="8"/>
      <c r="S101" s="191"/>
      <c r="T101" s="191"/>
      <c r="U101" s="191"/>
      <c r="V101" s="8"/>
      <c r="W101" s="8"/>
      <c r="X101" s="8"/>
      <c r="Y101" s="8"/>
      <c r="Z101" s="8"/>
      <c r="AA101" s="8"/>
      <c r="AB101" s="8"/>
      <c r="AC101" s="17"/>
      <c r="AD101" s="8"/>
      <c r="AE101" s="8"/>
      <c r="AF101" s="8"/>
      <c r="AG101" s="8"/>
      <c r="AH101" s="8"/>
      <c r="AI101" s="8"/>
      <c r="AJ101" s="8"/>
      <c r="AK101" s="8"/>
      <c r="AL101" s="8"/>
      <c r="AM101" s="8">
        <v>0</v>
      </c>
      <c r="AN101" s="175">
        <v>1</v>
      </c>
      <c r="AP101" s="17"/>
      <c r="AQ101" s="17"/>
      <c r="AR101" s="158"/>
      <c r="AS101" s="8"/>
      <c r="AT101" s="8"/>
      <c r="AU101" s="191"/>
      <c r="AV101" s="4">
        <v>-26.97</v>
      </c>
      <c r="AW101" s="148" t="s">
        <v>848</v>
      </c>
      <c r="AX101" s="190" t="s">
        <v>999</v>
      </c>
      <c r="AY101" s="8">
        <v>2000</v>
      </c>
      <c r="AZ101" s="190">
        <v>-17.600000000000001</v>
      </c>
      <c r="BA101" s="190">
        <v>4.5</v>
      </c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</row>
    <row r="102" spans="1:96" ht="14">
      <c r="A102" s="20" t="s">
        <v>812</v>
      </c>
      <c r="B102" s="10" t="s">
        <v>820</v>
      </c>
      <c r="C102" s="11" t="s">
        <v>828</v>
      </c>
      <c r="D102" s="11" t="s">
        <v>875</v>
      </c>
      <c r="E102" s="134">
        <v>1999</v>
      </c>
      <c r="F102" s="134">
        <v>11</v>
      </c>
      <c r="G102" s="134">
        <v>1</v>
      </c>
      <c r="H102" s="23" t="str">
        <f t="shared" si="1"/>
        <v/>
      </c>
      <c r="I102" s="4">
        <v>20</v>
      </c>
      <c r="J102" s="4">
        <v>30</v>
      </c>
      <c r="K102" s="8"/>
      <c r="L102" s="8"/>
      <c r="M102" s="8"/>
      <c r="N102" s="8"/>
      <c r="O102" s="8"/>
      <c r="P102" s="191"/>
      <c r="Q102" s="191"/>
      <c r="R102" s="8"/>
      <c r="S102" s="191"/>
      <c r="T102" s="191"/>
      <c r="U102" s="191"/>
      <c r="V102" s="8"/>
      <c r="W102" s="8"/>
      <c r="X102" s="8"/>
      <c r="Y102" s="8"/>
      <c r="Z102" s="8"/>
      <c r="AA102" s="8"/>
      <c r="AB102" s="8"/>
      <c r="AC102" s="17"/>
      <c r="AD102" s="8"/>
      <c r="AE102" s="8"/>
      <c r="AF102" s="8"/>
      <c r="AG102" s="8"/>
      <c r="AH102" s="8"/>
      <c r="AI102" s="8"/>
      <c r="AJ102" s="8"/>
      <c r="AK102" s="8"/>
      <c r="AL102" s="8"/>
      <c r="AM102" s="8">
        <v>0</v>
      </c>
      <c r="AN102" s="175">
        <v>0.6</v>
      </c>
      <c r="AO102" s="5"/>
      <c r="AP102" s="17"/>
      <c r="AQ102" s="17"/>
      <c r="AR102" s="158"/>
      <c r="AS102" s="8"/>
      <c r="AT102" s="8"/>
      <c r="AU102" s="191"/>
      <c r="AV102" s="4">
        <v>-26.59</v>
      </c>
      <c r="AW102" s="148" t="s">
        <v>848</v>
      </c>
      <c r="AX102" s="190" t="s">
        <v>1000</v>
      </c>
      <c r="AY102" s="8">
        <v>2000</v>
      </c>
      <c r="AZ102" s="190">
        <v>-144.19999999999999</v>
      </c>
      <c r="BA102" s="190">
        <v>3.1</v>
      </c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</row>
    <row r="103" spans="1:96" ht="14">
      <c r="A103" s="20" t="s">
        <v>812</v>
      </c>
      <c r="B103" s="10" t="s">
        <v>820</v>
      </c>
      <c r="C103" s="11" t="s">
        <v>828</v>
      </c>
      <c r="D103" s="11" t="s">
        <v>876</v>
      </c>
      <c r="E103" s="134">
        <v>1999</v>
      </c>
      <c r="F103" s="134">
        <v>11</v>
      </c>
      <c r="G103" s="134">
        <v>1</v>
      </c>
      <c r="H103" s="23" t="str">
        <f t="shared" si="1"/>
        <v/>
      </c>
      <c r="I103" s="4">
        <v>30</v>
      </c>
      <c r="J103" s="4">
        <v>40</v>
      </c>
      <c r="K103" s="8"/>
      <c r="L103" s="8"/>
      <c r="M103" s="8"/>
      <c r="N103" s="8"/>
      <c r="O103" s="8"/>
      <c r="P103" s="191"/>
      <c r="Q103" s="191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17"/>
      <c r="AD103" s="8"/>
      <c r="AE103" s="8"/>
      <c r="AF103" s="8"/>
      <c r="AG103" s="8"/>
      <c r="AH103" s="8"/>
      <c r="AI103" s="8"/>
      <c r="AJ103" s="8"/>
      <c r="AK103" s="8"/>
      <c r="AL103" s="8"/>
      <c r="AM103" s="8">
        <v>0</v>
      </c>
      <c r="AN103" s="175">
        <v>0.5</v>
      </c>
      <c r="AO103" s="5"/>
      <c r="AP103" s="17"/>
      <c r="AQ103" s="17"/>
      <c r="AR103" s="158"/>
      <c r="AS103" s="8"/>
      <c r="AT103" s="8"/>
      <c r="AU103" s="191"/>
      <c r="AV103" s="4">
        <v>-26.29</v>
      </c>
      <c r="AW103" s="148" t="s">
        <v>848</v>
      </c>
      <c r="AX103" s="190" t="s">
        <v>1001</v>
      </c>
      <c r="AY103" s="8">
        <v>2000</v>
      </c>
      <c r="AZ103" s="190">
        <v>-228.5</v>
      </c>
      <c r="BA103" s="190">
        <v>3.6</v>
      </c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</row>
    <row r="104" spans="1:96" ht="14">
      <c r="A104" s="20" t="s">
        <v>812</v>
      </c>
      <c r="B104" s="10" t="s">
        <v>820</v>
      </c>
      <c r="C104" s="11" t="s">
        <v>828</v>
      </c>
      <c r="D104" s="11" t="s">
        <v>877</v>
      </c>
      <c r="E104" s="134">
        <v>1999</v>
      </c>
      <c r="F104" s="134">
        <v>11</v>
      </c>
      <c r="G104" s="134">
        <v>1</v>
      </c>
      <c r="H104" s="23" t="str">
        <f t="shared" si="1"/>
        <v/>
      </c>
      <c r="I104" s="4">
        <v>40</v>
      </c>
      <c r="J104" s="4">
        <v>50</v>
      </c>
      <c r="K104" s="8"/>
      <c r="L104" s="8"/>
      <c r="M104" s="8"/>
      <c r="N104" s="8"/>
      <c r="O104" s="8"/>
      <c r="P104" s="191"/>
      <c r="Q104" s="191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17"/>
      <c r="AD104" s="8"/>
      <c r="AE104" s="8"/>
      <c r="AF104" s="8"/>
      <c r="AG104" s="8"/>
      <c r="AH104" s="8"/>
      <c r="AI104" s="8"/>
      <c r="AJ104" s="8"/>
      <c r="AK104" s="8"/>
      <c r="AL104" s="8"/>
      <c r="AM104" s="8">
        <v>0</v>
      </c>
      <c r="AN104" s="175">
        <v>0.5</v>
      </c>
      <c r="AO104" s="5"/>
      <c r="AP104" s="17"/>
      <c r="AQ104" s="17"/>
      <c r="AR104" s="158"/>
      <c r="AS104" s="8"/>
      <c r="AT104" s="8"/>
      <c r="AU104" s="191"/>
      <c r="AV104" s="4">
        <v>-26.34</v>
      </c>
      <c r="AW104" s="148" t="s">
        <v>848</v>
      </c>
      <c r="AX104" s="190" t="s">
        <v>1002</v>
      </c>
      <c r="AY104" s="8">
        <v>2000</v>
      </c>
      <c r="AZ104" s="190">
        <v>-254.4</v>
      </c>
      <c r="BA104" s="190">
        <v>2.9</v>
      </c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</row>
    <row r="105" spans="1:96" ht="14">
      <c r="A105" s="20" t="s">
        <v>812</v>
      </c>
      <c r="B105" s="10" t="s">
        <v>820</v>
      </c>
      <c r="C105" s="11" t="s">
        <v>828</v>
      </c>
      <c r="D105" s="11" t="s">
        <v>878</v>
      </c>
      <c r="E105" s="134">
        <v>1999</v>
      </c>
      <c r="F105" s="134">
        <v>11</v>
      </c>
      <c r="G105" s="134">
        <v>1</v>
      </c>
      <c r="H105" s="23" t="str">
        <f t="shared" si="1"/>
        <v/>
      </c>
      <c r="I105" s="4">
        <v>65</v>
      </c>
      <c r="J105" s="4">
        <v>75</v>
      </c>
      <c r="K105" s="8"/>
      <c r="L105" s="8"/>
      <c r="M105" s="8"/>
      <c r="N105" s="8"/>
      <c r="O105" s="8"/>
      <c r="P105" s="191"/>
      <c r="Q105" s="191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17"/>
      <c r="AD105" s="8"/>
      <c r="AE105" s="8"/>
      <c r="AF105" s="8"/>
      <c r="AG105" s="8"/>
      <c r="AH105" s="8"/>
      <c r="AI105" s="8"/>
      <c r="AJ105" s="8"/>
      <c r="AK105" s="8"/>
      <c r="AL105" s="8"/>
      <c r="AM105" s="8">
        <v>0</v>
      </c>
      <c r="AN105" s="175">
        <v>0.5</v>
      </c>
      <c r="AO105" s="17"/>
      <c r="AP105" s="17"/>
      <c r="AQ105" s="17"/>
      <c r="AR105" s="158"/>
      <c r="AS105" s="8"/>
      <c r="AT105" s="8"/>
      <c r="AU105" s="191"/>
      <c r="AV105" s="4">
        <v>-26.25</v>
      </c>
      <c r="AW105" s="148" t="s">
        <v>848</v>
      </c>
      <c r="AX105" s="190" t="s">
        <v>1003</v>
      </c>
      <c r="AY105" s="8">
        <v>2000</v>
      </c>
      <c r="AZ105" s="190">
        <v>-270.39999999999998</v>
      </c>
      <c r="BA105" s="190">
        <v>3.4</v>
      </c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</row>
    <row r="106" spans="1:96" ht="14">
      <c r="A106" s="20" t="s">
        <v>812</v>
      </c>
      <c r="B106" s="10" t="s">
        <v>820</v>
      </c>
      <c r="C106" s="11" t="s">
        <v>828</v>
      </c>
      <c r="D106" s="11" t="s">
        <v>879</v>
      </c>
      <c r="E106" s="134">
        <v>1999</v>
      </c>
      <c r="F106" s="134">
        <v>11</v>
      </c>
      <c r="G106" s="134">
        <v>1</v>
      </c>
      <c r="H106" s="23" t="str">
        <f t="shared" si="1"/>
        <v/>
      </c>
      <c r="I106" s="4">
        <v>95</v>
      </c>
      <c r="J106" s="4">
        <v>105</v>
      </c>
      <c r="K106" s="8"/>
      <c r="L106" s="8"/>
      <c r="M106" s="8"/>
      <c r="N106" s="8"/>
      <c r="O106" s="8"/>
      <c r="P106" s="191"/>
      <c r="Q106" s="191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17"/>
      <c r="AD106" s="8"/>
      <c r="AE106" s="8"/>
      <c r="AF106" s="8"/>
      <c r="AG106" s="8"/>
      <c r="AH106" s="8"/>
      <c r="AI106" s="8"/>
      <c r="AJ106" s="8"/>
      <c r="AK106" s="8"/>
      <c r="AL106" s="8"/>
      <c r="AM106" s="8">
        <v>0</v>
      </c>
      <c r="AN106" s="175">
        <v>0.2</v>
      </c>
      <c r="AO106" s="17"/>
      <c r="AP106" s="17"/>
      <c r="AQ106" s="17"/>
      <c r="AR106" s="158"/>
      <c r="AS106" s="8"/>
      <c r="AT106" s="8"/>
      <c r="AU106" s="191"/>
      <c r="AV106" s="4">
        <v>-26.66</v>
      </c>
      <c r="AW106" s="148" t="s">
        <v>848</v>
      </c>
      <c r="AX106" s="190" t="s">
        <v>1004</v>
      </c>
      <c r="AY106" s="8">
        <v>2000</v>
      </c>
      <c r="AZ106" s="190">
        <v>-367.2</v>
      </c>
      <c r="BA106" s="190">
        <v>3.1</v>
      </c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</row>
    <row r="107" spans="1:96" ht="14">
      <c r="A107" s="20" t="s">
        <v>812</v>
      </c>
      <c r="B107" s="10" t="s">
        <v>820</v>
      </c>
      <c r="C107" s="11" t="s">
        <v>828</v>
      </c>
      <c r="D107" s="11" t="s">
        <v>880</v>
      </c>
      <c r="E107" s="134">
        <v>1999</v>
      </c>
      <c r="F107" s="134">
        <v>11</v>
      </c>
      <c r="G107" s="134">
        <v>1</v>
      </c>
      <c r="H107" s="23" t="str">
        <f t="shared" si="1"/>
        <v/>
      </c>
      <c r="I107" s="4">
        <v>145</v>
      </c>
      <c r="J107" s="4">
        <v>155</v>
      </c>
      <c r="K107" s="8"/>
      <c r="L107" s="8"/>
      <c r="M107" s="8"/>
      <c r="N107" s="8"/>
      <c r="O107" s="8"/>
      <c r="P107" s="191"/>
      <c r="Q107" s="191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17"/>
      <c r="AD107" s="8"/>
      <c r="AE107" s="8"/>
      <c r="AF107" s="8"/>
      <c r="AG107" s="8"/>
      <c r="AH107" s="8"/>
      <c r="AI107" s="8"/>
      <c r="AJ107" s="8"/>
      <c r="AK107" s="8"/>
      <c r="AL107" s="8"/>
      <c r="AM107" s="8">
        <v>0</v>
      </c>
      <c r="AN107" s="175">
        <v>0.3</v>
      </c>
      <c r="AO107" s="17"/>
      <c r="AP107" s="17"/>
      <c r="AQ107" s="17"/>
      <c r="AR107" s="158"/>
      <c r="AS107" s="8"/>
      <c r="AT107" s="8"/>
      <c r="AU107" s="191"/>
      <c r="AV107" s="4">
        <v>-26.34</v>
      </c>
      <c r="AW107" s="148" t="s">
        <v>848</v>
      </c>
      <c r="AX107" s="190" t="s">
        <v>1005</v>
      </c>
      <c r="AY107" s="8">
        <v>2000</v>
      </c>
      <c r="AZ107" s="190">
        <v>-447.7</v>
      </c>
      <c r="BA107" s="190">
        <v>2.5</v>
      </c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</row>
    <row r="108" spans="1:96" ht="14">
      <c r="A108" s="14" t="s">
        <v>812</v>
      </c>
      <c r="B108" s="12" t="s">
        <v>967</v>
      </c>
      <c r="C108" s="10" t="s">
        <v>987</v>
      </c>
      <c r="D108" s="10" t="s">
        <v>990</v>
      </c>
      <c r="E108" s="134">
        <v>1999</v>
      </c>
      <c r="F108" s="134">
        <v>11</v>
      </c>
      <c r="G108" s="134">
        <v>1</v>
      </c>
      <c r="H108" s="23" t="str">
        <f t="shared" si="1"/>
        <v/>
      </c>
      <c r="I108" s="168">
        <v>0</v>
      </c>
      <c r="J108" s="168">
        <v>5</v>
      </c>
      <c r="K108" s="14"/>
      <c r="L108" s="14"/>
      <c r="M108" s="14"/>
      <c r="N108" s="14"/>
      <c r="O108" s="14"/>
      <c r="P108" s="169">
        <v>1</v>
      </c>
      <c r="Q108" s="169">
        <v>1</v>
      </c>
      <c r="S108" s="169"/>
      <c r="T108" s="169"/>
      <c r="U108" s="169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8">
        <v>0</v>
      </c>
      <c r="AN108" s="178">
        <v>2.1</v>
      </c>
      <c r="AO108" s="8"/>
      <c r="AP108" s="17"/>
      <c r="AR108" s="170">
        <v>12.5</v>
      </c>
      <c r="AS108" s="170"/>
      <c r="AT108" s="8"/>
      <c r="AU108" s="8"/>
      <c r="AV108" s="169">
        <v>-29.72</v>
      </c>
      <c r="AW108" s="8" t="s">
        <v>848</v>
      </c>
      <c r="AX108" s="4" t="s">
        <v>991</v>
      </c>
      <c r="AY108" s="8">
        <v>2000</v>
      </c>
      <c r="AZ108" s="169">
        <v>131.27000000000001</v>
      </c>
      <c r="BA108" s="169">
        <v>4.99</v>
      </c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 t="s">
        <v>812</v>
      </c>
      <c r="B109" s="12" t="s">
        <v>967</v>
      </c>
      <c r="C109" s="10" t="s">
        <v>987</v>
      </c>
      <c r="D109" s="10" t="s">
        <v>1017</v>
      </c>
      <c r="E109" s="134">
        <v>1999</v>
      </c>
      <c r="F109" s="134">
        <v>11</v>
      </c>
      <c r="G109" s="134">
        <v>1</v>
      </c>
      <c r="H109" s="23" t="str">
        <f t="shared" si="1"/>
        <v/>
      </c>
      <c r="I109" s="168">
        <v>5</v>
      </c>
      <c r="J109" s="168">
        <v>10</v>
      </c>
      <c r="K109" s="14"/>
      <c r="L109" s="14"/>
      <c r="M109" s="14"/>
      <c r="N109" s="14"/>
      <c r="O109" s="14"/>
      <c r="P109" s="169">
        <v>1.2</v>
      </c>
      <c r="Q109" s="169">
        <v>1.2</v>
      </c>
      <c r="R109" s="8"/>
      <c r="S109" s="8"/>
      <c r="T109" s="8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8">
        <v>0</v>
      </c>
      <c r="AN109" s="178">
        <v>1.2</v>
      </c>
      <c r="AO109" s="8"/>
      <c r="AP109" s="17"/>
      <c r="AR109" s="170">
        <v>12.5</v>
      </c>
      <c r="AS109" s="17"/>
      <c r="AT109" s="8"/>
      <c r="AU109" s="8"/>
      <c r="AV109" s="169">
        <v>-29.65</v>
      </c>
      <c r="AW109" s="8" t="s">
        <v>848</v>
      </c>
      <c r="AX109" s="4" t="s">
        <v>992</v>
      </c>
      <c r="AY109" s="8">
        <v>2000</v>
      </c>
      <c r="AZ109" s="169">
        <v>143.43</v>
      </c>
      <c r="BA109" s="169">
        <v>4.04</v>
      </c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 t="s">
        <v>812</v>
      </c>
      <c r="B110" s="12" t="s">
        <v>967</v>
      </c>
      <c r="C110" s="10" t="s">
        <v>987</v>
      </c>
      <c r="D110" s="10" t="s">
        <v>1018</v>
      </c>
      <c r="E110" s="134">
        <v>1999</v>
      </c>
      <c r="F110" s="134">
        <v>11</v>
      </c>
      <c r="G110" s="134">
        <v>1</v>
      </c>
      <c r="H110" s="23" t="str">
        <f t="shared" si="1"/>
        <v/>
      </c>
      <c r="I110" s="168">
        <v>10</v>
      </c>
      <c r="J110" s="168">
        <v>20</v>
      </c>
      <c r="K110" s="14"/>
      <c r="L110" s="14"/>
      <c r="M110" s="14"/>
      <c r="N110" s="14"/>
      <c r="O110" s="14"/>
      <c r="P110" s="169">
        <v>1.2</v>
      </c>
      <c r="Q110" s="169">
        <v>1.2</v>
      </c>
      <c r="R110" s="8"/>
      <c r="S110" s="8"/>
      <c r="T110" s="8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8">
        <v>0</v>
      </c>
      <c r="AN110" s="178">
        <v>0.5</v>
      </c>
      <c r="AO110" s="8"/>
      <c r="AP110" s="17"/>
      <c r="AR110" s="170">
        <v>12.5</v>
      </c>
      <c r="AS110" s="17"/>
      <c r="AT110" s="8"/>
      <c r="AU110" s="8"/>
      <c r="AV110" s="169">
        <v>-29.63</v>
      </c>
      <c r="AW110" s="8" t="s">
        <v>848</v>
      </c>
      <c r="AX110" s="4" t="s">
        <v>993</v>
      </c>
      <c r="AY110" s="8">
        <v>2000</v>
      </c>
      <c r="AZ110" s="169">
        <v>135.88999999999999</v>
      </c>
      <c r="BA110" s="169">
        <v>5.01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 t="s">
        <v>812</v>
      </c>
      <c r="B111" s="12" t="s">
        <v>967</v>
      </c>
      <c r="C111" s="10" t="s">
        <v>987</v>
      </c>
      <c r="D111" s="10" t="s">
        <v>1019</v>
      </c>
      <c r="E111" s="134">
        <v>1999</v>
      </c>
      <c r="F111" s="134">
        <v>11</v>
      </c>
      <c r="G111" s="134">
        <v>1</v>
      </c>
      <c r="H111" s="23" t="str">
        <f t="shared" si="1"/>
        <v/>
      </c>
      <c r="I111" s="168">
        <v>20</v>
      </c>
      <c r="J111" s="168">
        <v>30</v>
      </c>
      <c r="K111" s="14"/>
      <c r="L111" s="14"/>
      <c r="M111" s="14"/>
      <c r="N111" s="14"/>
      <c r="O111" s="14"/>
      <c r="P111" s="169">
        <v>1.2</v>
      </c>
      <c r="Q111" s="169">
        <v>1.2</v>
      </c>
      <c r="R111" s="8"/>
      <c r="S111" s="8"/>
      <c r="T111" s="8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8">
        <v>0</v>
      </c>
      <c r="AN111" s="178">
        <v>0.4</v>
      </c>
      <c r="AO111" s="8"/>
      <c r="AP111" s="17"/>
      <c r="AR111" s="170">
        <v>12.5</v>
      </c>
      <c r="AS111" s="17"/>
      <c r="AT111" s="8"/>
      <c r="AU111" s="8"/>
      <c r="AV111" s="169">
        <v>-29.74</v>
      </c>
      <c r="AW111" s="8" t="s">
        <v>848</v>
      </c>
      <c r="AX111" s="4" t="s">
        <v>994</v>
      </c>
      <c r="AY111" s="8">
        <v>2000</v>
      </c>
      <c r="AZ111" s="169">
        <v>115.8</v>
      </c>
      <c r="BA111" s="169">
        <v>7.19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 t="s">
        <v>812</v>
      </c>
      <c r="B112" s="12" t="s">
        <v>967</v>
      </c>
      <c r="C112" s="10" t="s">
        <v>987</v>
      </c>
      <c r="D112" s="10" t="s">
        <v>1020</v>
      </c>
      <c r="E112" s="134">
        <v>1999</v>
      </c>
      <c r="F112" s="134">
        <v>11</v>
      </c>
      <c r="G112" s="134">
        <v>1</v>
      </c>
      <c r="H112" s="23" t="str">
        <f t="shared" si="1"/>
        <v/>
      </c>
      <c r="I112" s="168">
        <v>30</v>
      </c>
      <c r="J112" s="168">
        <v>40</v>
      </c>
      <c r="K112" s="14"/>
      <c r="L112" s="14"/>
      <c r="M112" s="14"/>
      <c r="N112" s="14"/>
      <c r="O112" s="14"/>
      <c r="P112" s="169">
        <v>1.2</v>
      </c>
      <c r="Q112" s="169">
        <v>1.2</v>
      </c>
      <c r="R112" s="8"/>
      <c r="S112" s="8"/>
      <c r="T112" s="8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8">
        <v>0</v>
      </c>
      <c r="AN112" s="178">
        <v>0.3</v>
      </c>
      <c r="AO112" s="8"/>
      <c r="AP112" s="17"/>
      <c r="AR112" s="170">
        <v>12.5</v>
      </c>
      <c r="AS112" s="17"/>
      <c r="AT112" s="8"/>
      <c r="AU112" s="8"/>
      <c r="AV112" s="169">
        <v>-29.71</v>
      </c>
      <c r="AW112" s="8" t="s">
        <v>848</v>
      </c>
      <c r="AX112" s="4" t="s">
        <v>995</v>
      </c>
      <c r="AY112" s="8">
        <v>2000</v>
      </c>
      <c r="AZ112" s="169">
        <v>120.87</v>
      </c>
      <c r="BA112" s="169">
        <v>3.41</v>
      </c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 t="s">
        <v>812</v>
      </c>
      <c r="B113" s="12" t="s">
        <v>967</v>
      </c>
      <c r="C113" s="10" t="s">
        <v>987</v>
      </c>
      <c r="D113" s="10" t="s">
        <v>1021</v>
      </c>
      <c r="E113" s="134">
        <v>1999</v>
      </c>
      <c r="F113" s="134">
        <v>11</v>
      </c>
      <c r="G113" s="134">
        <v>1</v>
      </c>
      <c r="H113" s="23" t="str">
        <f t="shared" si="1"/>
        <v/>
      </c>
      <c r="I113" s="168">
        <v>40</v>
      </c>
      <c r="J113" s="168">
        <v>50</v>
      </c>
      <c r="K113" s="14"/>
      <c r="L113" s="14"/>
      <c r="M113" s="14"/>
      <c r="N113" s="14"/>
      <c r="O113" s="14"/>
      <c r="P113" s="169">
        <v>1.2</v>
      </c>
      <c r="Q113" s="169">
        <v>1.2</v>
      </c>
      <c r="R113" s="8"/>
      <c r="S113" s="8"/>
      <c r="T113" s="8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8">
        <v>0</v>
      </c>
      <c r="AN113" s="178">
        <v>0.2</v>
      </c>
      <c r="AO113" s="8"/>
      <c r="AP113" s="17"/>
      <c r="AR113" s="170">
        <v>18</v>
      </c>
      <c r="AS113" s="17"/>
      <c r="AT113" s="8"/>
      <c r="AU113" s="8"/>
      <c r="AV113" s="169">
        <v>-29.67</v>
      </c>
      <c r="AW113" s="8" t="s">
        <v>848</v>
      </c>
      <c r="AX113" s="4" t="s">
        <v>996</v>
      </c>
      <c r="AY113" s="8">
        <v>2000</v>
      </c>
      <c r="AZ113" s="169">
        <v>102.76</v>
      </c>
      <c r="BA113" s="169">
        <v>4.42</v>
      </c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 t="s">
        <v>812</v>
      </c>
      <c r="B114" s="12" t="s">
        <v>967</v>
      </c>
      <c r="C114" s="12" t="s">
        <v>985</v>
      </c>
      <c r="D114" s="12" t="s">
        <v>1022</v>
      </c>
      <c r="E114" s="134">
        <v>1999</v>
      </c>
      <c r="F114" s="134">
        <v>11</v>
      </c>
      <c r="G114" s="134">
        <v>1</v>
      </c>
      <c r="H114" s="23" t="str">
        <f t="shared" si="1"/>
        <v/>
      </c>
      <c r="I114" s="12">
        <v>0</v>
      </c>
      <c r="J114" s="4">
        <v>5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8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8">
        <v>0</v>
      </c>
      <c r="AN114" s="175">
        <v>2.8</v>
      </c>
      <c r="AO114" s="18"/>
      <c r="AP114" s="18"/>
      <c r="AQ114" s="18"/>
      <c r="AR114" s="14"/>
      <c r="AS114" s="14"/>
      <c r="AT114" s="14"/>
      <c r="AU114" s="14"/>
      <c r="AV114" s="4">
        <v>-28.73</v>
      </c>
      <c r="AW114" s="8" t="s">
        <v>848</v>
      </c>
      <c r="AX114" s="4" t="s">
        <v>1007</v>
      </c>
      <c r="AY114" s="8">
        <v>2000</v>
      </c>
      <c r="AZ114" s="162">
        <v>137.18</v>
      </c>
      <c r="BA114" s="150">
        <v>5.09</v>
      </c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 t="s">
        <v>812</v>
      </c>
      <c r="B115" s="12" t="s">
        <v>967</v>
      </c>
      <c r="C115" s="12" t="s">
        <v>985</v>
      </c>
      <c r="D115" s="12" t="s">
        <v>1023</v>
      </c>
      <c r="E115" s="134">
        <v>1999</v>
      </c>
      <c r="F115" s="134">
        <v>11</v>
      </c>
      <c r="G115" s="134">
        <v>1</v>
      </c>
      <c r="H115" s="23" t="str">
        <f t="shared" si="1"/>
        <v/>
      </c>
      <c r="I115" s="12">
        <v>5</v>
      </c>
      <c r="J115" s="4">
        <v>10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8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8">
        <v>0</v>
      </c>
      <c r="AN115" s="175">
        <v>1.7</v>
      </c>
      <c r="AO115" s="18"/>
      <c r="AP115" s="18"/>
      <c r="AQ115" s="18"/>
      <c r="AR115" s="14"/>
      <c r="AS115" s="14"/>
      <c r="AT115" s="14"/>
      <c r="AU115" s="14"/>
      <c r="AV115" s="4">
        <v>-28.76</v>
      </c>
      <c r="AW115" s="8" t="s">
        <v>848</v>
      </c>
      <c r="AX115" s="4" t="s">
        <v>1008</v>
      </c>
      <c r="AY115" s="8">
        <v>2000</v>
      </c>
      <c r="AZ115" s="162">
        <v>93.38</v>
      </c>
      <c r="BA115" s="150">
        <v>3.62</v>
      </c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 t="s">
        <v>812</v>
      </c>
      <c r="B116" s="12" t="s">
        <v>967</v>
      </c>
      <c r="C116" s="12" t="s">
        <v>985</v>
      </c>
      <c r="D116" s="12" t="s">
        <v>1024</v>
      </c>
      <c r="E116" s="134">
        <v>1999</v>
      </c>
      <c r="F116" s="134">
        <v>11</v>
      </c>
      <c r="G116" s="134">
        <v>1</v>
      </c>
      <c r="H116" s="23" t="str">
        <f t="shared" si="1"/>
        <v/>
      </c>
      <c r="I116" s="12">
        <v>10</v>
      </c>
      <c r="J116" s="4">
        <v>20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8">
        <v>0</v>
      </c>
      <c r="AN116" s="175">
        <v>1.4</v>
      </c>
      <c r="AO116" s="18"/>
      <c r="AP116" s="18"/>
      <c r="AQ116" s="18"/>
      <c r="AR116" s="14"/>
      <c r="AS116" s="14"/>
      <c r="AT116" s="14"/>
      <c r="AU116" s="14"/>
      <c r="AV116" s="4">
        <v>-28.31</v>
      </c>
      <c r="AW116" s="8" t="s">
        <v>848</v>
      </c>
      <c r="AX116" s="4" t="s">
        <v>1009</v>
      </c>
      <c r="AY116" s="8">
        <v>2000</v>
      </c>
      <c r="AZ116" s="162">
        <v>49.07</v>
      </c>
      <c r="BA116" s="150">
        <v>4.21</v>
      </c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 t="s">
        <v>812</v>
      </c>
      <c r="B117" s="12" t="s">
        <v>967</v>
      </c>
      <c r="C117" s="12" t="s">
        <v>985</v>
      </c>
      <c r="D117" s="12" t="s">
        <v>1025</v>
      </c>
      <c r="E117" s="134">
        <v>1999</v>
      </c>
      <c r="F117" s="134">
        <v>11</v>
      </c>
      <c r="G117" s="134">
        <v>1</v>
      </c>
      <c r="H117" s="23" t="str">
        <f t="shared" si="1"/>
        <v/>
      </c>
      <c r="I117" s="12">
        <v>20</v>
      </c>
      <c r="J117" s="4">
        <v>30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8">
        <v>0</v>
      </c>
      <c r="AN117" s="175">
        <v>1</v>
      </c>
      <c r="AO117" s="18"/>
      <c r="AP117" s="18"/>
      <c r="AQ117" s="18"/>
      <c r="AR117" s="14"/>
      <c r="AS117" s="14"/>
      <c r="AT117" s="14"/>
      <c r="AU117" s="14"/>
      <c r="AV117" s="4">
        <v>-27.98</v>
      </c>
      <c r="AW117" s="8" t="s">
        <v>848</v>
      </c>
      <c r="AX117" s="4" t="s">
        <v>1010</v>
      </c>
      <c r="AY117" s="8">
        <v>2000</v>
      </c>
      <c r="AZ117" s="162">
        <v>6.92</v>
      </c>
      <c r="BA117" s="150">
        <v>4.54</v>
      </c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 t="s">
        <v>812</v>
      </c>
      <c r="B118" s="12" t="s">
        <v>967</v>
      </c>
      <c r="C118" s="12" t="s">
        <v>985</v>
      </c>
      <c r="D118" s="12" t="s">
        <v>1026</v>
      </c>
      <c r="E118" s="134">
        <v>1999</v>
      </c>
      <c r="F118" s="134">
        <v>11</v>
      </c>
      <c r="G118" s="134">
        <v>1</v>
      </c>
      <c r="H118" s="23" t="str">
        <f t="shared" si="1"/>
        <v/>
      </c>
      <c r="I118" s="12">
        <v>30</v>
      </c>
      <c r="J118" s="4">
        <v>40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8">
        <v>0</v>
      </c>
      <c r="AN118" s="175">
        <v>0.8</v>
      </c>
      <c r="AO118" s="18"/>
      <c r="AP118" s="18"/>
      <c r="AQ118" s="18"/>
      <c r="AR118" s="14"/>
      <c r="AS118" s="14"/>
      <c r="AT118" s="14"/>
      <c r="AU118" s="14"/>
      <c r="AV118" s="4">
        <v>-27.43</v>
      </c>
      <c r="AW118" s="8" t="s">
        <v>848</v>
      </c>
      <c r="AX118" s="4" t="s">
        <v>1011</v>
      </c>
      <c r="AY118" s="8">
        <v>2000</v>
      </c>
      <c r="AZ118" s="162">
        <v>-12.78</v>
      </c>
      <c r="BA118" s="150">
        <v>3.09</v>
      </c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 t="s">
        <v>812</v>
      </c>
      <c r="B119" s="12" t="s">
        <v>967</v>
      </c>
      <c r="C119" s="12" t="s">
        <v>985</v>
      </c>
      <c r="D119" s="12" t="s">
        <v>1092</v>
      </c>
      <c r="E119" s="134">
        <v>1999</v>
      </c>
      <c r="F119" s="134">
        <v>11</v>
      </c>
      <c r="G119" s="134">
        <v>1</v>
      </c>
      <c r="H119" s="23" t="str">
        <f t="shared" si="1"/>
        <v/>
      </c>
      <c r="I119" s="12">
        <v>40</v>
      </c>
      <c r="J119" s="4">
        <v>50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8">
        <v>0</v>
      </c>
      <c r="AN119" s="175">
        <v>0.8</v>
      </c>
      <c r="AO119" s="18"/>
      <c r="AP119" s="18"/>
      <c r="AQ119" s="18"/>
      <c r="AR119" s="14"/>
      <c r="AS119" s="14"/>
      <c r="AT119" s="14"/>
      <c r="AU119" s="14"/>
      <c r="AV119" s="4">
        <v>-27.08</v>
      </c>
      <c r="AW119" s="8" t="s">
        <v>848</v>
      </c>
      <c r="AX119" s="4" t="s">
        <v>1012</v>
      </c>
      <c r="AY119" s="8">
        <v>2000</v>
      </c>
      <c r="AZ119" s="162">
        <v>-52.05</v>
      </c>
      <c r="BA119" s="150">
        <v>3.79</v>
      </c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 t="s">
        <v>812</v>
      </c>
      <c r="B120" s="12" t="s">
        <v>967</v>
      </c>
      <c r="C120" s="12" t="s">
        <v>985</v>
      </c>
      <c r="D120" s="12" t="s">
        <v>1093</v>
      </c>
      <c r="E120" s="134">
        <v>1999</v>
      </c>
      <c r="F120" s="134">
        <v>11</v>
      </c>
      <c r="G120" s="134">
        <v>1</v>
      </c>
      <c r="H120" s="23" t="str">
        <f t="shared" si="1"/>
        <v/>
      </c>
      <c r="I120" s="12">
        <v>6</v>
      </c>
      <c r="J120" s="4">
        <v>70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8">
        <v>0</v>
      </c>
      <c r="AN120" s="175">
        <v>0.6</v>
      </c>
      <c r="AO120" s="18"/>
      <c r="AP120" s="18"/>
      <c r="AQ120" s="18"/>
      <c r="AR120" s="14"/>
      <c r="AS120" s="14"/>
      <c r="AT120" s="14"/>
      <c r="AU120" s="14"/>
      <c r="AV120" s="4"/>
      <c r="AW120" s="8" t="s">
        <v>848</v>
      </c>
      <c r="AX120" s="4" t="s">
        <v>1013</v>
      </c>
      <c r="AY120" s="8">
        <v>2000</v>
      </c>
      <c r="AZ120" s="162">
        <v>-100.84</v>
      </c>
      <c r="BA120" s="150">
        <v>4.0599999999999996</v>
      </c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 t="s">
        <v>812</v>
      </c>
      <c r="B121" s="12" t="s">
        <v>967</v>
      </c>
      <c r="C121" s="12" t="s">
        <v>985</v>
      </c>
      <c r="D121" s="12" t="s">
        <v>1094</v>
      </c>
      <c r="E121" s="134">
        <v>1999</v>
      </c>
      <c r="F121" s="134">
        <v>11</v>
      </c>
      <c r="G121" s="134">
        <v>1</v>
      </c>
      <c r="H121" s="23" t="str">
        <f t="shared" si="1"/>
        <v/>
      </c>
      <c r="I121" s="163">
        <v>95</v>
      </c>
      <c r="J121" s="163">
        <v>105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8">
        <v>0</v>
      </c>
      <c r="AN121" s="175">
        <v>0.5</v>
      </c>
      <c r="AO121" s="18"/>
      <c r="AP121" s="18"/>
      <c r="AQ121" s="18"/>
      <c r="AR121" s="14"/>
      <c r="AS121" s="14"/>
      <c r="AT121" s="14"/>
      <c r="AU121" s="14"/>
      <c r="AV121" s="4"/>
      <c r="AW121" s="8" t="s">
        <v>848</v>
      </c>
      <c r="AX121" s="4" t="s">
        <v>1014</v>
      </c>
      <c r="AY121" s="8">
        <v>2000</v>
      </c>
      <c r="AZ121" s="162">
        <v>-176.53</v>
      </c>
      <c r="BA121" s="150">
        <v>3.74</v>
      </c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 t="s">
        <v>812</v>
      </c>
      <c r="B122" s="12" t="s">
        <v>967</v>
      </c>
      <c r="C122" s="12" t="s">
        <v>985</v>
      </c>
      <c r="D122" s="12" t="s">
        <v>1095</v>
      </c>
      <c r="E122" s="134">
        <v>1999</v>
      </c>
      <c r="F122" s="134">
        <v>11</v>
      </c>
      <c r="G122" s="134">
        <v>1</v>
      </c>
      <c r="H122" s="23" t="str">
        <f t="shared" si="1"/>
        <v/>
      </c>
      <c r="I122" s="12">
        <v>145</v>
      </c>
      <c r="J122" s="4">
        <v>155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8">
        <v>0</v>
      </c>
      <c r="AN122" s="175">
        <v>0.4</v>
      </c>
      <c r="AO122" s="18"/>
      <c r="AP122" s="18"/>
      <c r="AQ122" s="18"/>
      <c r="AR122" s="14"/>
      <c r="AS122" s="14"/>
      <c r="AT122" s="14"/>
      <c r="AU122" s="14"/>
      <c r="AV122" s="4"/>
      <c r="AW122" s="8" t="s">
        <v>848</v>
      </c>
      <c r="AX122" s="4" t="s">
        <v>1015</v>
      </c>
      <c r="AY122" s="8">
        <v>2000</v>
      </c>
      <c r="AZ122" s="162">
        <v>-309.42</v>
      </c>
      <c r="BA122" s="150">
        <v>3.23</v>
      </c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 t="s">
        <v>812</v>
      </c>
      <c r="B123" s="12" t="s">
        <v>967</v>
      </c>
      <c r="C123" s="12" t="s">
        <v>985</v>
      </c>
      <c r="D123" s="12" t="s">
        <v>1096</v>
      </c>
      <c r="E123" s="134">
        <v>1999</v>
      </c>
      <c r="F123" s="134">
        <v>11</v>
      </c>
      <c r="G123" s="134">
        <v>1</v>
      </c>
      <c r="H123" s="23" t="str">
        <f t="shared" si="1"/>
        <v/>
      </c>
      <c r="I123" s="163">
        <v>195</v>
      </c>
      <c r="J123" s="163">
        <v>205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8">
        <v>0</v>
      </c>
      <c r="AN123" s="175">
        <v>0.3</v>
      </c>
      <c r="AO123" s="18"/>
      <c r="AP123" s="18"/>
      <c r="AQ123" s="18"/>
      <c r="AR123" s="14"/>
      <c r="AS123" s="14"/>
      <c r="AT123" s="14"/>
      <c r="AU123" s="14"/>
      <c r="AV123" s="4"/>
      <c r="AW123" s="8" t="s">
        <v>848</v>
      </c>
      <c r="AX123" s="4" t="s">
        <v>1016</v>
      </c>
      <c r="AY123" s="8">
        <v>2000</v>
      </c>
      <c r="AZ123" s="162">
        <v>-362.36</v>
      </c>
      <c r="BA123" s="150">
        <v>3.04</v>
      </c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2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2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2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A988" s="14"/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A989" s="14"/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A990" s="14"/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A991" s="14"/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ht="14">
      <c r="B1001" s="12"/>
      <c r="C1001" s="12"/>
      <c r="D1001" s="12"/>
      <c r="E1001" s="135"/>
      <c r="F1001" s="135"/>
      <c r="G1001" s="135"/>
      <c r="H1001" s="94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2:96" ht="14">
      <c r="B1002" s="12"/>
      <c r="C1002" s="12"/>
      <c r="D1002" s="12"/>
      <c r="E1002" s="135"/>
      <c r="F1002" s="135"/>
      <c r="G1002" s="135"/>
      <c r="H1002" s="94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  <row r="1003" spans="2:96" ht="14">
      <c r="B1003" s="12"/>
      <c r="C1003" s="12"/>
      <c r="D1003" s="12"/>
      <c r="E1003" s="135"/>
      <c r="F1003" s="135"/>
      <c r="G1003" s="135"/>
      <c r="H1003" s="94"/>
      <c r="I1003" s="12"/>
      <c r="J1003" s="12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8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O1003" s="18"/>
      <c r="AP1003" s="18"/>
      <c r="AQ1003" s="18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14"/>
      <c r="CH1003" s="14"/>
      <c r="CI1003" s="14"/>
      <c r="CJ1003" s="14"/>
      <c r="CK1003" s="14"/>
      <c r="CL1003" s="14"/>
      <c r="CM1003" s="14"/>
      <c r="CN1003" s="14"/>
      <c r="CO1003" s="14"/>
      <c r="CP1003" s="14"/>
      <c r="CQ1003" s="14"/>
      <c r="CR1003" s="14"/>
    </row>
    <row r="1004" spans="2:96" ht="14">
      <c r="B1004" s="12"/>
      <c r="C1004" s="12"/>
      <c r="D1004" s="12"/>
      <c r="E1004" s="135"/>
      <c r="F1004" s="135"/>
      <c r="G1004" s="135"/>
      <c r="H1004" s="94"/>
      <c r="I1004" s="12"/>
      <c r="J1004" s="12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8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O1004" s="18"/>
      <c r="AP1004" s="18"/>
      <c r="AQ1004" s="18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14"/>
      <c r="CH1004" s="14"/>
      <c r="CI1004" s="14"/>
      <c r="CJ1004" s="14"/>
      <c r="CK1004" s="14"/>
      <c r="CL1004" s="14"/>
      <c r="CM1004" s="14"/>
      <c r="CN1004" s="14"/>
      <c r="CO1004" s="14"/>
      <c r="CP1004" s="14"/>
      <c r="CQ1004" s="14"/>
      <c r="CR1004" s="14"/>
    </row>
    <row r="1005" spans="2:96" ht="14">
      <c r="B1005" s="12"/>
      <c r="C1005" s="12"/>
      <c r="D1005" s="12"/>
      <c r="E1005" s="135"/>
      <c r="F1005" s="135"/>
      <c r="G1005" s="135"/>
      <c r="H1005" s="94"/>
      <c r="I1005" s="12"/>
      <c r="J1005" s="12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8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O1005" s="18"/>
      <c r="AP1005" s="18"/>
      <c r="AQ1005" s="18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14"/>
      <c r="CH1005" s="14"/>
      <c r="CI1005" s="14"/>
      <c r="CJ1005" s="14"/>
      <c r="CK1005" s="14"/>
      <c r="CL1005" s="14"/>
      <c r="CM1005" s="14"/>
      <c r="CN1005" s="14"/>
      <c r="CO1005" s="14"/>
      <c r="CP1005" s="14"/>
      <c r="CQ1005" s="14"/>
      <c r="CR1005" s="14"/>
    </row>
  </sheetData>
  <sortState ref="A4:CU123">
    <sortCondition ref="D4:D123"/>
    <sortCondition ref="E4:E123"/>
    <sortCondition ref="F4:F123"/>
    <sortCondition ref="G4:G1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E4" sqref="E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6.83203125" style="129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670</v>
      </c>
      <c r="B1" s="27" t="s">
        <v>14</v>
      </c>
      <c r="C1" s="27" t="s">
        <v>460</v>
      </c>
      <c r="D1" s="133" t="s">
        <v>1167</v>
      </c>
      <c r="E1" s="133" t="s">
        <v>742</v>
      </c>
      <c r="F1" s="126" t="s">
        <v>743</v>
      </c>
      <c r="G1" s="126" t="s">
        <v>744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661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671</v>
      </c>
      <c r="B2" s="35" t="s">
        <v>16</v>
      </c>
      <c r="C2" s="35" t="s">
        <v>331</v>
      </c>
      <c r="D2" s="127"/>
      <c r="E2" s="127" t="s">
        <v>737</v>
      </c>
      <c r="F2" s="127" t="s">
        <v>738</v>
      </c>
      <c r="G2" s="127" t="s">
        <v>736</v>
      </c>
      <c r="H2" s="35" t="s">
        <v>582</v>
      </c>
      <c r="I2" s="97" t="s">
        <v>351</v>
      </c>
      <c r="J2" s="97" t="s">
        <v>664</v>
      </c>
      <c r="K2" s="97" t="s">
        <v>397</v>
      </c>
      <c r="L2" s="97" t="s">
        <v>722</v>
      </c>
      <c r="M2" s="97" t="s">
        <v>669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364</v>
      </c>
      <c r="B3" s="36"/>
      <c r="C3" s="36"/>
      <c r="D3" s="128"/>
      <c r="E3" s="128" t="s">
        <v>734</v>
      </c>
      <c r="F3" s="128" t="s">
        <v>34</v>
      </c>
      <c r="G3" s="128" t="s">
        <v>735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8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 t="s">
        <v>983</v>
      </c>
      <c r="B4" s="5" t="s">
        <v>820</v>
      </c>
      <c r="C4" s="5" t="s">
        <v>834</v>
      </c>
      <c r="D4" s="157" t="str">
        <f t="shared" ref="D4:D42" si="0">C4&amp;"_"&amp;E4&amp;F4&amp;G4&amp;"_"&amp;H4</f>
        <v>CFA_200322_10</v>
      </c>
      <c r="E4" s="157">
        <v>2003</v>
      </c>
      <c r="F4" s="157">
        <v>2</v>
      </c>
      <c r="G4" s="157">
        <v>2</v>
      </c>
      <c r="H4" s="4">
        <v>10</v>
      </c>
      <c r="I4" s="5" t="s">
        <v>656</v>
      </c>
      <c r="J4" s="5" t="s">
        <v>638</v>
      </c>
      <c r="K4" s="5" t="s">
        <v>648</v>
      </c>
      <c r="L4" s="5" t="s">
        <v>653</v>
      </c>
      <c r="Q4" s="158">
        <v>0.48</v>
      </c>
      <c r="R4" s="5" t="s">
        <v>666</v>
      </c>
      <c r="S4" s="150">
        <v>-26.766666666666669</v>
      </c>
      <c r="T4" s="150">
        <v>1.3125039682478576</v>
      </c>
      <c r="U4" s="148" t="s">
        <v>848</v>
      </c>
      <c r="W4" s="5">
        <v>2003</v>
      </c>
      <c r="X4" s="150">
        <v>107.06003730840177</v>
      </c>
      <c r="Y4" s="5">
        <v>4</v>
      </c>
      <c r="Z4" s="150">
        <v>12.498814864819739</v>
      </c>
    </row>
    <row r="5" spans="1:29">
      <c r="A5" s="20" t="s">
        <v>983</v>
      </c>
      <c r="B5" s="5" t="s">
        <v>820</v>
      </c>
      <c r="C5" s="5" t="s">
        <v>834</v>
      </c>
      <c r="D5" s="157" t="str">
        <f t="shared" si="0"/>
        <v>CFA_200322_100</v>
      </c>
      <c r="E5" s="157">
        <v>2003</v>
      </c>
      <c r="F5" s="157">
        <v>2</v>
      </c>
      <c r="G5" s="157">
        <v>2</v>
      </c>
      <c r="H5" s="4">
        <v>100</v>
      </c>
      <c r="I5" s="5" t="s">
        <v>656</v>
      </c>
      <c r="J5" s="5" t="s">
        <v>638</v>
      </c>
      <c r="K5" s="5" t="s">
        <v>648</v>
      </c>
      <c r="L5" s="5" t="s">
        <v>653</v>
      </c>
      <c r="Q5" s="158">
        <v>0.66500000000000004</v>
      </c>
      <c r="R5" s="5" t="s">
        <v>666</v>
      </c>
      <c r="S5" s="150">
        <v>-24.6</v>
      </c>
      <c r="T5" s="150">
        <v>0.14142135623644131</v>
      </c>
      <c r="U5" s="148" t="s">
        <v>848</v>
      </c>
      <c r="W5" s="5">
        <v>2003</v>
      </c>
      <c r="X5" s="150">
        <v>92.189751670533227</v>
      </c>
      <c r="Y5" s="5">
        <v>4</v>
      </c>
      <c r="Z5" s="150">
        <v>5.3252031113837219</v>
      </c>
    </row>
    <row r="6" spans="1:29">
      <c r="A6" s="20" t="s">
        <v>983</v>
      </c>
      <c r="B6" s="5" t="s">
        <v>820</v>
      </c>
      <c r="C6" s="5" t="s">
        <v>834</v>
      </c>
      <c r="D6" s="157" t="str">
        <f t="shared" si="0"/>
        <v>CFA_200322_1100</v>
      </c>
      <c r="E6" s="157">
        <v>2003</v>
      </c>
      <c r="F6" s="157">
        <v>2</v>
      </c>
      <c r="G6" s="157">
        <v>2</v>
      </c>
      <c r="H6" s="4">
        <v>1100</v>
      </c>
      <c r="I6" s="5" t="s">
        <v>656</v>
      </c>
      <c r="J6" s="5" t="s">
        <v>638</v>
      </c>
      <c r="K6" s="5" t="s">
        <v>648</v>
      </c>
      <c r="L6" s="5" t="s">
        <v>653</v>
      </c>
      <c r="Q6" s="158">
        <v>5.2549999999999999</v>
      </c>
      <c r="R6" s="5" t="s">
        <v>666</v>
      </c>
      <c r="S6" s="150">
        <v>-23.35</v>
      </c>
      <c r="T6" s="150">
        <v>0.21213203435559982</v>
      </c>
      <c r="U6" s="148" t="s">
        <v>848</v>
      </c>
      <c r="W6" s="5">
        <v>2003</v>
      </c>
      <c r="X6" s="150">
        <v>126.32294517179298</v>
      </c>
      <c r="Y6" s="5">
        <v>4</v>
      </c>
      <c r="Z6" s="150">
        <v>2.8507718020823347</v>
      </c>
    </row>
    <row r="7" spans="1:29">
      <c r="A7" s="20" t="s">
        <v>983</v>
      </c>
      <c r="B7" s="5" t="s">
        <v>820</v>
      </c>
      <c r="C7" s="5" t="s">
        <v>834</v>
      </c>
      <c r="D7" s="157" t="str">
        <f t="shared" si="0"/>
        <v>CFA_200322_200</v>
      </c>
      <c r="E7" s="157">
        <v>2003</v>
      </c>
      <c r="F7" s="157">
        <v>2</v>
      </c>
      <c r="G7" s="157">
        <v>2</v>
      </c>
      <c r="H7" s="4">
        <v>200</v>
      </c>
      <c r="I7" s="5" t="s">
        <v>656</v>
      </c>
      <c r="J7" s="5" t="s">
        <v>638</v>
      </c>
      <c r="K7" s="5" t="s">
        <v>648</v>
      </c>
      <c r="L7" s="5" t="s">
        <v>653</v>
      </c>
      <c r="Q7" s="158">
        <v>0.69</v>
      </c>
      <c r="R7" s="5" t="s">
        <v>666</v>
      </c>
      <c r="S7" s="150">
        <v>-24.619500000000002</v>
      </c>
      <c r="T7" s="150"/>
      <c r="U7" s="148" t="s">
        <v>848</v>
      </c>
      <c r="W7" s="5">
        <v>2003</v>
      </c>
      <c r="X7" s="150">
        <v>101.88021213365084</v>
      </c>
      <c r="Y7" s="5">
        <v>4</v>
      </c>
      <c r="Z7" s="150"/>
    </row>
    <row r="8" spans="1:29">
      <c r="A8" s="20" t="s">
        <v>983</v>
      </c>
      <c r="B8" s="5" t="s">
        <v>820</v>
      </c>
      <c r="C8" s="5" t="s">
        <v>834</v>
      </c>
      <c r="D8" s="157" t="str">
        <f t="shared" si="0"/>
        <v>CFA_200322_25</v>
      </c>
      <c r="E8" s="157">
        <v>2003</v>
      </c>
      <c r="F8" s="157">
        <v>2</v>
      </c>
      <c r="G8" s="157">
        <v>2</v>
      </c>
      <c r="H8" s="4">
        <v>25</v>
      </c>
      <c r="I8" s="5" t="s">
        <v>656</v>
      </c>
      <c r="J8" s="5" t="s">
        <v>638</v>
      </c>
      <c r="K8" s="5" t="s">
        <v>648</v>
      </c>
      <c r="L8" s="5" t="s">
        <v>653</v>
      </c>
      <c r="Q8" s="158">
        <v>0.63</v>
      </c>
      <c r="R8" s="5" t="s">
        <v>666</v>
      </c>
      <c r="S8" s="150">
        <v>-24.9</v>
      </c>
      <c r="T8" s="150">
        <v>0</v>
      </c>
      <c r="U8" s="148" t="s">
        <v>848</v>
      </c>
      <c r="W8" s="5">
        <v>2003</v>
      </c>
      <c r="X8" s="150">
        <v>89.734388037575272</v>
      </c>
      <c r="Y8" s="5">
        <v>4</v>
      </c>
      <c r="Z8" s="150">
        <v>10.411105120069941</v>
      </c>
    </row>
    <row r="9" spans="1:29">
      <c r="A9" s="20" t="s">
        <v>983</v>
      </c>
      <c r="B9" s="5" t="s">
        <v>820</v>
      </c>
      <c r="C9" s="5" t="s">
        <v>834</v>
      </c>
      <c r="D9" s="157" t="str">
        <f t="shared" si="0"/>
        <v>CFA_200322_300</v>
      </c>
      <c r="E9" s="157">
        <v>2003</v>
      </c>
      <c r="F9" s="157">
        <v>2</v>
      </c>
      <c r="G9" s="157">
        <v>2</v>
      </c>
      <c r="H9" s="4">
        <v>300</v>
      </c>
      <c r="I9" s="5" t="s">
        <v>656</v>
      </c>
      <c r="J9" s="5" t="s">
        <v>638</v>
      </c>
      <c r="K9" s="5" t="s">
        <v>648</v>
      </c>
      <c r="L9" s="5" t="s">
        <v>653</v>
      </c>
      <c r="Q9" s="158">
        <v>1.085</v>
      </c>
      <c r="R9" s="5" t="s">
        <v>666</v>
      </c>
      <c r="S9" s="150">
        <v>-23.8</v>
      </c>
      <c r="T9" s="150"/>
      <c r="U9" s="148" t="s">
        <v>848</v>
      </c>
      <c r="W9" s="5">
        <v>2003</v>
      </c>
      <c r="X9" s="150">
        <v>107.24384247058816</v>
      </c>
      <c r="Y9" s="5">
        <v>4</v>
      </c>
      <c r="Z9" s="150"/>
    </row>
    <row r="10" spans="1:29">
      <c r="A10" s="20" t="s">
        <v>983</v>
      </c>
      <c r="B10" s="5" t="s">
        <v>820</v>
      </c>
      <c r="C10" s="5" t="s">
        <v>834</v>
      </c>
      <c r="D10" s="157" t="str">
        <f t="shared" si="0"/>
        <v>CFA_200322_50</v>
      </c>
      <c r="E10" s="157">
        <v>2003</v>
      </c>
      <c r="F10" s="157">
        <v>2</v>
      </c>
      <c r="G10" s="157">
        <v>2</v>
      </c>
      <c r="H10" s="4">
        <v>50</v>
      </c>
      <c r="I10" s="5" t="s">
        <v>656</v>
      </c>
      <c r="J10" s="5" t="s">
        <v>638</v>
      </c>
      <c r="K10" s="5" t="s">
        <v>648</v>
      </c>
      <c r="L10" s="5" t="s">
        <v>653</v>
      </c>
      <c r="Q10" s="158">
        <v>0.77500000000000002</v>
      </c>
      <c r="R10" s="5" t="s">
        <v>666</v>
      </c>
      <c r="S10" s="150">
        <v>-24.2</v>
      </c>
      <c r="T10" s="150">
        <v>0.42426406871200356</v>
      </c>
      <c r="U10" s="148" t="s">
        <v>848</v>
      </c>
      <c r="W10" s="5">
        <v>2003</v>
      </c>
      <c r="X10" s="150">
        <v>94.852745523674741</v>
      </c>
      <c r="Y10" s="5">
        <v>4</v>
      </c>
      <c r="Z10" s="150">
        <v>8.3226303367210885</v>
      </c>
    </row>
    <row r="11" spans="1:29">
      <c r="A11" s="20" t="s">
        <v>983</v>
      </c>
      <c r="B11" s="5" t="s">
        <v>820</v>
      </c>
      <c r="C11" s="5" t="s">
        <v>834</v>
      </c>
      <c r="D11" s="157" t="str">
        <f t="shared" si="0"/>
        <v>CFA_200322_700</v>
      </c>
      <c r="E11" s="157">
        <v>2003</v>
      </c>
      <c r="F11" s="157">
        <v>2</v>
      </c>
      <c r="G11" s="157">
        <v>2</v>
      </c>
      <c r="H11" s="4">
        <v>700</v>
      </c>
      <c r="I11" s="5" t="s">
        <v>656</v>
      </c>
      <c r="J11" s="5" t="s">
        <v>638</v>
      </c>
      <c r="K11" s="5" t="s">
        <v>648</v>
      </c>
      <c r="L11" s="5" t="s">
        <v>653</v>
      </c>
      <c r="Q11" s="158">
        <v>1.99</v>
      </c>
      <c r="R11" s="5" t="s">
        <v>666</v>
      </c>
      <c r="S11" s="150">
        <v>-23.4</v>
      </c>
      <c r="T11" s="150"/>
      <c r="U11" s="148" t="s">
        <v>848</v>
      </c>
      <c r="W11" s="5">
        <v>2003</v>
      </c>
      <c r="X11" s="150">
        <v>105.61895832485236</v>
      </c>
      <c r="Y11" s="5">
        <v>4</v>
      </c>
      <c r="Z11" s="150"/>
    </row>
    <row r="12" spans="1:29">
      <c r="A12" s="20" t="s">
        <v>983</v>
      </c>
      <c r="B12" s="5" t="s">
        <v>820</v>
      </c>
      <c r="C12" s="5" t="s">
        <v>834</v>
      </c>
      <c r="D12" s="157" t="str">
        <f t="shared" si="0"/>
        <v>CFA_200393_10</v>
      </c>
      <c r="E12" s="157">
        <v>2003</v>
      </c>
      <c r="F12" s="157">
        <v>9</v>
      </c>
      <c r="G12" s="157">
        <v>3</v>
      </c>
      <c r="H12" s="4">
        <v>10</v>
      </c>
      <c r="I12" s="5" t="s">
        <v>656</v>
      </c>
      <c r="J12" s="5" t="s">
        <v>638</v>
      </c>
      <c r="K12" s="5" t="s">
        <v>648</v>
      </c>
      <c r="L12" s="5" t="s">
        <v>653</v>
      </c>
      <c r="S12" s="159">
        <v>-23.90325</v>
      </c>
      <c r="T12" s="150"/>
      <c r="U12" s="148" t="s">
        <v>848</v>
      </c>
      <c r="W12" s="5">
        <v>2003</v>
      </c>
      <c r="X12" s="150">
        <v>130.18635537493805</v>
      </c>
      <c r="Y12" s="5">
        <v>4</v>
      </c>
      <c r="Z12" s="150">
        <v>2.9705561764790085</v>
      </c>
    </row>
    <row r="13" spans="1:29">
      <c r="A13" s="20" t="s">
        <v>983</v>
      </c>
      <c r="B13" s="5" t="s">
        <v>820</v>
      </c>
      <c r="C13" s="5" t="s">
        <v>834</v>
      </c>
      <c r="D13" s="157" t="str">
        <f t="shared" si="0"/>
        <v>CFA_200393_100</v>
      </c>
      <c r="E13" s="157">
        <v>2003</v>
      </c>
      <c r="F13" s="157">
        <v>9</v>
      </c>
      <c r="G13" s="157">
        <v>3</v>
      </c>
      <c r="H13" s="4">
        <v>100</v>
      </c>
      <c r="I13" s="5" t="s">
        <v>656</v>
      </c>
      <c r="J13" s="5" t="s">
        <v>638</v>
      </c>
      <c r="K13" s="5" t="s">
        <v>648</v>
      </c>
      <c r="L13" s="5" t="s">
        <v>653</v>
      </c>
      <c r="S13" s="159">
        <v>-24.915375000000001</v>
      </c>
      <c r="T13" s="150"/>
      <c r="U13" s="148" t="s">
        <v>848</v>
      </c>
      <c r="W13" s="5">
        <v>2003</v>
      </c>
      <c r="X13" s="159"/>
      <c r="Y13" s="190"/>
    </row>
    <row r="14" spans="1:29">
      <c r="A14" s="20" t="s">
        <v>983</v>
      </c>
      <c r="B14" s="5" t="s">
        <v>820</v>
      </c>
      <c r="C14" s="5" t="s">
        <v>834</v>
      </c>
      <c r="D14" s="157" t="str">
        <f t="shared" si="0"/>
        <v>CFA_200393_1100</v>
      </c>
      <c r="E14" s="157">
        <v>2003</v>
      </c>
      <c r="F14" s="157">
        <v>9</v>
      </c>
      <c r="G14" s="157">
        <v>3</v>
      </c>
      <c r="H14" s="4">
        <v>1100</v>
      </c>
      <c r="I14" s="5" t="s">
        <v>656</v>
      </c>
      <c r="J14" s="5" t="s">
        <v>638</v>
      </c>
      <c r="K14" s="5" t="s">
        <v>648</v>
      </c>
      <c r="L14" s="5" t="s">
        <v>653</v>
      </c>
      <c r="S14" s="159">
        <v>-23.838799999999999</v>
      </c>
      <c r="T14" s="188"/>
      <c r="U14" s="148" t="s">
        <v>848</v>
      </c>
      <c r="W14" s="5">
        <v>2003</v>
      </c>
      <c r="X14" s="159">
        <v>131</v>
      </c>
      <c r="Y14" s="5">
        <v>4</v>
      </c>
    </row>
    <row r="15" spans="1:29">
      <c r="A15" s="20" t="s">
        <v>983</v>
      </c>
      <c r="B15" s="5" t="s">
        <v>820</v>
      </c>
      <c r="C15" s="5" t="s">
        <v>834</v>
      </c>
      <c r="D15" s="157" t="str">
        <f t="shared" si="0"/>
        <v>CFA_200393_200</v>
      </c>
      <c r="E15" s="157">
        <v>2003</v>
      </c>
      <c r="F15" s="157">
        <v>9</v>
      </c>
      <c r="G15" s="157">
        <v>3</v>
      </c>
      <c r="H15" s="4">
        <v>200</v>
      </c>
      <c r="I15" s="5" t="s">
        <v>656</v>
      </c>
      <c r="J15" s="5" t="s">
        <v>638</v>
      </c>
      <c r="K15" s="5" t="s">
        <v>648</v>
      </c>
      <c r="L15" s="5" t="s">
        <v>653</v>
      </c>
      <c r="S15" s="159">
        <v>-22.422999999999998</v>
      </c>
      <c r="T15" s="150"/>
      <c r="U15" s="148" t="s">
        <v>848</v>
      </c>
      <c r="W15" s="5">
        <v>2003</v>
      </c>
      <c r="X15" s="159">
        <v>102.5</v>
      </c>
      <c r="Y15" s="188">
        <v>4</v>
      </c>
    </row>
    <row r="16" spans="1:29">
      <c r="A16" s="20" t="s">
        <v>983</v>
      </c>
      <c r="B16" s="5" t="s">
        <v>820</v>
      </c>
      <c r="C16" s="5" t="s">
        <v>834</v>
      </c>
      <c r="D16" s="157" t="str">
        <f t="shared" si="0"/>
        <v>CFA_200393_25</v>
      </c>
      <c r="E16" s="157">
        <v>2003</v>
      </c>
      <c r="F16" s="157">
        <v>9</v>
      </c>
      <c r="G16" s="157">
        <v>3</v>
      </c>
      <c r="H16" s="4">
        <v>25</v>
      </c>
      <c r="I16" s="5" t="s">
        <v>656</v>
      </c>
      <c r="J16" s="5" t="s">
        <v>638</v>
      </c>
      <c r="K16" s="5" t="s">
        <v>648</v>
      </c>
      <c r="L16" s="5" t="s">
        <v>653</v>
      </c>
      <c r="S16" s="159">
        <v>-24.981999999999999</v>
      </c>
      <c r="T16" s="150"/>
      <c r="U16" s="148" t="s">
        <v>848</v>
      </c>
      <c r="W16" s="5">
        <v>2003</v>
      </c>
      <c r="X16" s="159">
        <v>100.3</v>
      </c>
      <c r="Y16" s="5">
        <v>4</v>
      </c>
    </row>
    <row r="17" spans="1:26">
      <c r="A17" s="20" t="s">
        <v>983</v>
      </c>
      <c r="B17" s="5" t="s">
        <v>820</v>
      </c>
      <c r="C17" s="5" t="s">
        <v>834</v>
      </c>
      <c r="D17" s="157" t="str">
        <f t="shared" si="0"/>
        <v>CFA_200393_300</v>
      </c>
      <c r="E17" s="157">
        <v>2003</v>
      </c>
      <c r="F17" s="157">
        <v>9</v>
      </c>
      <c r="G17" s="157">
        <v>3</v>
      </c>
      <c r="H17" s="4">
        <v>300</v>
      </c>
      <c r="I17" s="5" t="s">
        <v>656</v>
      </c>
      <c r="J17" s="5" t="s">
        <v>638</v>
      </c>
      <c r="K17" s="5" t="s">
        <v>648</v>
      </c>
      <c r="L17" s="5" t="s">
        <v>653</v>
      </c>
      <c r="T17" s="150"/>
      <c r="U17" s="148" t="s">
        <v>848</v>
      </c>
      <c r="W17" s="5">
        <v>2003</v>
      </c>
      <c r="X17" s="159"/>
    </row>
    <row r="18" spans="1:26">
      <c r="A18" s="20" t="s">
        <v>983</v>
      </c>
      <c r="B18" s="5" t="s">
        <v>820</v>
      </c>
      <c r="C18" s="5" t="s">
        <v>834</v>
      </c>
      <c r="D18" s="157" t="str">
        <f t="shared" si="0"/>
        <v>CFA_200393_50</v>
      </c>
      <c r="E18" s="157">
        <v>2003</v>
      </c>
      <c r="F18" s="157">
        <v>9</v>
      </c>
      <c r="G18" s="157">
        <v>3</v>
      </c>
      <c r="H18" s="4">
        <v>50</v>
      </c>
      <c r="I18" s="5" t="s">
        <v>656</v>
      </c>
      <c r="J18" s="5" t="s">
        <v>638</v>
      </c>
      <c r="K18" s="5" t="s">
        <v>648</v>
      </c>
      <c r="L18" s="5" t="s">
        <v>653</v>
      </c>
      <c r="S18" s="159"/>
      <c r="T18" s="150"/>
      <c r="U18" s="148" t="s">
        <v>848</v>
      </c>
      <c r="W18" s="5">
        <v>2003</v>
      </c>
      <c r="X18" s="159">
        <v>102.1</v>
      </c>
      <c r="Y18" s="188">
        <v>4</v>
      </c>
    </row>
    <row r="19" spans="1:26">
      <c r="A19" s="20" t="s">
        <v>983</v>
      </c>
      <c r="B19" s="5" t="s">
        <v>820</v>
      </c>
      <c r="C19" s="5" t="s">
        <v>834</v>
      </c>
      <c r="D19" s="157" t="str">
        <f t="shared" si="0"/>
        <v>CFA_200393_700</v>
      </c>
      <c r="E19" s="157">
        <v>2003</v>
      </c>
      <c r="F19" s="157">
        <v>9</v>
      </c>
      <c r="G19" s="157">
        <v>3</v>
      </c>
      <c r="H19" s="4">
        <v>700</v>
      </c>
      <c r="I19" s="5" t="s">
        <v>656</v>
      </c>
      <c r="J19" s="5" t="s">
        <v>638</v>
      </c>
      <c r="K19" s="5" t="s">
        <v>648</v>
      </c>
      <c r="L19" s="5" t="s">
        <v>653</v>
      </c>
      <c r="S19" s="159">
        <v>-24.6386</v>
      </c>
      <c r="T19" s="201"/>
      <c r="U19" s="148" t="s">
        <v>848</v>
      </c>
      <c r="W19" s="5">
        <v>2003</v>
      </c>
      <c r="X19" s="159"/>
      <c r="Y19" s="190"/>
    </row>
    <row r="20" spans="1:26">
      <c r="A20" s="20" t="s">
        <v>983</v>
      </c>
      <c r="B20" s="5" t="s">
        <v>820</v>
      </c>
      <c r="C20" s="5" t="s">
        <v>834</v>
      </c>
      <c r="D20" s="157" t="str">
        <f t="shared" si="0"/>
        <v>CFA_20041123_1100</v>
      </c>
      <c r="E20" s="157">
        <v>2004</v>
      </c>
      <c r="F20" s="157">
        <v>11</v>
      </c>
      <c r="G20" s="157">
        <v>23</v>
      </c>
      <c r="H20" s="12">
        <v>1100</v>
      </c>
      <c r="I20" s="5" t="s">
        <v>656</v>
      </c>
      <c r="J20" s="5" t="s">
        <v>638</v>
      </c>
      <c r="K20" s="5" t="s">
        <v>648</v>
      </c>
      <c r="L20" s="5" t="s">
        <v>653</v>
      </c>
      <c r="S20" s="150">
        <v>-24.12</v>
      </c>
      <c r="U20" s="148" t="s">
        <v>848</v>
      </c>
      <c r="W20" s="5">
        <v>2004</v>
      </c>
      <c r="X20" s="150">
        <v>128.19999999999999</v>
      </c>
      <c r="Y20" s="5">
        <v>4</v>
      </c>
    </row>
    <row r="21" spans="1:26">
      <c r="A21" s="20" t="s">
        <v>983</v>
      </c>
      <c r="B21" s="5" t="s">
        <v>820</v>
      </c>
      <c r="C21" s="5" t="s">
        <v>834</v>
      </c>
      <c r="D21" s="157" t="str">
        <f t="shared" si="0"/>
        <v>CFA_20041123_50</v>
      </c>
      <c r="E21" s="157">
        <v>2004</v>
      </c>
      <c r="F21" s="157">
        <v>11</v>
      </c>
      <c r="G21" s="157">
        <v>23</v>
      </c>
      <c r="H21" s="12">
        <v>50</v>
      </c>
      <c r="I21" s="5" t="s">
        <v>656</v>
      </c>
      <c r="J21" s="5" t="s">
        <v>638</v>
      </c>
      <c r="K21" s="5" t="s">
        <v>648</v>
      </c>
      <c r="L21" s="5" t="s">
        <v>653</v>
      </c>
      <c r="S21" s="150">
        <v>-21.3</v>
      </c>
      <c r="U21" s="148" t="s">
        <v>848</v>
      </c>
      <c r="W21" s="5">
        <v>2004</v>
      </c>
      <c r="X21" s="150">
        <v>89.8</v>
      </c>
      <c r="Y21" s="5">
        <v>4</v>
      </c>
    </row>
    <row r="22" spans="1:26">
      <c r="A22" s="20" t="s">
        <v>983</v>
      </c>
      <c r="B22" s="5" t="s">
        <v>820</v>
      </c>
      <c r="C22" s="5" t="s">
        <v>834</v>
      </c>
      <c r="D22" s="157" t="str">
        <f t="shared" si="0"/>
        <v>CFA_20041123_700</v>
      </c>
      <c r="E22" s="157">
        <v>2004</v>
      </c>
      <c r="F22" s="157">
        <v>11</v>
      </c>
      <c r="G22" s="157">
        <v>23</v>
      </c>
      <c r="H22" s="12">
        <v>700</v>
      </c>
      <c r="I22" s="5" t="s">
        <v>656</v>
      </c>
      <c r="J22" s="5" t="s">
        <v>638</v>
      </c>
      <c r="K22" s="5" t="s">
        <v>648</v>
      </c>
      <c r="L22" s="5" t="s">
        <v>653</v>
      </c>
      <c r="S22" s="150">
        <v>-23.55</v>
      </c>
      <c r="U22" s="148" t="s">
        <v>848</v>
      </c>
      <c r="W22" s="5">
        <v>2004</v>
      </c>
      <c r="X22" s="150">
        <v>119.6</v>
      </c>
      <c r="Y22" s="5">
        <v>4</v>
      </c>
    </row>
    <row r="23" spans="1:26">
      <c r="A23" s="20" t="s">
        <v>983</v>
      </c>
      <c r="B23" s="5" t="s">
        <v>820</v>
      </c>
      <c r="C23" s="5" t="s">
        <v>841</v>
      </c>
      <c r="D23" s="157" t="str">
        <f t="shared" si="0"/>
        <v>SFA_200322_10</v>
      </c>
      <c r="E23" s="157">
        <v>2003</v>
      </c>
      <c r="F23" s="157">
        <v>2</v>
      </c>
      <c r="G23" s="157">
        <v>2</v>
      </c>
      <c r="H23" s="4">
        <v>10</v>
      </c>
      <c r="I23" s="5" t="s">
        <v>656</v>
      </c>
      <c r="J23" s="5" t="s">
        <v>638</v>
      </c>
      <c r="K23" s="5" t="s">
        <v>648</v>
      </c>
      <c r="L23" s="5" t="s">
        <v>653</v>
      </c>
      <c r="Q23" s="158">
        <v>0.16500000000000001</v>
      </c>
      <c r="R23" s="5" t="s">
        <v>666</v>
      </c>
      <c r="S23" s="150">
        <v>-22.2</v>
      </c>
      <c r="T23" s="150">
        <v>0.28284271247469134</v>
      </c>
      <c r="U23" s="148" t="s">
        <v>848</v>
      </c>
      <c r="W23" s="5">
        <v>2003</v>
      </c>
      <c r="X23" s="150">
        <v>77.703263039687329</v>
      </c>
      <c r="Y23" s="5">
        <v>4</v>
      </c>
      <c r="Z23" s="150">
        <v>4.6298983900666943</v>
      </c>
    </row>
    <row r="24" spans="1:26">
      <c r="A24" s="20" t="s">
        <v>983</v>
      </c>
      <c r="B24" s="5" t="s">
        <v>820</v>
      </c>
      <c r="C24" s="5" t="s">
        <v>841</v>
      </c>
      <c r="D24" s="157" t="str">
        <f t="shared" si="0"/>
        <v>SFA_200322_100</v>
      </c>
      <c r="E24" s="157">
        <v>2003</v>
      </c>
      <c r="F24" s="157">
        <v>2</v>
      </c>
      <c r="G24" s="157">
        <v>2</v>
      </c>
      <c r="H24" s="4">
        <v>100</v>
      </c>
      <c r="I24" s="5" t="s">
        <v>656</v>
      </c>
      <c r="J24" s="5" t="s">
        <v>638</v>
      </c>
      <c r="K24" s="5" t="s">
        <v>648</v>
      </c>
      <c r="L24" s="5" t="s">
        <v>653</v>
      </c>
      <c r="Q24" s="158">
        <v>0.53500000000000003</v>
      </c>
      <c r="R24" s="5" t="s">
        <v>666</v>
      </c>
      <c r="S24" s="150">
        <v>-23.403000000000002</v>
      </c>
      <c r="T24" s="150">
        <v>7.9195959491968435E-2</v>
      </c>
      <c r="U24" s="148" t="s">
        <v>848</v>
      </c>
      <c r="W24" s="5">
        <v>2003</v>
      </c>
      <c r="X24" s="150">
        <v>102.56547679680594</v>
      </c>
      <c r="Y24" s="5">
        <v>4</v>
      </c>
      <c r="Z24" s="150">
        <v>4.2036750764612485</v>
      </c>
    </row>
    <row r="25" spans="1:26">
      <c r="A25" s="20" t="s">
        <v>983</v>
      </c>
      <c r="B25" s="5" t="s">
        <v>820</v>
      </c>
      <c r="C25" s="5" t="s">
        <v>841</v>
      </c>
      <c r="D25" s="157" t="str">
        <f t="shared" si="0"/>
        <v>SFA_200322_1100</v>
      </c>
      <c r="E25" s="157">
        <v>2003</v>
      </c>
      <c r="F25" s="157">
        <v>2</v>
      </c>
      <c r="G25" s="157">
        <v>2</v>
      </c>
      <c r="H25" s="4">
        <v>1100</v>
      </c>
      <c r="I25" s="5" t="s">
        <v>656</v>
      </c>
      <c r="J25" s="5" t="s">
        <v>638</v>
      </c>
      <c r="K25" s="5" t="s">
        <v>648</v>
      </c>
      <c r="L25" s="5" t="s">
        <v>653</v>
      </c>
      <c r="Q25" s="158">
        <v>3.66</v>
      </c>
      <c r="R25" s="5" t="s">
        <v>666</v>
      </c>
      <c r="S25" s="150">
        <v>-22.029250000000001</v>
      </c>
      <c r="T25" s="150">
        <v>0.85029590437681812</v>
      </c>
      <c r="U25" s="148" t="s">
        <v>848</v>
      </c>
      <c r="W25" s="5">
        <v>2003</v>
      </c>
      <c r="X25" s="150">
        <v>135.27459514381081</v>
      </c>
      <c r="Y25" s="5">
        <v>4</v>
      </c>
      <c r="Z25" s="150">
        <v>4.024439153038406</v>
      </c>
    </row>
    <row r="26" spans="1:26">
      <c r="A26" s="20" t="s">
        <v>983</v>
      </c>
      <c r="B26" s="5" t="s">
        <v>820</v>
      </c>
      <c r="C26" s="5" t="s">
        <v>841</v>
      </c>
      <c r="D26" s="157" t="str">
        <f t="shared" si="0"/>
        <v>SFA_200322_200</v>
      </c>
      <c r="E26" s="157">
        <v>2003</v>
      </c>
      <c r="F26" s="157">
        <v>2</v>
      </c>
      <c r="G26" s="157">
        <v>2</v>
      </c>
      <c r="H26" s="4">
        <v>200</v>
      </c>
      <c r="I26" s="5" t="s">
        <v>656</v>
      </c>
      <c r="J26" s="5" t="s">
        <v>638</v>
      </c>
      <c r="K26" s="5" t="s">
        <v>648</v>
      </c>
      <c r="L26" s="5" t="s">
        <v>653</v>
      </c>
      <c r="Q26" s="158">
        <v>0.48</v>
      </c>
      <c r="R26" s="5" t="s">
        <v>666</v>
      </c>
      <c r="S26" s="150">
        <v>-23.095500000000001</v>
      </c>
      <c r="T26" s="150"/>
      <c r="U26" s="148" t="s">
        <v>848</v>
      </c>
      <c r="W26" s="5">
        <v>2003</v>
      </c>
      <c r="X26" s="150">
        <v>108.35117601512256</v>
      </c>
      <c r="Y26" s="5">
        <v>4</v>
      </c>
      <c r="Z26" s="150"/>
    </row>
    <row r="27" spans="1:26">
      <c r="A27" s="20" t="s">
        <v>983</v>
      </c>
      <c r="B27" s="5" t="s">
        <v>820</v>
      </c>
      <c r="C27" s="5" t="s">
        <v>841</v>
      </c>
      <c r="D27" s="157" t="str">
        <f t="shared" si="0"/>
        <v>SFA_200322_25</v>
      </c>
      <c r="E27" s="157">
        <v>2003</v>
      </c>
      <c r="F27" s="157">
        <v>2</v>
      </c>
      <c r="G27" s="157">
        <v>2</v>
      </c>
      <c r="H27" s="4">
        <v>25</v>
      </c>
      <c r="I27" s="5" t="s">
        <v>656</v>
      </c>
      <c r="J27" s="5" t="s">
        <v>638</v>
      </c>
      <c r="K27" s="5" t="s">
        <v>648</v>
      </c>
      <c r="L27" s="5" t="s">
        <v>653</v>
      </c>
      <c r="Q27" s="158">
        <v>0.33500000000000002</v>
      </c>
      <c r="R27" s="5" t="s">
        <v>666</v>
      </c>
      <c r="S27" s="150">
        <v>-22.85</v>
      </c>
      <c r="T27" s="150">
        <v>0.21213203435559982</v>
      </c>
      <c r="U27" s="148" t="s">
        <v>848</v>
      </c>
      <c r="W27" s="5">
        <v>2003</v>
      </c>
      <c r="X27" s="150">
        <v>91.806531752579573</v>
      </c>
      <c r="Y27" s="5">
        <v>4</v>
      </c>
      <c r="Z27" s="150">
        <v>9.954733752701209</v>
      </c>
    </row>
    <row r="28" spans="1:26">
      <c r="A28" s="20" t="s">
        <v>983</v>
      </c>
      <c r="B28" s="5" t="s">
        <v>820</v>
      </c>
      <c r="C28" s="5" t="s">
        <v>841</v>
      </c>
      <c r="D28" s="157" t="str">
        <f t="shared" si="0"/>
        <v>SFA_200322_300</v>
      </c>
      <c r="E28" s="157">
        <v>2003</v>
      </c>
      <c r="F28" s="157">
        <v>2</v>
      </c>
      <c r="G28" s="157">
        <v>2</v>
      </c>
      <c r="H28" s="4">
        <v>300</v>
      </c>
      <c r="I28" s="5" t="s">
        <v>656</v>
      </c>
      <c r="J28" s="5" t="s">
        <v>638</v>
      </c>
      <c r="K28" s="5" t="s">
        <v>648</v>
      </c>
      <c r="L28" s="5" t="s">
        <v>653</v>
      </c>
      <c r="Q28" s="158">
        <v>1.0249999999999999</v>
      </c>
      <c r="R28" s="5" t="s">
        <v>666</v>
      </c>
      <c r="S28" s="150">
        <v>-22.846499999999999</v>
      </c>
      <c r="T28" s="150"/>
      <c r="U28" s="148" t="s">
        <v>848</v>
      </c>
      <c r="W28" s="5">
        <v>2003</v>
      </c>
      <c r="X28" s="150">
        <v>112.12605084027993</v>
      </c>
      <c r="Y28" s="5">
        <v>4</v>
      </c>
      <c r="Z28" s="150"/>
    </row>
    <row r="29" spans="1:26">
      <c r="A29" s="20" t="s">
        <v>983</v>
      </c>
      <c r="B29" s="5" t="s">
        <v>820</v>
      </c>
      <c r="C29" s="5" t="s">
        <v>841</v>
      </c>
      <c r="D29" s="157" t="str">
        <f t="shared" si="0"/>
        <v>SFA_200322_50</v>
      </c>
      <c r="E29" s="157">
        <v>2003</v>
      </c>
      <c r="F29" s="157">
        <v>2</v>
      </c>
      <c r="G29" s="157">
        <v>2</v>
      </c>
      <c r="H29" s="4">
        <v>50</v>
      </c>
      <c r="I29" s="5" t="s">
        <v>656</v>
      </c>
      <c r="J29" s="5" t="s">
        <v>638</v>
      </c>
      <c r="K29" s="5" t="s">
        <v>648</v>
      </c>
      <c r="L29" s="5" t="s">
        <v>653</v>
      </c>
      <c r="Q29" s="158">
        <v>0.51</v>
      </c>
      <c r="R29" s="5" t="s">
        <v>666</v>
      </c>
      <c r="S29" s="150">
        <v>-23.15</v>
      </c>
      <c r="T29" s="150">
        <v>0.4949747468309324</v>
      </c>
      <c r="U29" s="148" t="s">
        <v>848</v>
      </c>
      <c r="W29" s="5">
        <v>2003</v>
      </c>
      <c r="X29" s="150">
        <v>100.83752149261827</v>
      </c>
      <c r="Y29" s="5">
        <v>4</v>
      </c>
      <c r="Z29" s="150"/>
    </row>
    <row r="30" spans="1:26">
      <c r="A30" s="20" t="s">
        <v>983</v>
      </c>
      <c r="B30" s="5" t="s">
        <v>820</v>
      </c>
      <c r="C30" s="5" t="s">
        <v>841</v>
      </c>
      <c r="D30" s="157" t="str">
        <f t="shared" si="0"/>
        <v>SFA_200322_700</v>
      </c>
      <c r="E30" s="157">
        <v>2003</v>
      </c>
      <c r="F30" s="157">
        <v>2</v>
      </c>
      <c r="G30" s="157">
        <v>2</v>
      </c>
      <c r="H30" s="4">
        <v>700</v>
      </c>
      <c r="I30" s="5" t="s">
        <v>656</v>
      </c>
      <c r="J30" s="5" t="s">
        <v>638</v>
      </c>
      <c r="K30" s="5" t="s">
        <v>648</v>
      </c>
      <c r="L30" s="5" t="s">
        <v>653</v>
      </c>
      <c r="Q30" s="158">
        <v>1.85</v>
      </c>
      <c r="R30" s="5" t="s">
        <v>666</v>
      </c>
      <c r="S30" s="150">
        <v>-22.993000000000002</v>
      </c>
      <c r="T30" s="150">
        <v>0.37052395334161409</v>
      </c>
      <c r="U30" s="148" t="s">
        <v>848</v>
      </c>
      <c r="W30" s="5">
        <v>2003</v>
      </c>
      <c r="X30" s="150">
        <v>128.71679898199494</v>
      </c>
      <c r="Y30" s="5">
        <v>4</v>
      </c>
      <c r="Z30" s="150">
        <v>3.7839773037151088</v>
      </c>
    </row>
    <row r="31" spans="1:26">
      <c r="A31" s="20" t="s">
        <v>983</v>
      </c>
      <c r="B31" s="5" t="s">
        <v>820</v>
      </c>
      <c r="C31" s="5" t="s">
        <v>841</v>
      </c>
      <c r="D31" s="157" t="str">
        <f t="shared" si="0"/>
        <v>SFA_200393_10</v>
      </c>
      <c r="E31" s="157">
        <v>2003</v>
      </c>
      <c r="F31" s="157">
        <v>9</v>
      </c>
      <c r="G31" s="157">
        <v>3</v>
      </c>
      <c r="H31" s="4">
        <v>10</v>
      </c>
      <c r="I31" s="5" t="s">
        <v>656</v>
      </c>
      <c r="J31" s="5" t="s">
        <v>638</v>
      </c>
      <c r="K31" s="5" t="s">
        <v>648</v>
      </c>
      <c r="L31" s="5" t="s">
        <v>653</v>
      </c>
      <c r="S31" s="155">
        <v>-25.1</v>
      </c>
      <c r="U31" s="148" t="s">
        <v>848</v>
      </c>
      <c r="W31" s="5">
        <v>2003</v>
      </c>
      <c r="X31" s="155">
        <v>104.85669649450058</v>
      </c>
      <c r="Y31" s="5">
        <v>4</v>
      </c>
    </row>
    <row r="32" spans="1:26">
      <c r="A32" s="20" t="s">
        <v>983</v>
      </c>
      <c r="B32" s="5" t="s">
        <v>820</v>
      </c>
      <c r="C32" s="5" t="s">
        <v>841</v>
      </c>
      <c r="D32" s="157" t="str">
        <f t="shared" si="0"/>
        <v>SFA_200393_100</v>
      </c>
      <c r="E32" s="157">
        <v>2003</v>
      </c>
      <c r="F32" s="157">
        <v>9</v>
      </c>
      <c r="G32" s="157">
        <v>3</v>
      </c>
      <c r="H32" s="4">
        <v>100</v>
      </c>
      <c r="I32" s="5" t="s">
        <v>656</v>
      </c>
      <c r="J32" s="5" t="s">
        <v>638</v>
      </c>
      <c r="K32" s="5" t="s">
        <v>648</v>
      </c>
      <c r="L32" s="5" t="s">
        <v>653</v>
      </c>
      <c r="S32" s="155">
        <v>-23.9</v>
      </c>
      <c r="U32" s="148" t="s">
        <v>848</v>
      </c>
      <c r="W32" s="5">
        <v>2003</v>
      </c>
      <c r="X32" s="155">
        <v>101.61815990340118</v>
      </c>
      <c r="Y32" s="5">
        <v>4</v>
      </c>
    </row>
    <row r="33" spans="1:25">
      <c r="A33" s="20" t="s">
        <v>983</v>
      </c>
      <c r="B33" s="5" t="s">
        <v>820</v>
      </c>
      <c r="C33" s="5" t="s">
        <v>841</v>
      </c>
      <c r="D33" s="157" t="str">
        <f t="shared" si="0"/>
        <v>SFA_200393_1100</v>
      </c>
      <c r="E33" s="157">
        <v>2003</v>
      </c>
      <c r="F33" s="157">
        <v>9</v>
      </c>
      <c r="G33" s="157">
        <v>3</v>
      </c>
      <c r="H33" s="4">
        <v>1100</v>
      </c>
      <c r="I33" s="5" t="s">
        <v>656</v>
      </c>
      <c r="J33" s="5" t="s">
        <v>638</v>
      </c>
      <c r="K33" s="5" t="s">
        <v>648</v>
      </c>
      <c r="L33" s="5" t="s">
        <v>653</v>
      </c>
      <c r="S33" s="155">
        <v>-22.9</v>
      </c>
      <c r="U33" s="148" t="s">
        <v>848</v>
      </c>
      <c r="W33" s="5">
        <v>2004</v>
      </c>
      <c r="X33" s="155">
        <v>133.00431626619337</v>
      </c>
      <c r="Y33" s="5">
        <v>4</v>
      </c>
    </row>
    <row r="34" spans="1:25">
      <c r="A34" s="20" t="s">
        <v>983</v>
      </c>
      <c r="B34" s="5" t="s">
        <v>820</v>
      </c>
      <c r="C34" s="5" t="s">
        <v>841</v>
      </c>
      <c r="D34" s="157" t="str">
        <f t="shared" si="0"/>
        <v>SFA_200393_200</v>
      </c>
      <c r="E34" s="157">
        <v>2003</v>
      </c>
      <c r="F34" s="157">
        <v>9</v>
      </c>
      <c r="G34" s="157">
        <v>3</v>
      </c>
      <c r="H34" s="4">
        <v>200</v>
      </c>
      <c r="I34" s="5" t="s">
        <v>656</v>
      </c>
      <c r="J34" s="5" t="s">
        <v>638</v>
      </c>
      <c r="K34" s="5" t="s">
        <v>648</v>
      </c>
      <c r="L34" s="5" t="s">
        <v>653</v>
      </c>
      <c r="S34" s="160"/>
      <c r="U34" s="148" t="s">
        <v>848</v>
      </c>
      <c r="W34" s="5">
        <v>2003</v>
      </c>
      <c r="X34" s="160"/>
    </row>
    <row r="35" spans="1:25">
      <c r="A35" s="20" t="s">
        <v>983</v>
      </c>
      <c r="B35" s="5" t="s">
        <v>820</v>
      </c>
      <c r="C35" s="5" t="s">
        <v>841</v>
      </c>
      <c r="D35" s="157" t="str">
        <f t="shared" si="0"/>
        <v>SFA_200393_25</v>
      </c>
      <c r="E35" s="157">
        <v>2003</v>
      </c>
      <c r="F35" s="157">
        <v>9</v>
      </c>
      <c r="G35" s="157">
        <v>3</v>
      </c>
      <c r="H35" s="4">
        <v>25</v>
      </c>
      <c r="I35" s="5" t="s">
        <v>656</v>
      </c>
      <c r="J35" s="5" t="s">
        <v>638</v>
      </c>
      <c r="K35" s="5" t="s">
        <v>648</v>
      </c>
      <c r="L35" s="5" t="s">
        <v>653</v>
      </c>
      <c r="S35" s="155"/>
      <c r="U35" s="148" t="s">
        <v>848</v>
      </c>
      <c r="W35" s="5">
        <v>2003</v>
      </c>
      <c r="X35" s="155">
        <v>106.47562558039714</v>
      </c>
      <c r="Y35" s="5">
        <v>4</v>
      </c>
    </row>
    <row r="36" spans="1:25">
      <c r="A36" s="20" t="s">
        <v>983</v>
      </c>
      <c r="B36" s="5" t="s">
        <v>820</v>
      </c>
      <c r="C36" s="5" t="s">
        <v>841</v>
      </c>
      <c r="D36" s="157" t="str">
        <f t="shared" si="0"/>
        <v>SFA_200393_300</v>
      </c>
      <c r="E36" s="157">
        <v>2003</v>
      </c>
      <c r="F36" s="157">
        <v>9</v>
      </c>
      <c r="G36" s="157">
        <v>3</v>
      </c>
      <c r="H36" s="4">
        <v>300</v>
      </c>
      <c r="I36" s="5" t="s">
        <v>656</v>
      </c>
      <c r="J36" s="5" t="s">
        <v>638</v>
      </c>
      <c r="K36" s="5" t="s">
        <v>648</v>
      </c>
      <c r="L36" s="5" t="s">
        <v>653</v>
      </c>
      <c r="S36" s="155">
        <v>-23.8</v>
      </c>
      <c r="U36" s="148" t="s">
        <v>848</v>
      </c>
      <c r="W36" s="5">
        <v>2003</v>
      </c>
      <c r="X36" s="155">
        <v>126.62587690453387</v>
      </c>
      <c r="Y36" s="5">
        <v>4</v>
      </c>
    </row>
    <row r="37" spans="1:25">
      <c r="A37" s="20" t="s">
        <v>983</v>
      </c>
      <c r="B37" s="5" t="s">
        <v>820</v>
      </c>
      <c r="C37" s="5" t="s">
        <v>841</v>
      </c>
      <c r="D37" s="157" t="str">
        <f t="shared" si="0"/>
        <v>SFA_200393_50</v>
      </c>
      <c r="E37" s="157">
        <v>2003</v>
      </c>
      <c r="F37" s="157">
        <v>9</v>
      </c>
      <c r="G37" s="157">
        <v>3</v>
      </c>
      <c r="H37" s="4">
        <v>50</v>
      </c>
      <c r="I37" s="5" t="s">
        <v>656</v>
      </c>
      <c r="J37" s="5" t="s">
        <v>638</v>
      </c>
      <c r="K37" s="5" t="s">
        <v>648</v>
      </c>
      <c r="L37" s="5" t="s">
        <v>653</v>
      </c>
      <c r="S37" s="155">
        <v>-23.6</v>
      </c>
      <c r="U37" s="148" t="s">
        <v>848</v>
      </c>
      <c r="W37" s="5">
        <v>2003</v>
      </c>
      <c r="X37" s="155"/>
    </row>
    <row r="38" spans="1:25">
      <c r="A38" s="20" t="s">
        <v>983</v>
      </c>
      <c r="B38" s="5" t="s">
        <v>820</v>
      </c>
      <c r="C38" s="5" t="s">
        <v>841</v>
      </c>
      <c r="D38" s="157" t="str">
        <f t="shared" si="0"/>
        <v>SFA_200393_700</v>
      </c>
      <c r="E38" s="157">
        <v>2003</v>
      </c>
      <c r="F38" s="157">
        <v>9</v>
      </c>
      <c r="G38" s="157">
        <v>3</v>
      </c>
      <c r="H38" s="4">
        <v>700</v>
      </c>
      <c r="I38" s="5" t="s">
        <v>656</v>
      </c>
      <c r="J38" s="5" t="s">
        <v>638</v>
      </c>
      <c r="K38" s="5" t="s">
        <v>648</v>
      </c>
      <c r="L38" s="5" t="s">
        <v>653</v>
      </c>
      <c r="S38" s="155">
        <v>-23.1</v>
      </c>
      <c r="U38" s="148" t="s">
        <v>848</v>
      </c>
      <c r="W38" s="5">
        <v>2003</v>
      </c>
      <c r="X38" s="155">
        <v>132.07693632835381</v>
      </c>
      <c r="Y38" s="5">
        <v>4</v>
      </c>
    </row>
    <row r="39" spans="1:25">
      <c r="A39" s="20" t="s">
        <v>983</v>
      </c>
      <c r="B39" s="5" t="s">
        <v>820</v>
      </c>
      <c r="C39" s="5" t="s">
        <v>841</v>
      </c>
      <c r="D39" s="157" t="str">
        <f t="shared" si="0"/>
        <v>SFA_20041123_100</v>
      </c>
      <c r="E39" s="157">
        <v>2004</v>
      </c>
      <c r="F39" s="157">
        <v>11</v>
      </c>
      <c r="G39" s="157">
        <v>23</v>
      </c>
      <c r="H39" s="4">
        <v>100</v>
      </c>
      <c r="I39" s="5" t="s">
        <v>656</v>
      </c>
      <c r="J39" s="5" t="s">
        <v>638</v>
      </c>
      <c r="K39" s="5" t="s">
        <v>648</v>
      </c>
      <c r="L39" s="5" t="s">
        <v>653</v>
      </c>
      <c r="S39" s="162">
        <v>-23</v>
      </c>
      <c r="U39" s="148" t="s">
        <v>848</v>
      </c>
      <c r="W39" s="5">
        <v>2004</v>
      </c>
      <c r="X39" s="158">
        <v>126.92998502180419</v>
      </c>
      <c r="Y39" s="5">
        <v>4</v>
      </c>
    </row>
    <row r="40" spans="1:25">
      <c r="A40" s="20" t="s">
        <v>983</v>
      </c>
      <c r="B40" s="5" t="s">
        <v>820</v>
      </c>
      <c r="C40" s="5" t="s">
        <v>841</v>
      </c>
      <c r="D40" s="157" t="str">
        <f t="shared" si="0"/>
        <v>SFA_20041123_300</v>
      </c>
      <c r="E40" s="157">
        <v>2004</v>
      </c>
      <c r="F40" s="157">
        <v>11</v>
      </c>
      <c r="G40" s="157">
        <v>23</v>
      </c>
      <c r="H40" s="4">
        <v>300</v>
      </c>
      <c r="I40" s="5" t="s">
        <v>656</v>
      </c>
      <c r="J40" s="5" t="s">
        <v>638</v>
      </c>
      <c r="K40" s="5" t="s">
        <v>648</v>
      </c>
      <c r="L40" s="5" t="s">
        <v>653</v>
      </c>
      <c r="S40" s="162">
        <v>-22.09</v>
      </c>
      <c r="U40" s="148" t="s">
        <v>848</v>
      </c>
      <c r="W40" s="5">
        <v>2004</v>
      </c>
      <c r="X40" s="158">
        <v>93.610156838010766</v>
      </c>
      <c r="Y40" s="5">
        <v>4</v>
      </c>
    </row>
    <row r="41" spans="1:25">
      <c r="A41" s="20" t="s">
        <v>983</v>
      </c>
      <c r="B41" s="5" t="s">
        <v>820</v>
      </c>
      <c r="C41" s="5" t="s">
        <v>841</v>
      </c>
      <c r="D41" s="157" t="str">
        <f t="shared" si="0"/>
        <v>SFA_20041123_50</v>
      </c>
      <c r="E41" s="157">
        <v>2004</v>
      </c>
      <c r="F41" s="157">
        <v>11</v>
      </c>
      <c r="G41" s="157">
        <v>23</v>
      </c>
      <c r="H41" s="4">
        <v>50</v>
      </c>
      <c r="I41" s="5" t="s">
        <v>656</v>
      </c>
      <c r="J41" s="5" t="s">
        <v>638</v>
      </c>
      <c r="K41" s="5" t="s">
        <v>648</v>
      </c>
      <c r="L41" s="5" t="s">
        <v>653</v>
      </c>
      <c r="S41" s="161"/>
      <c r="U41" s="148" t="s">
        <v>848</v>
      </c>
      <c r="W41" s="5">
        <v>2004</v>
      </c>
      <c r="X41" s="161"/>
      <c r="Y41" s="5">
        <v>4</v>
      </c>
    </row>
    <row r="42" spans="1:25">
      <c r="A42" s="20" t="s">
        <v>983</v>
      </c>
      <c r="B42" s="5" t="s">
        <v>820</v>
      </c>
      <c r="C42" s="5" t="s">
        <v>841</v>
      </c>
      <c r="D42" s="157" t="str">
        <f t="shared" si="0"/>
        <v>SFA_20041123_700</v>
      </c>
      <c r="E42" s="157">
        <v>2004</v>
      </c>
      <c r="F42" s="157">
        <v>11</v>
      </c>
      <c r="G42" s="157">
        <v>23</v>
      </c>
      <c r="H42" s="4">
        <v>700</v>
      </c>
      <c r="I42" s="5" t="s">
        <v>656</v>
      </c>
      <c r="J42" s="5" t="s">
        <v>638</v>
      </c>
      <c r="K42" s="5" t="s">
        <v>648</v>
      </c>
      <c r="L42" s="5" t="s">
        <v>653</v>
      </c>
      <c r="S42" s="162">
        <v>-23.02</v>
      </c>
      <c r="U42" s="148" t="s">
        <v>848</v>
      </c>
      <c r="W42" s="5">
        <v>2004</v>
      </c>
      <c r="X42" s="158">
        <v>121.30525179187823</v>
      </c>
      <c r="Y42" s="5">
        <v>4</v>
      </c>
    </row>
    <row r="43" spans="1:25">
      <c r="A43" s="14"/>
      <c r="G43" s="135"/>
      <c r="H43" s="12"/>
    </row>
    <row r="44" spans="1:25">
      <c r="A44" s="14"/>
      <c r="G44" s="135"/>
      <c r="H44" s="12"/>
    </row>
    <row r="45" spans="1:25">
      <c r="A45" s="14"/>
      <c r="G45" s="135"/>
      <c r="H45" s="12"/>
    </row>
    <row r="46" spans="1:25">
      <c r="A46" s="14"/>
      <c r="G46" s="135"/>
      <c r="H46" s="12"/>
    </row>
    <row r="47" spans="1:25">
      <c r="A47" s="14"/>
      <c r="G47" s="135"/>
      <c r="H47" s="12"/>
    </row>
    <row r="48" spans="1:25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sortState ref="A4:AC42">
    <sortCondition ref="D4:D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Z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206" t="s">
        <v>1168</v>
      </c>
      <c r="AJ1" s="207" t="s">
        <v>1169</v>
      </c>
      <c r="AK1" s="208" t="s">
        <v>1170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984</v>
      </c>
      <c r="B4" s="151" t="s">
        <v>820</v>
      </c>
      <c r="C4" s="10" t="s">
        <v>828</v>
      </c>
      <c r="D4" s="151" t="s">
        <v>872</v>
      </c>
      <c r="E4" s="11" t="s">
        <v>969</v>
      </c>
      <c r="F4" s="151" t="s">
        <v>872</v>
      </c>
      <c r="G4" s="11" t="s">
        <v>268</v>
      </c>
      <c r="H4" s="11" t="s">
        <v>308</v>
      </c>
      <c r="I4" s="11" t="s">
        <v>34</v>
      </c>
      <c r="J4" s="11">
        <v>0</v>
      </c>
      <c r="K4" s="11">
        <v>2</v>
      </c>
      <c r="L4" s="6" t="s">
        <v>259</v>
      </c>
      <c r="M4" s="8"/>
      <c r="N4" s="8"/>
      <c r="O4" s="8" t="s">
        <v>763</v>
      </c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984</v>
      </c>
      <c r="B5" s="151" t="s">
        <v>820</v>
      </c>
      <c r="C5" s="10" t="s">
        <v>828</v>
      </c>
      <c r="D5" s="151" t="s">
        <v>872</v>
      </c>
      <c r="E5" s="11" t="s">
        <v>970</v>
      </c>
      <c r="F5" s="151" t="s">
        <v>872</v>
      </c>
      <c r="G5" s="11" t="s">
        <v>268</v>
      </c>
      <c r="H5" s="11" t="s">
        <v>308</v>
      </c>
      <c r="I5" s="11" t="s">
        <v>34</v>
      </c>
      <c r="J5" s="11">
        <v>0</v>
      </c>
      <c r="K5" s="11">
        <v>2</v>
      </c>
      <c r="L5" s="6" t="s">
        <v>259</v>
      </c>
      <c r="M5" s="8"/>
      <c r="N5" s="8"/>
      <c r="O5" s="8" t="s">
        <v>763</v>
      </c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984</v>
      </c>
      <c r="B6" s="151" t="s">
        <v>820</v>
      </c>
      <c r="C6" s="10" t="s">
        <v>828</v>
      </c>
      <c r="D6" s="151" t="s">
        <v>872</v>
      </c>
      <c r="E6" s="11" t="s">
        <v>971</v>
      </c>
      <c r="F6" s="151" t="s">
        <v>872</v>
      </c>
      <c r="G6" s="11" t="s">
        <v>268</v>
      </c>
      <c r="H6" s="11" t="s">
        <v>308</v>
      </c>
      <c r="I6" s="11" t="s">
        <v>34</v>
      </c>
      <c r="J6" s="11">
        <v>0</v>
      </c>
      <c r="K6" s="11">
        <v>2</v>
      </c>
      <c r="L6" s="6" t="s">
        <v>259</v>
      </c>
      <c r="M6" s="8"/>
      <c r="N6" s="8"/>
      <c r="O6" s="8" t="s">
        <v>763</v>
      </c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984</v>
      </c>
      <c r="B7" s="151" t="s">
        <v>820</v>
      </c>
      <c r="C7" s="11" t="s">
        <v>828</v>
      </c>
      <c r="D7" s="151" t="s">
        <v>877</v>
      </c>
      <c r="E7" s="11" t="s">
        <v>972</v>
      </c>
      <c r="F7" s="151" t="s">
        <v>877</v>
      </c>
      <c r="G7" s="11" t="s">
        <v>268</v>
      </c>
      <c r="H7" s="11" t="s">
        <v>308</v>
      </c>
      <c r="I7" s="11" t="s">
        <v>34</v>
      </c>
      <c r="J7" s="11">
        <v>0</v>
      </c>
      <c r="K7" s="11">
        <v>2</v>
      </c>
      <c r="L7" s="6" t="s">
        <v>259</v>
      </c>
      <c r="M7" s="8"/>
      <c r="N7" s="8"/>
      <c r="O7" s="8" t="s">
        <v>763</v>
      </c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984</v>
      </c>
      <c r="B8" s="151" t="s">
        <v>820</v>
      </c>
      <c r="C8" s="11" t="s">
        <v>828</v>
      </c>
      <c r="D8" s="151" t="s">
        <v>877</v>
      </c>
      <c r="E8" s="11" t="s">
        <v>973</v>
      </c>
      <c r="F8" s="151" t="s">
        <v>877</v>
      </c>
      <c r="G8" s="11" t="s">
        <v>268</v>
      </c>
      <c r="H8" s="11" t="s">
        <v>308</v>
      </c>
      <c r="I8" s="11" t="s">
        <v>34</v>
      </c>
      <c r="J8" s="11">
        <v>0</v>
      </c>
      <c r="K8" s="11">
        <v>2</v>
      </c>
      <c r="L8" s="6" t="s">
        <v>259</v>
      </c>
      <c r="M8" s="8"/>
      <c r="N8" s="8"/>
      <c r="O8" s="8" t="s">
        <v>763</v>
      </c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984</v>
      </c>
      <c r="B9" s="151" t="s">
        <v>820</v>
      </c>
      <c r="C9" s="11" t="s">
        <v>828</v>
      </c>
      <c r="D9" s="151" t="s">
        <v>877</v>
      </c>
      <c r="E9" s="11" t="s">
        <v>974</v>
      </c>
      <c r="F9" s="151" t="s">
        <v>877</v>
      </c>
      <c r="G9" s="11" t="s">
        <v>268</v>
      </c>
      <c r="H9" s="11" t="s">
        <v>308</v>
      </c>
      <c r="I9" s="11" t="s">
        <v>34</v>
      </c>
      <c r="J9" s="11">
        <v>0</v>
      </c>
      <c r="K9" s="11">
        <v>2</v>
      </c>
      <c r="L9" s="6" t="s">
        <v>259</v>
      </c>
      <c r="M9" s="8"/>
      <c r="N9" s="8"/>
      <c r="O9" s="8" t="s">
        <v>763</v>
      </c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984</v>
      </c>
      <c r="B10" s="151" t="s">
        <v>820</v>
      </c>
      <c r="C10" s="11" t="s">
        <v>828</v>
      </c>
      <c r="D10" s="151" t="s">
        <v>879</v>
      </c>
      <c r="E10" s="11" t="s">
        <v>978</v>
      </c>
      <c r="F10" s="151" t="s">
        <v>879</v>
      </c>
      <c r="G10" s="11" t="s">
        <v>268</v>
      </c>
      <c r="H10" s="11" t="s">
        <v>308</v>
      </c>
      <c r="I10" s="11" t="s">
        <v>34</v>
      </c>
      <c r="J10" s="11">
        <v>0</v>
      </c>
      <c r="K10" s="11">
        <v>2</v>
      </c>
      <c r="L10" s="6" t="s">
        <v>259</v>
      </c>
      <c r="M10" s="8"/>
      <c r="N10" s="8"/>
      <c r="O10" s="8" t="s">
        <v>763</v>
      </c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984</v>
      </c>
      <c r="B11" s="151" t="s">
        <v>820</v>
      </c>
      <c r="C11" s="11" t="s">
        <v>828</v>
      </c>
      <c r="D11" s="167" t="s">
        <v>879</v>
      </c>
      <c r="E11" s="11" t="s">
        <v>979</v>
      </c>
      <c r="F11" s="167" t="s">
        <v>879</v>
      </c>
      <c r="G11" s="11" t="s">
        <v>268</v>
      </c>
      <c r="H11" s="11" t="s">
        <v>308</v>
      </c>
      <c r="I11" s="11" t="s">
        <v>34</v>
      </c>
      <c r="J11" s="11">
        <v>0</v>
      </c>
      <c r="K11" s="11">
        <v>2</v>
      </c>
      <c r="L11" s="6" t="s">
        <v>259</v>
      </c>
      <c r="M11" s="8"/>
      <c r="N11" s="8"/>
      <c r="O11" s="8" t="s">
        <v>763</v>
      </c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984</v>
      </c>
      <c r="B12" s="151" t="s">
        <v>820</v>
      </c>
      <c r="C12" s="11" t="s">
        <v>828</v>
      </c>
      <c r="D12" s="167" t="s">
        <v>879</v>
      </c>
      <c r="E12" s="11" t="s">
        <v>980</v>
      </c>
      <c r="F12" s="167" t="s">
        <v>879</v>
      </c>
      <c r="G12" s="11" t="s">
        <v>268</v>
      </c>
      <c r="H12" s="11" t="s">
        <v>308</v>
      </c>
      <c r="I12" s="11" t="s">
        <v>34</v>
      </c>
      <c r="J12" s="11">
        <v>0</v>
      </c>
      <c r="K12" s="11">
        <v>2</v>
      </c>
      <c r="L12" s="6" t="s">
        <v>259</v>
      </c>
      <c r="M12" s="8"/>
      <c r="N12" s="8"/>
      <c r="O12" s="8" t="s">
        <v>763</v>
      </c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984</v>
      </c>
      <c r="B13" s="151" t="s">
        <v>820</v>
      </c>
      <c r="C13" s="11" t="s">
        <v>828</v>
      </c>
      <c r="D13" s="167" t="s">
        <v>881</v>
      </c>
      <c r="E13" s="11" t="s">
        <v>975</v>
      </c>
      <c r="F13" s="167" t="s">
        <v>881</v>
      </c>
      <c r="G13" s="11" t="s">
        <v>268</v>
      </c>
      <c r="H13" s="11" t="s">
        <v>308</v>
      </c>
      <c r="I13" s="11" t="s">
        <v>34</v>
      </c>
      <c r="J13" s="11">
        <v>0</v>
      </c>
      <c r="K13" s="11">
        <v>2</v>
      </c>
      <c r="L13" s="6" t="s">
        <v>259</v>
      </c>
      <c r="M13" s="8"/>
      <c r="N13" s="8"/>
      <c r="O13" s="8" t="s">
        <v>763</v>
      </c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984</v>
      </c>
      <c r="B14" s="151" t="s">
        <v>820</v>
      </c>
      <c r="C14" s="11" t="s">
        <v>828</v>
      </c>
      <c r="D14" s="167" t="s">
        <v>881</v>
      </c>
      <c r="E14" s="11" t="s">
        <v>976</v>
      </c>
      <c r="F14" s="167" t="s">
        <v>881</v>
      </c>
      <c r="G14" s="11" t="s">
        <v>268</v>
      </c>
      <c r="H14" s="11" t="s">
        <v>308</v>
      </c>
      <c r="I14" s="11" t="s">
        <v>34</v>
      </c>
      <c r="J14" s="11">
        <v>0</v>
      </c>
      <c r="K14" s="11">
        <v>2</v>
      </c>
      <c r="L14" s="6" t="s">
        <v>259</v>
      </c>
      <c r="M14" s="8"/>
      <c r="N14" s="8"/>
      <c r="O14" s="8" t="s">
        <v>763</v>
      </c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984</v>
      </c>
      <c r="B15" s="151" t="s">
        <v>820</v>
      </c>
      <c r="C15" s="11" t="s">
        <v>828</v>
      </c>
      <c r="D15" s="167" t="s">
        <v>881</v>
      </c>
      <c r="E15" s="11" t="s">
        <v>977</v>
      </c>
      <c r="F15" s="167" t="s">
        <v>881</v>
      </c>
      <c r="G15" s="11" t="s">
        <v>268</v>
      </c>
      <c r="H15" s="11" t="s">
        <v>308</v>
      </c>
      <c r="I15" s="11" t="s">
        <v>34</v>
      </c>
      <c r="J15" s="11">
        <v>0</v>
      </c>
      <c r="K15" s="11">
        <v>2</v>
      </c>
      <c r="L15" s="6" t="s">
        <v>259</v>
      </c>
      <c r="M15" s="8"/>
      <c r="N15" s="8"/>
      <c r="O15" s="8" t="s">
        <v>763</v>
      </c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/>
      <c r="B16"/>
      <c r="C16"/>
      <c r="D16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/>
      <c r="B17"/>
      <c r="C17"/>
      <c r="D17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/>
      <c r="B18"/>
      <c r="C18"/>
      <c r="D18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/>
      <c r="B19"/>
      <c r="C19"/>
      <c r="D19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/>
      <c r="B20"/>
      <c r="C20"/>
      <c r="D20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/>
      <c r="B21"/>
      <c r="C21"/>
      <c r="D2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/>
      <c r="B22"/>
      <c r="C22"/>
      <c r="D2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/>
      <c r="B23"/>
      <c r="C23"/>
      <c r="D23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/>
      <c r="B24"/>
      <c r="C24"/>
      <c r="D24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/>
      <c r="B25"/>
      <c r="C25"/>
      <c r="D25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/>
      <c r="B26"/>
      <c r="C26"/>
      <c r="D26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/>
      <c r="B27"/>
      <c r="C27"/>
      <c r="D27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/>
      <c r="B28"/>
      <c r="C28"/>
      <c r="D28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/>
      <c r="B29"/>
      <c r="C29"/>
      <c r="D29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/>
      <c r="B30"/>
      <c r="C30"/>
      <c r="D30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/>
      <c r="B31"/>
      <c r="C31"/>
      <c r="D31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/>
      <c r="B32"/>
      <c r="C32"/>
      <c r="D3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/>
      <c r="B33"/>
      <c r="C33"/>
      <c r="D33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/>
      <c r="B34"/>
      <c r="C34"/>
      <c r="D34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/>
      <c r="B35"/>
      <c r="C35"/>
      <c r="D35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/>
      <c r="B36"/>
      <c r="C36"/>
      <c r="D36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/>
      <c r="B37"/>
      <c r="C37"/>
      <c r="D37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/>
      <c r="B38"/>
      <c r="C38"/>
      <c r="D38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/>
      <c r="B39"/>
      <c r="C39"/>
      <c r="D39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/>
      <c r="B40"/>
      <c r="C40"/>
      <c r="D40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/>
      <c r="B41"/>
      <c r="C41"/>
      <c r="D41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/>
      <c r="B42"/>
      <c r="C42"/>
      <c r="D4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/>
      <c r="B43"/>
      <c r="C43"/>
      <c r="D43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/>
      <c r="B44"/>
      <c r="C44"/>
      <c r="D44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/>
      <c r="B45"/>
      <c r="C45"/>
      <c r="D45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/>
      <c r="B46"/>
      <c r="C46"/>
      <c r="D46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/>
      <c r="B47"/>
      <c r="C47"/>
      <c r="D47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/>
      <c r="B48"/>
      <c r="C48"/>
      <c r="D48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/>
      <c r="B49"/>
      <c r="C49"/>
      <c r="D49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/>
      <c r="B50"/>
      <c r="C50"/>
      <c r="D50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/>
      <c r="B51"/>
      <c r="C51"/>
      <c r="D51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/>
      <c r="B52"/>
      <c r="C52"/>
      <c r="D5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/>
      <c r="B53"/>
      <c r="C53"/>
      <c r="D53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/>
      <c r="B54"/>
      <c r="C54"/>
      <c r="D54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/>
      <c r="B55"/>
      <c r="C55"/>
      <c r="D55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/>
      <c r="B56"/>
      <c r="C56"/>
      <c r="D56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/>
      <c r="B57"/>
      <c r="C57"/>
      <c r="D57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/>
      <c r="B58"/>
      <c r="C58"/>
      <c r="D58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/>
      <c r="B59"/>
      <c r="C59"/>
      <c r="D59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/>
      <c r="B60"/>
      <c r="C60"/>
      <c r="D60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/>
      <c r="B61"/>
      <c r="C61"/>
      <c r="D61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/>
      <c r="B62"/>
      <c r="C62"/>
      <c r="D6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/>
      <c r="B63"/>
      <c r="C63"/>
      <c r="D63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/>
      <c r="B64"/>
      <c r="C64"/>
      <c r="D64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/>
      <c r="B65"/>
      <c r="C65"/>
      <c r="D65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/>
      <c r="B66"/>
      <c r="C66"/>
      <c r="D66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/>
      <c r="B67"/>
      <c r="C67"/>
      <c r="D67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/>
      <c r="B68"/>
      <c r="C68"/>
      <c r="D68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/>
      <c r="B69"/>
      <c r="C69"/>
      <c r="D69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/>
      <c r="B70"/>
      <c r="C70"/>
      <c r="D70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/>
      <c r="B71"/>
      <c r="C71"/>
      <c r="D71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/>
      <c r="B72"/>
      <c r="C72"/>
      <c r="D7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/>
      <c r="B73"/>
      <c r="C73"/>
      <c r="D73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/>
      <c r="B74"/>
      <c r="C74"/>
      <c r="D74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/>
      <c r="B75"/>
      <c r="C75"/>
      <c r="D75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/>
      <c r="B76"/>
      <c r="C76"/>
      <c r="D76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/>
      <c r="B77"/>
      <c r="C77"/>
      <c r="D77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/>
      <c r="B78"/>
      <c r="C78"/>
      <c r="D78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/>
      <c r="B79"/>
      <c r="C79"/>
      <c r="D79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/>
      <c r="B80"/>
      <c r="C80"/>
      <c r="D80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/>
      <c r="B81"/>
      <c r="C81"/>
      <c r="D81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/>
      <c r="B82"/>
      <c r="C82"/>
      <c r="D8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/>
      <c r="B83"/>
      <c r="C83"/>
      <c r="D83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/>
      <c r="B84"/>
      <c r="C84"/>
      <c r="D84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/>
      <c r="B85"/>
      <c r="C85"/>
      <c r="D85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/>
      <c r="B86"/>
      <c r="C86"/>
      <c r="D86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/>
      <c r="B87"/>
      <c r="C87"/>
      <c r="D87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/>
      <c r="B88"/>
      <c r="C88"/>
      <c r="D88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/>
      <c r="B89"/>
      <c r="C89"/>
      <c r="D89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/>
      <c r="B90"/>
      <c r="C90"/>
      <c r="D90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/>
      <c r="B91"/>
      <c r="C91"/>
      <c r="D91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/>
      <c r="B92"/>
      <c r="C92"/>
      <c r="D9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/>
      <c r="B93"/>
      <c r="C93"/>
      <c r="D93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/>
      <c r="B94"/>
      <c r="C94"/>
      <c r="D94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/>
      <c r="B95"/>
      <c r="C95"/>
      <c r="D95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/>
      <c r="B96"/>
      <c r="C96"/>
      <c r="D96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/>
      <c r="B97"/>
      <c r="C97"/>
      <c r="D97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/>
      <c r="B98"/>
      <c r="C98"/>
      <c r="D98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/>
      <c r="B99"/>
      <c r="C99"/>
      <c r="D99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/>
      <c r="B100"/>
      <c r="C100"/>
      <c r="D100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/>
      <c r="B101"/>
      <c r="C101"/>
      <c r="D101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/>
      <c r="B102"/>
      <c r="C102"/>
      <c r="D10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C103:C1048576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B103:B1048576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D103:D1048576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A103:A1048576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6.1640625" style="5" bestFit="1" customWidth="1"/>
    <col min="6" max="6" width="18.6640625" style="5" bestFit="1" customWidth="1"/>
    <col min="7" max="7" width="12.1640625" style="5" customWidth="1"/>
    <col min="8" max="8" width="14.1640625" style="5" bestFit="1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1091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984</v>
      </c>
      <c r="B4" s="10" t="s">
        <v>820</v>
      </c>
      <c r="C4" s="4" t="s">
        <v>831</v>
      </c>
      <c r="D4" s="12" t="s">
        <v>1027</v>
      </c>
      <c r="E4"/>
      <c r="F4" t="s">
        <v>1097</v>
      </c>
      <c r="G4" s="5" t="s">
        <v>711</v>
      </c>
      <c r="I4" s="179">
        <v>2002</v>
      </c>
      <c r="J4" s="179">
        <v>12</v>
      </c>
      <c r="K4" s="179">
        <v>6</v>
      </c>
      <c r="L4" s="5">
        <v>2</v>
      </c>
      <c r="M4" s="5" t="s">
        <v>315</v>
      </c>
      <c r="N4" s="5">
        <v>27</v>
      </c>
      <c r="O4" s="188" t="s">
        <v>311</v>
      </c>
      <c r="U4" s="4"/>
      <c r="W4" s="148" t="s">
        <v>848</v>
      </c>
      <c r="X4" s="181" t="s">
        <v>1033</v>
      </c>
      <c r="Y4" s="129">
        <f t="shared" ref="Y4:Y47" si="0">I4</f>
        <v>2002</v>
      </c>
      <c r="Z4" s="4">
        <v>95.3</v>
      </c>
      <c r="AA4" s="4">
        <v>3</v>
      </c>
    </row>
    <row r="5" spans="1:31">
      <c r="A5" s="20" t="s">
        <v>984</v>
      </c>
      <c r="B5" s="10" t="s">
        <v>820</v>
      </c>
      <c r="C5" s="4" t="s">
        <v>831</v>
      </c>
      <c r="D5" s="12" t="s">
        <v>1027</v>
      </c>
      <c r="E5"/>
      <c r="F5" t="s">
        <v>1098</v>
      </c>
      <c r="G5" s="5" t="s">
        <v>711</v>
      </c>
      <c r="I5" s="179">
        <v>2002</v>
      </c>
      <c r="J5" s="179">
        <v>12</v>
      </c>
      <c r="K5" s="179">
        <v>6</v>
      </c>
      <c r="L5" s="5">
        <v>2</v>
      </c>
      <c r="M5" s="5" t="s">
        <v>315</v>
      </c>
      <c r="N5" s="5">
        <v>27</v>
      </c>
      <c r="O5" s="5" t="s">
        <v>311</v>
      </c>
      <c r="U5" s="4"/>
      <c r="W5" s="148" t="s">
        <v>848</v>
      </c>
      <c r="X5" s="181" t="s">
        <v>1034</v>
      </c>
      <c r="Y5" s="129">
        <f t="shared" si="0"/>
        <v>2002</v>
      </c>
      <c r="Z5" s="4">
        <v>102.7</v>
      </c>
      <c r="AA5" s="4">
        <v>3.1</v>
      </c>
    </row>
    <row r="6" spans="1:31">
      <c r="A6" s="20" t="s">
        <v>984</v>
      </c>
      <c r="B6" s="10" t="s">
        <v>820</v>
      </c>
      <c r="C6" s="4" t="s">
        <v>831</v>
      </c>
      <c r="D6" s="12" t="s">
        <v>1027</v>
      </c>
      <c r="E6"/>
      <c r="F6" t="s">
        <v>1098</v>
      </c>
      <c r="G6" s="5" t="s">
        <v>711</v>
      </c>
      <c r="I6" s="179">
        <v>2002</v>
      </c>
      <c r="J6" s="179">
        <v>12</v>
      </c>
      <c r="K6" s="179">
        <v>6</v>
      </c>
      <c r="L6" s="5">
        <v>2</v>
      </c>
      <c r="M6" s="5" t="s">
        <v>315</v>
      </c>
      <c r="N6" s="5">
        <v>27</v>
      </c>
      <c r="O6" s="5" t="s">
        <v>311</v>
      </c>
      <c r="U6" s="4"/>
      <c r="W6" s="148" t="s">
        <v>848</v>
      </c>
      <c r="X6" s="181" t="s">
        <v>1035</v>
      </c>
      <c r="Y6" s="129">
        <f t="shared" si="0"/>
        <v>2002</v>
      </c>
      <c r="Z6" s="4">
        <v>91.7</v>
      </c>
      <c r="AA6" s="4">
        <v>2.7</v>
      </c>
    </row>
    <row r="7" spans="1:31">
      <c r="A7" s="20" t="s">
        <v>984</v>
      </c>
      <c r="B7" s="10" t="s">
        <v>820</v>
      </c>
      <c r="C7" s="4" t="s">
        <v>831</v>
      </c>
      <c r="D7" s="11" t="s">
        <v>928</v>
      </c>
      <c r="E7"/>
      <c r="F7" t="s">
        <v>1099</v>
      </c>
      <c r="G7" s="5" t="s">
        <v>765</v>
      </c>
      <c r="I7" s="179">
        <v>2002</v>
      </c>
      <c r="J7" s="179">
        <v>12</v>
      </c>
      <c r="K7" s="179">
        <v>6</v>
      </c>
      <c r="L7" s="5">
        <v>2</v>
      </c>
      <c r="M7" s="5" t="s">
        <v>315</v>
      </c>
      <c r="N7" s="5">
        <v>27</v>
      </c>
      <c r="O7" s="189" t="s">
        <v>311</v>
      </c>
      <c r="U7" s="4"/>
      <c r="W7" s="148" t="s">
        <v>848</v>
      </c>
      <c r="X7" s="181" t="s">
        <v>1032</v>
      </c>
      <c r="Y7" s="129">
        <f t="shared" si="0"/>
        <v>2002</v>
      </c>
      <c r="Z7" s="4">
        <v>90.8</v>
      </c>
      <c r="AA7" s="4">
        <v>2.5</v>
      </c>
    </row>
    <row r="8" spans="1:31">
      <c r="A8" s="20" t="s">
        <v>984</v>
      </c>
      <c r="B8" s="10" t="s">
        <v>820</v>
      </c>
      <c r="C8" s="4" t="s">
        <v>831</v>
      </c>
      <c r="D8" s="11" t="s">
        <v>928</v>
      </c>
      <c r="E8"/>
      <c r="F8" t="s">
        <v>1100</v>
      </c>
      <c r="G8" s="5" t="s">
        <v>765</v>
      </c>
      <c r="I8" s="179">
        <v>2002</v>
      </c>
      <c r="J8" s="179">
        <v>12</v>
      </c>
      <c r="K8" s="179">
        <v>6</v>
      </c>
      <c r="L8" s="5">
        <v>2</v>
      </c>
      <c r="M8" s="5" t="s">
        <v>315</v>
      </c>
      <c r="N8" s="5">
        <v>27</v>
      </c>
      <c r="O8" s="5" t="s">
        <v>311</v>
      </c>
      <c r="U8" s="4"/>
      <c r="W8" s="148" t="s">
        <v>848</v>
      </c>
      <c r="X8" s="181" t="s">
        <v>1036</v>
      </c>
      <c r="Y8" s="129">
        <f t="shared" si="0"/>
        <v>2002</v>
      </c>
      <c r="Z8" s="4">
        <v>98.9</v>
      </c>
      <c r="AA8" s="4">
        <v>2.8</v>
      </c>
    </row>
    <row r="9" spans="1:31">
      <c r="A9" s="20" t="s">
        <v>984</v>
      </c>
      <c r="B9" s="10" t="s">
        <v>820</v>
      </c>
      <c r="C9" s="4" t="s">
        <v>831</v>
      </c>
      <c r="D9" s="11" t="s">
        <v>929</v>
      </c>
      <c r="E9"/>
      <c r="F9" t="s">
        <v>1101</v>
      </c>
      <c r="G9" s="5" t="s">
        <v>765</v>
      </c>
      <c r="I9" s="179">
        <v>2002</v>
      </c>
      <c r="J9" s="179">
        <v>12</v>
      </c>
      <c r="K9" s="179">
        <v>6</v>
      </c>
      <c r="L9" s="5">
        <v>2</v>
      </c>
      <c r="M9" s="5" t="s">
        <v>315</v>
      </c>
      <c r="N9" s="5">
        <v>27</v>
      </c>
      <c r="O9" s="5" t="s">
        <v>311</v>
      </c>
      <c r="U9" s="4"/>
      <c r="W9" s="148" t="s">
        <v>848</v>
      </c>
      <c r="X9" s="181" t="s">
        <v>1037</v>
      </c>
      <c r="Y9" s="129">
        <f t="shared" si="0"/>
        <v>2002</v>
      </c>
      <c r="Z9" s="4">
        <v>96.8</v>
      </c>
      <c r="AA9" s="4">
        <v>2.6</v>
      </c>
    </row>
    <row r="10" spans="1:31">
      <c r="A10" s="20" t="s">
        <v>984</v>
      </c>
      <c r="B10" s="10" t="s">
        <v>820</v>
      </c>
      <c r="C10" s="4" t="s">
        <v>831</v>
      </c>
      <c r="D10" s="11" t="s">
        <v>929</v>
      </c>
      <c r="E10"/>
      <c r="F10" t="s">
        <v>1102</v>
      </c>
      <c r="G10" s="5" t="s">
        <v>765</v>
      </c>
      <c r="I10" s="179">
        <v>2002</v>
      </c>
      <c r="J10" s="179">
        <v>12</v>
      </c>
      <c r="K10" s="179">
        <v>6</v>
      </c>
      <c r="L10" s="5">
        <v>2</v>
      </c>
      <c r="M10" s="5" t="s">
        <v>315</v>
      </c>
      <c r="N10" s="5">
        <v>27</v>
      </c>
      <c r="O10" s="5" t="s">
        <v>311</v>
      </c>
      <c r="U10" s="4"/>
      <c r="W10" s="148" t="s">
        <v>848</v>
      </c>
      <c r="X10" s="181" t="s">
        <v>1038</v>
      </c>
      <c r="Y10" s="129">
        <f t="shared" si="0"/>
        <v>2002</v>
      </c>
      <c r="Z10" s="4">
        <v>69.3</v>
      </c>
      <c r="AA10" s="4">
        <v>3</v>
      </c>
    </row>
    <row r="11" spans="1:31">
      <c r="A11" s="20" t="s">
        <v>984</v>
      </c>
      <c r="B11" s="10" t="s">
        <v>820</v>
      </c>
      <c r="C11" s="4" t="s">
        <v>834</v>
      </c>
      <c r="D11" s="152" t="s">
        <v>1080</v>
      </c>
      <c r="E11"/>
      <c r="F11" t="s">
        <v>1103</v>
      </c>
      <c r="G11" s="5" t="s">
        <v>711</v>
      </c>
      <c r="I11" s="179">
        <v>2004</v>
      </c>
      <c r="J11" s="179">
        <v>11</v>
      </c>
      <c r="K11" s="179">
        <v>24</v>
      </c>
      <c r="L11" s="5">
        <v>2</v>
      </c>
      <c r="M11" s="5" t="s">
        <v>315</v>
      </c>
      <c r="N11" s="5">
        <v>27</v>
      </c>
      <c r="O11" s="5" t="s">
        <v>311</v>
      </c>
      <c r="U11" s="180">
        <v>-22.29</v>
      </c>
      <c r="W11" s="148" t="s">
        <v>848</v>
      </c>
      <c r="X11" s="182" t="s">
        <v>1074</v>
      </c>
      <c r="Y11" s="129">
        <f t="shared" si="0"/>
        <v>2004</v>
      </c>
      <c r="Z11" s="183">
        <v>58.835492084797323</v>
      </c>
      <c r="AA11" s="183">
        <v>2.4913236555275877</v>
      </c>
    </row>
    <row r="12" spans="1:31">
      <c r="A12" s="20" t="s">
        <v>984</v>
      </c>
      <c r="B12" s="10" t="s">
        <v>820</v>
      </c>
      <c r="C12" s="4" t="s">
        <v>834</v>
      </c>
      <c r="D12" s="152" t="s">
        <v>1080</v>
      </c>
      <c r="E12"/>
      <c r="F12" t="s">
        <v>1104</v>
      </c>
      <c r="G12" s="5" t="s">
        <v>711</v>
      </c>
      <c r="I12" s="179">
        <v>2004</v>
      </c>
      <c r="J12" s="179">
        <v>11</v>
      </c>
      <c r="K12" s="179">
        <v>24</v>
      </c>
      <c r="L12" s="5">
        <v>2</v>
      </c>
      <c r="M12" s="5" t="s">
        <v>315</v>
      </c>
      <c r="N12" s="5">
        <v>27</v>
      </c>
      <c r="O12" s="5" t="s">
        <v>311</v>
      </c>
      <c r="U12" s="180">
        <v>-21.17</v>
      </c>
      <c r="W12" s="148" t="s">
        <v>848</v>
      </c>
      <c r="X12" s="182" t="s">
        <v>1075</v>
      </c>
      <c r="Y12" s="129">
        <f t="shared" si="0"/>
        <v>2004</v>
      </c>
      <c r="Z12" s="183">
        <v>62.528967666541703</v>
      </c>
      <c r="AA12" s="183">
        <v>2.1301575630782672</v>
      </c>
    </row>
    <row r="13" spans="1:31">
      <c r="A13" s="20" t="s">
        <v>984</v>
      </c>
      <c r="B13" s="10" t="s">
        <v>820</v>
      </c>
      <c r="C13" s="4" t="s">
        <v>834</v>
      </c>
      <c r="D13" s="152" t="s">
        <v>892</v>
      </c>
      <c r="E13"/>
      <c r="F13" t="s">
        <v>1105</v>
      </c>
      <c r="G13" s="5" t="s">
        <v>763</v>
      </c>
      <c r="I13" s="179">
        <v>2003</v>
      </c>
      <c r="J13" s="179">
        <v>5</v>
      </c>
      <c r="K13" s="179">
        <v>2</v>
      </c>
      <c r="L13" s="5">
        <v>2</v>
      </c>
      <c r="M13" s="5" t="s">
        <v>315</v>
      </c>
      <c r="N13" s="5">
        <v>27</v>
      </c>
      <c r="O13" s="5" t="s">
        <v>311</v>
      </c>
      <c r="U13" s="180">
        <v>-24.7</v>
      </c>
      <c r="W13" s="148" t="s">
        <v>848</v>
      </c>
      <c r="X13" s="181" t="s">
        <v>1057</v>
      </c>
      <c r="Y13" s="129">
        <f t="shared" si="0"/>
        <v>2003</v>
      </c>
      <c r="Z13" s="183">
        <v>88.69644885402495</v>
      </c>
      <c r="AA13" s="183">
        <v>3.6718479493536988</v>
      </c>
    </row>
    <row r="14" spans="1:31">
      <c r="A14" s="20" t="s">
        <v>984</v>
      </c>
      <c r="B14" s="10" t="s">
        <v>820</v>
      </c>
      <c r="C14" s="4" t="s">
        <v>835</v>
      </c>
      <c r="D14" s="152" t="s">
        <v>1081</v>
      </c>
      <c r="E14"/>
      <c r="F14" t="s">
        <v>1106</v>
      </c>
      <c r="G14" s="5" t="s">
        <v>711</v>
      </c>
      <c r="I14" s="179">
        <v>2003</v>
      </c>
      <c r="J14" s="179">
        <v>9</v>
      </c>
      <c r="K14" s="179">
        <v>10</v>
      </c>
      <c r="L14" s="5">
        <v>2</v>
      </c>
      <c r="M14" s="5" t="s">
        <v>315</v>
      </c>
      <c r="N14" s="5">
        <v>27</v>
      </c>
      <c r="O14" s="5" t="s">
        <v>311</v>
      </c>
      <c r="U14" s="180">
        <v>-25.335000000000001</v>
      </c>
      <c r="W14" s="148" t="s">
        <v>848</v>
      </c>
      <c r="X14" s="182" t="s">
        <v>1059</v>
      </c>
      <c r="Y14" s="129">
        <f t="shared" si="0"/>
        <v>2003</v>
      </c>
      <c r="Z14" s="183">
        <v>86.491456736780265</v>
      </c>
      <c r="AA14" s="183">
        <v>2.0287496624965899</v>
      </c>
    </row>
    <row r="15" spans="1:31">
      <c r="A15" s="20" t="s">
        <v>984</v>
      </c>
      <c r="B15" s="10" t="s">
        <v>820</v>
      </c>
      <c r="C15" s="4" t="s">
        <v>835</v>
      </c>
      <c r="D15" s="152" t="s">
        <v>1081</v>
      </c>
      <c r="E15"/>
      <c r="F15" t="s">
        <v>1107</v>
      </c>
      <c r="G15" s="5" t="s">
        <v>711</v>
      </c>
      <c r="I15" s="179">
        <v>2004</v>
      </c>
      <c r="J15" s="179">
        <v>3</v>
      </c>
      <c r="K15" s="179">
        <v>16</v>
      </c>
      <c r="L15" s="5">
        <v>2</v>
      </c>
      <c r="M15" s="5" t="s">
        <v>315</v>
      </c>
      <c r="N15" s="5">
        <v>27</v>
      </c>
      <c r="O15" s="5" t="s">
        <v>311</v>
      </c>
      <c r="U15" s="180"/>
      <c r="W15" s="148" t="s">
        <v>848</v>
      </c>
      <c r="X15" s="182" t="s">
        <v>1063</v>
      </c>
      <c r="Y15" s="129">
        <f t="shared" si="0"/>
        <v>2004</v>
      </c>
      <c r="Z15" s="183">
        <v>63.220338026707566</v>
      </c>
      <c r="AA15" s="183">
        <v>2.1470537083529697</v>
      </c>
    </row>
    <row r="16" spans="1:31">
      <c r="A16" s="20" t="s">
        <v>984</v>
      </c>
      <c r="B16" s="10" t="s">
        <v>820</v>
      </c>
      <c r="C16" s="4" t="s">
        <v>835</v>
      </c>
      <c r="D16" s="152" t="s">
        <v>901</v>
      </c>
      <c r="E16"/>
      <c r="F16" t="s">
        <v>1108</v>
      </c>
      <c r="G16" s="5" t="s">
        <v>763</v>
      </c>
      <c r="I16" s="179">
        <v>2003</v>
      </c>
      <c r="J16" s="179">
        <v>5</v>
      </c>
      <c r="K16" s="179">
        <v>2</v>
      </c>
      <c r="L16" s="5">
        <v>2</v>
      </c>
      <c r="M16" s="5" t="s">
        <v>315</v>
      </c>
      <c r="N16" s="5">
        <v>27</v>
      </c>
      <c r="O16" s="5" t="s">
        <v>311</v>
      </c>
      <c r="U16" s="180">
        <v>-24</v>
      </c>
      <c r="W16" s="148" t="s">
        <v>848</v>
      </c>
      <c r="X16" s="181" t="s">
        <v>1058</v>
      </c>
      <c r="Y16" s="129">
        <f t="shared" si="0"/>
        <v>2003</v>
      </c>
      <c r="Z16" s="183">
        <v>74.203272956656633</v>
      </c>
      <c r="AA16" s="183">
        <v>3.6384459775266662</v>
      </c>
    </row>
    <row r="17" spans="1:27">
      <c r="A17" s="20" t="s">
        <v>984</v>
      </c>
      <c r="B17" s="10" t="s">
        <v>820</v>
      </c>
      <c r="C17" s="4" t="s">
        <v>835</v>
      </c>
      <c r="D17" s="152" t="s">
        <v>901</v>
      </c>
      <c r="E17"/>
      <c r="F17" t="s">
        <v>1109</v>
      </c>
      <c r="G17" s="5" t="s">
        <v>763</v>
      </c>
      <c r="I17" s="179">
        <v>2003</v>
      </c>
      <c r="J17" s="179">
        <v>9</v>
      </c>
      <c r="K17" s="179">
        <v>10</v>
      </c>
      <c r="L17" s="5">
        <v>2</v>
      </c>
      <c r="M17" s="5" t="s">
        <v>315</v>
      </c>
      <c r="N17" s="5">
        <v>27</v>
      </c>
      <c r="O17" s="5" t="s">
        <v>311</v>
      </c>
      <c r="U17" s="180">
        <v>-26.183666666666667</v>
      </c>
      <c r="W17" s="148" t="s">
        <v>848</v>
      </c>
      <c r="X17" s="182" t="s">
        <v>1060</v>
      </c>
      <c r="Y17" s="129">
        <f t="shared" si="0"/>
        <v>2003</v>
      </c>
      <c r="Z17" s="183">
        <v>85.509430094809602</v>
      </c>
      <c r="AA17" s="183">
        <v>2.2180775569839835</v>
      </c>
    </row>
    <row r="18" spans="1:27">
      <c r="A18" s="20" t="s">
        <v>984</v>
      </c>
      <c r="B18" s="10" t="s">
        <v>820</v>
      </c>
      <c r="C18" s="4" t="s">
        <v>835</v>
      </c>
      <c r="D18" s="152" t="s">
        <v>901</v>
      </c>
      <c r="E18"/>
      <c r="F18" t="s">
        <v>1110</v>
      </c>
      <c r="G18" s="5" t="s">
        <v>763</v>
      </c>
      <c r="I18" s="179">
        <v>2004</v>
      </c>
      <c r="J18" s="179">
        <v>3</v>
      </c>
      <c r="K18" s="179">
        <v>16</v>
      </c>
      <c r="L18" s="5">
        <v>2</v>
      </c>
      <c r="M18" s="5" t="s">
        <v>315</v>
      </c>
      <c r="N18" s="5">
        <v>27</v>
      </c>
      <c r="O18" s="5" t="s">
        <v>311</v>
      </c>
      <c r="U18" s="180">
        <v>-25.568999999999999</v>
      </c>
      <c r="W18" s="148" t="s">
        <v>848</v>
      </c>
      <c r="X18" s="182" t="s">
        <v>1064</v>
      </c>
      <c r="Y18" s="129">
        <f t="shared" si="0"/>
        <v>2004</v>
      </c>
      <c r="Z18" s="183">
        <v>73.360586631555208</v>
      </c>
      <c r="AA18" s="183">
        <v>2.1676254424951966</v>
      </c>
    </row>
    <row r="19" spans="1:27">
      <c r="A19" s="20" t="s">
        <v>984</v>
      </c>
      <c r="B19" s="10" t="s">
        <v>820</v>
      </c>
      <c r="C19" s="4" t="s">
        <v>835</v>
      </c>
      <c r="D19" s="152" t="s">
        <v>901</v>
      </c>
      <c r="E19"/>
      <c r="F19" t="s">
        <v>1111</v>
      </c>
      <c r="G19" s="5" t="s">
        <v>763</v>
      </c>
      <c r="I19" s="179">
        <v>2004</v>
      </c>
      <c r="J19" s="179">
        <v>3</v>
      </c>
      <c r="K19" s="179">
        <v>16</v>
      </c>
      <c r="L19" s="5">
        <v>2</v>
      </c>
      <c r="M19" s="5" t="s">
        <v>315</v>
      </c>
      <c r="N19" s="5">
        <v>27</v>
      </c>
      <c r="O19" s="5" t="s">
        <v>311</v>
      </c>
      <c r="U19" s="180"/>
      <c r="W19" s="148" t="s">
        <v>848</v>
      </c>
      <c r="X19" s="182" t="s">
        <v>1065</v>
      </c>
      <c r="Y19" s="129">
        <f t="shared" si="0"/>
        <v>2004</v>
      </c>
      <c r="Z19" s="183">
        <v>52.047652670452081</v>
      </c>
      <c r="AA19" s="183">
        <v>2.4294709016280467</v>
      </c>
    </row>
    <row r="20" spans="1:27">
      <c r="A20" s="20" t="s">
        <v>984</v>
      </c>
      <c r="B20" s="10" t="s">
        <v>820</v>
      </c>
      <c r="C20" s="4" t="s">
        <v>839</v>
      </c>
      <c r="D20" s="4" t="s">
        <v>1030</v>
      </c>
      <c r="E20"/>
      <c r="F20" t="s">
        <v>1112</v>
      </c>
      <c r="G20" s="5" t="s">
        <v>711</v>
      </c>
      <c r="I20" s="179">
        <v>2002</v>
      </c>
      <c r="J20" s="179">
        <v>12</v>
      </c>
      <c r="K20" s="179">
        <v>6</v>
      </c>
      <c r="L20" s="5">
        <v>2</v>
      </c>
      <c r="M20" s="5" t="s">
        <v>315</v>
      </c>
      <c r="N20" s="5">
        <v>27</v>
      </c>
      <c r="O20" s="5" t="s">
        <v>311</v>
      </c>
      <c r="U20" s="4"/>
      <c r="W20" s="148" t="s">
        <v>848</v>
      </c>
      <c r="X20" s="181" t="s">
        <v>1040</v>
      </c>
      <c r="Y20" s="129">
        <f t="shared" si="0"/>
        <v>2002</v>
      </c>
      <c r="Z20" s="4">
        <v>95.2</v>
      </c>
      <c r="AA20" s="4">
        <v>2.7</v>
      </c>
    </row>
    <row r="21" spans="1:27">
      <c r="A21" s="20" t="s">
        <v>984</v>
      </c>
      <c r="B21" s="10" t="s">
        <v>820</v>
      </c>
      <c r="C21" s="4" t="s">
        <v>839</v>
      </c>
      <c r="D21" s="4" t="s">
        <v>952</v>
      </c>
      <c r="E21"/>
      <c r="F21" t="s">
        <v>1113</v>
      </c>
      <c r="G21" s="5" t="s">
        <v>765</v>
      </c>
      <c r="I21" s="179">
        <v>2002</v>
      </c>
      <c r="J21" s="179">
        <v>12</v>
      </c>
      <c r="K21" s="179">
        <v>6</v>
      </c>
      <c r="L21" s="5">
        <v>2</v>
      </c>
      <c r="M21" s="5" t="s">
        <v>315</v>
      </c>
      <c r="N21" s="5">
        <v>27</v>
      </c>
      <c r="O21" s="5" t="s">
        <v>311</v>
      </c>
      <c r="U21" s="4"/>
      <c r="W21" s="148" t="s">
        <v>848</v>
      </c>
      <c r="X21" s="181" t="s">
        <v>1039</v>
      </c>
      <c r="Y21" s="129">
        <f t="shared" si="0"/>
        <v>2002</v>
      </c>
      <c r="Z21" s="4">
        <v>74.5</v>
      </c>
      <c r="AA21" s="4">
        <v>2.6</v>
      </c>
    </row>
    <row r="22" spans="1:27">
      <c r="A22" s="20" t="s">
        <v>984</v>
      </c>
      <c r="B22" s="10" t="s">
        <v>820</v>
      </c>
      <c r="C22" s="4" t="s">
        <v>839</v>
      </c>
      <c r="D22" s="4" t="s">
        <v>952</v>
      </c>
      <c r="E22"/>
      <c r="F22" t="s">
        <v>1114</v>
      </c>
      <c r="G22" s="5" t="s">
        <v>765</v>
      </c>
      <c r="I22" s="179">
        <v>2003</v>
      </c>
      <c r="J22" s="179">
        <v>1</v>
      </c>
      <c r="K22" s="179">
        <v>10</v>
      </c>
      <c r="L22" s="5">
        <v>2</v>
      </c>
      <c r="M22" s="5" t="s">
        <v>315</v>
      </c>
      <c r="N22" s="5">
        <v>27</v>
      </c>
      <c r="O22" s="5" t="s">
        <v>311</v>
      </c>
      <c r="U22" s="4"/>
      <c r="W22" s="148" t="s">
        <v>848</v>
      </c>
      <c r="X22" s="181" t="s">
        <v>1043</v>
      </c>
      <c r="Y22" s="129">
        <f t="shared" si="0"/>
        <v>2003</v>
      </c>
      <c r="Z22" s="4">
        <v>43.9</v>
      </c>
      <c r="AA22" s="4">
        <v>2.7</v>
      </c>
    </row>
    <row r="23" spans="1:27">
      <c r="A23" s="20" t="s">
        <v>984</v>
      </c>
      <c r="B23" s="10" t="s">
        <v>820</v>
      </c>
      <c r="C23" s="4" t="s">
        <v>839</v>
      </c>
      <c r="D23" s="4" t="s">
        <v>1031</v>
      </c>
      <c r="E23"/>
      <c r="F23" t="s">
        <v>1115</v>
      </c>
      <c r="G23" s="5" t="s">
        <v>711</v>
      </c>
      <c r="I23" s="179">
        <v>2002</v>
      </c>
      <c r="J23" s="179">
        <v>12</v>
      </c>
      <c r="K23" s="179">
        <v>6</v>
      </c>
      <c r="L23" s="5">
        <v>2</v>
      </c>
      <c r="M23" s="5" t="s">
        <v>315</v>
      </c>
      <c r="N23" s="5">
        <v>27</v>
      </c>
      <c r="O23" s="5" t="s">
        <v>311</v>
      </c>
      <c r="U23" s="4"/>
      <c r="W23" s="148" t="s">
        <v>848</v>
      </c>
      <c r="X23" s="181" t="s">
        <v>1041</v>
      </c>
      <c r="Y23" s="129">
        <f t="shared" si="0"/>
        <v>2002</v>
      </c>
      <c r="Z23" s="4">
        <v>98.1</v>
      </c>
      <c r="AA23" s="4">
        <v>3.2</v>
      </c>
    </row>
    <row r="24" spans="1:27">
      <c r="A24" s="20" t="s">
        <v>984</v>
      </c>
      <c r="B24" s="10" t="s">
        <v>820</v>
      </c>
      <c r="C24" s="4" t="s">
        <v>839</v>
      </c>
      <c r="D24" s="4" t="s">
        <v>1031</v>
      </c>
      <c r="E24"/>
      <c r="F24" t="s">
        <v>1116</v>
      </c>
      <c r="G24" s="5" t="s">
        <v>711</v>
      </c>
      <c r="I24" s="179">
        <v>2002</v>
      </c>
      <c r="J24" s="179">
        <v>12</v>
      </c>
      <c r="K24" s="179">
        <v>6</v>
      </c>
      <c r="L24" s="5">
        <v>2</v>
      </c>
      <c r="M24" s="5" t="s">
        <v>315</v>
      </c>
      <c r="N24" s="5">
        <v>27</v>
      </c>
      <c r="O24" s="5" t="s">
        <v>311</v>
      </c>
      <c r="U24" s="4"/>
      <c r="W24" s="148" t="s">
        <v>848</v>
      </c>
      <c r="X24" s="181" t="s">
        <v>1042</v>
      </c>
      <c r="Y24" s="129">
        <f t="shared" si="0"/>
        <v>2002</v>
      </c>
      <c r="Z24" s="4">
        <v>93.2</v>
      </c>
      <c r="AA24" s="4">
        <v>2.7</v>
      </c>
    </row>
    <row r="25" spans="1:27">
      <c r="A25" s="20" t="s">
        <v>984</v>
      </c>
      <c r="B25" s="10" t="s">
        <v>820</v>
      </c>
      <c r="C25" s="4" t="s">
        <v>841</v>
      </c>
      <c r="D25" s="152" t="s">
        <v>1082</v>
      </c>
      <c r="E25"/>
      <c r="F25" t="s">
        <v>1117</v>
      </c>
      <c r="G25" s="5" t="s">
        <v>711</v>
      </c>
      <c r="I25" s="179">
        <v>2002</v>
      </c>
      <c r="J25" s="179">
        <v>12</v>
      </c>
      <c r="K25" s="179">
        <v>6</v>
      </c>
      <c r="L25" s="5">
        <v>2</v>
      </c>
      <c r="M25" s="5" t="s">
        <v>315</v>
      </c>
      <c r="N25" s="5">
        <v>27</v>
      </c>
      <c r="O25" s="5" t="s">
        <v>311</v>
      </c>
      <c r="U25" s="4"/>
      <c r="W25" s="148" t="s">
        <v>848</v>
      </c>
      <c r="X25" s="181" t="s">
        <v>1044</v>
      </c>
      <c r="Y25" s="129">
        <f t="shared" si="0"/>
        <v>2002</v>
      </c>
      <c r="Z25" s="4">
        <v>93.1</v>
      </c>
      <c r="AA25" s="4">
        <v>2.6</v>
      </c>
    </row>
    <row r="26" spans="1:27">
      <c r="A26" s="20" t="s">
        <v>984</v>
      </c>
      <c r="B26" s="10" t="s">
        <v>820</v>
      </c>
      <c r="C26" s="4" t="s">
        <v>841</v>
      </c>
      <c r="D26" s="152" t="s">
        <v>1082</v>
      </c>
      <c r="E26"/>
      <c r="F26" t="s">
        <v>1118</v>
      </c>
      <c r="G26" s="5" t="s">
        <v>711</v>
      </c>
      <c r="I26" s="179">
        <v>2002</v>
      </c>
      <c r="J26" s="179">
        <v>12</v>
      </c>
      <c r="K26" s="179">
        <v>6</v>
      </c>
      <c r="L26" s="5">
        <v>2</v>
      </c>
      <c r="M26" s="5" t="s">
        <v>315</v>
      </c>
      <c r="N26" s="5">
        <v>27</v>
      </c>
      <c r="O26" s="5" t="s">
        <v>311</v>
      </c>
      <c r="U26" s="4"/>
      <c r="W26" s="148" t="s">
        <v>848</v>
      </c>
      <c r="X26" s="181" t="s">
        <v>1045</v>
      </c>
      <c r="Y26" s="129">
        <f t="shared" si="0"/>
        <v>2002</v>
      </c>
      <c r="Z26" s="4">
        <v>82.8</v>
      </c>
      <c r="AA26" s="4">
        <v>3.1</v>
      </c>
    </row>
    <row r="27" spans="1:27">
      <c r="A27" s="20" t="s">
        <v>984</v>
      </c>
      <c r="B27" s="10" t="s">
        <v>820</v>
      </c>
      <c r="C27" s="4" t="s">
        <v>841</v>
      </c>
      <c r="D27" s="152" t="s">
        <v>1082</v>
      </c>
      <c r="E27"/>
      <c r="F27" t="s">
        <v>1118</v>
      </c>
      <c r="G27" s="5" t="s">
        <v>711</v>
      </c>
      <c r="I27" s="179">
        <v>2002</v>
      </c>
      <c r="J27" s="179">
        <v>12</v>
      </c>
      <c r="K27" s="179">
        <v>6</v>
      </c>
      <c r="L27" s="5">
        <v>2</v>
      </c>
      <c r="M27" s="5" t="s">
        <v>315</v>
      </c>
      <c r="N27" s="5">
        <v>27</v>
      </c>
      <c r="O27" s="5" t="s">
        <v>311</v>
      </c>
      <c r="U27" s="4"/>
      <c r="W27" s="148" t="s">
        <v>848</v>
      </c>
      <c r="X27" s="181" t="s">
        <v>1046</v>
      </c>
      <c r="Y27" s="129">
        <f t="shared" si="0"/>
        <v>2002</v>
      </c>
      <c r="Z27" s="4">
        <v>98.5</v>
      </c>
      <c r="AA27" s="4">
        <v>2.6</v>
      </c>
    </row>
    <row r="28" spans="1:27">
      <c r="A28" s="20" t="s">
        <v>984</v>
      </c>
      <c r="B28" s="10" t="s">
        <v>820</v>
      </c>
      <c r="C28" s="4" t="s">
        <v>841</v>
      </c>
      <c r="D28" s="152" t="s">
        <v>1082</v>
      </c>
      <c r="E28"/>
      <c r="F28" t="s">
        <v>1119</v>
      </c>
      <c r="G28" s="5" t="s">
        <v>711</v>
      </c>
      <c r="I28" s="179">
        <v>2003</v>
      </c>
      <c r="J28" s="179">
        <v>5</v>
      </c>
      <c r="K28" s="179">
        <v>2</v>
      </c>
      <c r="L28" s="5">
        <v>2</v>
      </c>
      <c r="M28" s="5" t="s">
        <v>315</v>
      </c>
      <c r="N28" s="5">
        <v>27</v>
      </c>
      <c r="O28" s="5" t="s">
        <v>311</v>
      </c>
      <c r="U28" s="180">
        <v>-25.3</v>
      </c>
      <c r="W28" s="148" t="s">
        <v>848</v>
      </c>
      <c r="X28" s="181" t="s">
        <v>1053</v>
      </c>
      <c r="Y28" s="129">
        <f t="shared" si="0"/>
        <v>2003</v>
      </c>
      <c r="Z28" s="183">
        <v>111.91525214943931</v>
      </c>
      <c r="AA28" s="183">
        <v>2.8439088083715029</v>
      </c>
    </row>
    <row r="29" spans="1:27">
      <c r="A29" s="20" t="s">
        <v>984</v>
      </c>
      <c r="B29" s="10" t="s">
        <v>820</v>
      </c>
      <c r="C29" s="4" t="s">
        <v>841</v>
      </c>
      <c r="D29" s="152" t="s">
        <v>1082</v>
      </c>
      <c r="E29"/>
      <c r="F29" t="s">
        <v>1120</v>
      </c>
      <c r="G29" s="5" t="s">
        <v>711</v>
      </c>
      <c r="I29" s="179">
        <v>2003</v>
      </c>
      <c r="J29" s="179">
        <v>5</v>
      </c>
      <c r="K29" s="179">
        <v>2</v>
      </c>
      <c r="L29" s="5">
        <v>2</v>
      </c>
      <c r="M29" s="5" t="s">
        <v>315</v>
      </c>
      <c r="N29" s="5">
        <v>27</v>
      </c>
      <c r="O29" s="5" t="s">
        <v>311</v>
      </c>
      <c r="U29" s="180">
        <v>-27.8</v>
      </c>
      <c r="W29" s="148" t="s">
        <v>848</v>
      </c>
      <c r="X29" s="181" t="s">
        <v>1054</v>
      </c>
      <c r="Y29" s="129">
        <f t="shared" si="0"/>
        <v>2003</v>
      </c>
      <c r="Z29" s="183">
        <v>83.358948078908313</v>
      </c>
      <c r="AA29" s="183">
        <v>2.7838903094583971</v>
      </c>
    </row>
    <row r="30" spans="1:27">
      <c r="A30" s="20" t="s">
        <v>984</v>
      </c>
      <c r="B30" s="10" t="s">
        <v>820</v>
      </c>
      <c r="C30" s="4" t="s">
        <v>841</v>
      </c>
      <c r="D30" s="152" t="s">
        <v>1082</v>
      </c>
      <c r="E30"/>
      <c r="F30" t="s">
        <v>1121</v>
      </c>
      <c r="G30" s="5" t="s">
        <v>711</v>
      </c>
      <c r="I30" s="179">
        <v>2003</v>
      </c>
      <c r="J30" s="179">
        <v>9</v>
      </c>
      <c r="K30" s="179">
        <v>10</v>
      </c>
      <c r="L30" s="5">
        <v>2</v>
      </c>
      <c r="M30" s="5" t="s">
        <v>315</v>
      </c>
      <c r="N30" s="5">
        <v>27</v>
      </c>
      <c r="O30" s="5" t="s">
        <v>311</v>
      </c>
      <c r="U30" s="180">
        <v>-27.608499999999999</v>
      </c>
      <c r="W30" s="148" t="s">
        <v>848</v>
      </c>
      <c r="X30" s="182" t="s">
        <v>1061</v>
      </c>
      <c r="Y30" s="129">
        <f t="shared" si="0"/>
        <v>2003</v>
      </c>
      <c r="Z30" s="183">
        <v>75.211157258594724</v>
      </c>
      <c r="AA30" s="183">
        <v>2.5319852132059331</v>
      </c>
    </row>
    <row r="31" spans="1:27">
      <c r="A31" s="20" t="s">
        <v>984</v>
      </c>
      <c r="B31" s="10" t="s">
        <v>820</v>
      </c>
      <c r="C31" s="4" t="s">
        <v>841</v>
      </c>
      <c r="D31" s="152" t="s">
        <v>1082</v>
      </c>
      <c r="E31"/>
      <c r="F31" t="s">
        <v>1122</v>
      </c>
      <c r="G31" s="5" t="s">
        <v>711</v>
      </c>
      <c r="I31" s="179">
        <v>2004</v>
      </c>
      <c r="J31" s="179">
        <v>11</v>
      </c>
      <c r="K31" s="179">
        <v>24</v>
      </c>
      <c r="L31" s="5">
        <v>2</v>
      </c>
      <c r="M31" s="5" t="s">
        <v>315</v>
      </c>
      <c r="N31" s="5">
        <v>27</v>
      </c>
      <c r="O31" s="5" t="s">
        <v>311</v>
      </c>
      <c r="U31" s="180">
        <v>-25.24</v>
      </c>
      <c r="W31" s="148" t="s">
        <v>848</v>
      </c>
      <c r="X31" s="182" t="s">
        <v>1072</v>
      </c>
      <c r="Y31" s="129">
        <f t="shared" si="0"/>
        <v>2004</v>
      </c>
      <c r="Z31" s="183">
        <v>36.647766275820892</v>
      </c>
      <c r="AA31" s="183">
        <v>2.0734546426436933</v>
      </c>
    </row>
    <row r="32" spans="1:27">
      <c r="A32" s="20" t="s">
        <v>984</v>
      </c>
      <c r="B32" s="10" t="s">
        <v>820</v>
      </c>
      <c r="C32" s="4" t="s">
        <v>841</v>
      </c>
      <c r="D32" s="152" t="s">
        <v>1082</v>
      </c>
      <c r="E32"/>
      <c r="F32" t="s">
        <v>1123</v>
      </c>
      <c r="G32" s="5" t="s">
        <v>711</v>
      </c>
      <c r="I32" s="179">
        <v>2004</v>
      </c>
      <c r="J32" s="179">
        <v>11</v>
      </c>
      <c r="K32" s="179">
        <v>24</v>
      </c>
      <c r="L32" s="5">
        <v>2</v>
      </c>
      <c r="M32" s="5" t="s">
        <v>315</v>
      </c>
      <c r="N32" s="5">
        <v>27</v>
      </c>
      <c r="O32" s="5" t="s">
        <v>311</v>
      </c>
      <c r="U32" s="180">
        <v>-25.82</v>
      </c>
      <c r="W32" s="148" t="s">
        <v>848</v>
      </c>
      <c r="X32" s="182" t="s">
        <v>1073</v>
      </c>
      <c r="Y32" s="129">
        <f t="shared" si="0"/>
        <v>2004</v>
      </c>
      <c r="Z32" s="183">
        <v>56.938068878587657</v>
      </c>
      <c r="AA32" s="183">
        <v>2.2739510089840649</v>
      </c>
    </row>
    <row r="33" spans="1:27">
      <c r="A33" s="20" t="s">
        <v>984</v>
      </c>
      <c r="B33" s="10" t="s">
        <v>820</v>
      </c>
      <c r="C33" s="4" t="s">
        <v>841</v>
      </c>
      <c r="D33" s="152" t="s">
        <v>910</v>
      </c>
      <c r="E33"/>
      <c r="F33" t="s">
        <v>1124</v>
      </c>
      <c r="G33" s="5" t="s">
        <v>765</v>
      </c>
      <c r="I33" s="179">
        <v>2002</v>
      </c>
      <c r="J33" s="179">
        <v>12</v>
      </c>
      <c r="K33" s="179">
        <v>6</v>
      </c>
      <c r="L33" s="5">
        <v>2</v>
      </c>
      <c r="M33" s="5" t="s">
        <v>315</v>
      </c>
      <c r="N33" s="5">
        <v>27</v>
      </c>
      <c r="O33" s="5" t="s">
        <v>311</v>
      </c>
      <c r="U33" s="4"/>
      <c r="W33" s="148" t="s">
        <v>848</v>
      </c>
      <c r="X33" s="181" t="s">
        <v>1049</v>
      </c>
      <c r="Y33" s="129">
        <f t="shared" si="0"/>
        <v>2002</v>
      </c>
      <c r="Z33" s="4">
        <v>111.8</v>
      </c>
      <c r="AA33" s="4">
        <v>2.6</v>
      </c>
    </row>
    <row r="34" spans="1:27">
      <c r="A34" s="20" t="s">
        <v>984</v>
      </c>
      <c r="B34" s="10" t="s">
        <v>820</v>
      </c>
      <c r="C34" s="4" t="s">
        <v>841</v>
      </c>
      <c r="D34" s="152" t="s">
        <v>910</v>
      </c>
      <c r="E34"/>
      <c r="F34" t="s">
        <v>1125</v>
      </c>
      <c r="G34" s="5" t="s">
        <v>765</v>
      </c>
      <c r="I34" s="179">
        <v>2002</v>
      </c>
      <c r="J34" s="179">
        <v>12</v>
      </c>
      <c r="K34" s="179">
        <v>6</v>
      </c>
      <c r="L34" s="5">
        <v>2</v>
      </c>
      <c r="M34" s="5" t="s">
        <v>315</v>
      </c>
      <c r="N34" s="5">
        <v>27</v>
      </c>
      <c r="O34" s="5" t="s">
        <v>311</v>
      </c>
      <c r="U34" s="4"/>
      <c r="W34" s="148" t="s">
        <v>848</v>
      </c>
      <c r="X34" s="181" t="s">
        <v>1051</v>
      </c>
      <c r="Y34" s="129">
        <f t="shared" si="0"/>
        <v>2002</v>
      </c>
      <c r="Z34" s="4">
        <v>105.1</v>
      </c>
      <c r="AA34" s="4">
        <v>3</v>
      </c>
    </row>
    <row r="35" spans="1:27">
      <c r="A35" s="20" t="s">
        <v>984</v>
      </c>
      <c r="B35" s="10" t="s">
        <v>820</v>
      </c>
      <c r="C35" s="4" t="s">
        <v>841</v>
      </c>
      <c r="D35" s="152" t="s">
        <v>910</v>
      </c>
      <c r="E35"/>
      <c r="F35" t="s">
        <v>1126</v>
      </c>
      <c r="G35" s="5" t="s">
        <v>763</v>
      </c>
      <c r="I35" s="179">
        <v>2003</v>
      </c>
      <c r="J35" s="179">
        <v>5</v>
      </c>
      <c r="K35" s="179">
        <v>2</v>
      </c>
      <c r="L35" s="5">
        <v>2</v>
      </c>
      <c r="M35" s="5" t="s">
        <v>315</v>
      </c>
      <c r="N35" s="5">
        <v>27</v>
      </c>
      <c r="O35" s="5" t="s">
        <v>311</v>
      </c>
      <c r="U35" s="180">
        <v>-25.7</v>
      </c>
      <c r="W35" s="148" t="s">
        <v>848</v>
      </c>
      <c r="X35" s="181" t="s">
        <v>1055</v>
      </c>
      <c r="Y35" s="129">
        <f t="shared" si="0"/>
        <v>2003</v>
      </c>
      <c r="Z35" s="183">
        <v>81.181053807353408</v>
      </c>
      <c r="AA35" s="183">
        <v>2.4642975783753607</v>
      </c>
    </row>
    <row r="36" spans="1:27">
      <c r="A36" s="20" t="s">
        <v>984</v>
      </c>
      <c r="B36" s="10" t="s">
        <v>820</v>
      </c>
      <c r="C36" s="4" t="s">
        <v>841</v>
      </c>
      <c r="D36" s="152" t="s">
        <v>910</v>
      </c>
      <c r="E36"/>
      <c r="F36" t="s">
        <v>1127</v>
      </c>
      <c r="G36" s="5" t="s">
        <v>763</v>
      </c>
      <c r="I36" s="179">
        <v>2003</v>
      </c>
      <c r="J36" s="179">
        <v>5</v>
      </c>
      <c r="K36" s="179">
        <v>2</v>
      </c>
      <c r="L36" s="5">
        <v>2</v>
      </c>
      <c r="M36" s="5" t="s">
        <v>315</v>
      </c>
      <c r="N36" s="5">
        <v>27</v>
      </c>
      <c r="O36" s="5" t="s">
        <v>311</v>
      </c>
      <c r="U36" s="180">
        <v>-22.8</v>
      </c>
      <c r="W36" s="148" t="s">
        <v>848</v>
      </c>
      <c r="X36" s="181" t="s">
        <v>1056</v>
      </c>
      <c r="Y36" s="129">
        <f t="shared" si="0"/>
        <v>2003</v>
      </c>
      <c r="Z36" s="183">
        <v>84.095128526616492</v>
      </c>
      <c r="AA36" s="183">
        <v>2.46802100574393</v>
      </c>
    </row>
    <row r="37" spans="1:27">
      <c r="A37" s="20" t="s">
        <v>984</v>
      </c>
      <c r="B37" s="10" t="s">
        <v>820</v>
      </c>
      <c r="C37" s="4" t="s">
        <v>841</v>
      </c>
      <c r="D37" s="152" t="s">
        <v>910</v>
      </c>
      <c r="E37"/>
      <c r="F37" t="s">
        <v>1128</v>
      </c>
      <c r="G37" s="5" t="s">
        <v>763</v>
      </c>
      <c r="I37" s="179">
        <v>2003</v>
      </c>
      <c r="J37" s="179">
        <v>9</v>
      </c>
      <c r="K37" s="179">
        <v>10</v>
      </c>
      <c r="L37" s="5">
        <v>2</v>
      </c>
      <c r="M37" s="5" t="s">
        <v>315</v>
      </c>
      <c r="N37" s="5">
        <v>27</v>
      </c>
      <c r="O37" s="5" t="s">
        <v>311</v>
      </c>
      <c r="U37" s="180">
        <v>-25.79175</v>
      </c>
      <c r="W37" s="148" t="s">
        <v>848</v>
      </c>
      <c r="X37" s="182" t="s">
        <v>1062</v>
      </c>
      <c r="Y37" s="129">
        <f t="shared" si="0"/>
        <v>2003</v>
      </c>
      <c r="Z37" s="183">
        <v>76.823538668519873</v>
      </c>
      <c r="AA37" s="183">
        <v>1.8343534392728096</v>
      </c>
    </row>
    <row r="38" spans="1:27">
      <c r="A38" s="20" t="s">
        <v>984</v>
      </c>
      <c r="B38" s="10" t="s">
        <v>820</v>
      </c>
      <c r="C38" s="4" t="s">
        <v>841</v>
      </c>
      <c r="D38" s="152" t="s">
        <v>910</v>
      </c>
      <c r="E38"/>
      <c r="F38" t="s">
        <v>1129</v>
      </c>
      <c r="G38" s="5" t="s">
        <v>763</v>
      </c>
      <c r="I38" s="179">
        <v>2004</v>
      </c>
      <c r="J38" s="179">
        <v>11</v>
      </c>
      <c r="K38" s="179">
        <v>24</v>
      </c>
      <c r="L38" s="5">
        <v>2</v>
      </c>
      <c r="M38" s="5" t="s">
        <v>315</v>
      </c>
      <c r="N38" s="5">
        <v>27</v>
      </c>
      <c r="O38" s="5" t="s">
        <v>311</v>
      </c>
      <c r="U38" s="180">
        <v>-25.29</v>
      </c>
      <c r="W38" s="148" t="s">
        <v>848</v>
      </c>
      <c r="X38" s="182" t="s">
        <v>1070</v>
      </c>
      <c r="Y38" s="129">
        <f t="shared" si="0"/>
        <v>2004</v>
      </c>
      <c r="Z38" s="183">
        <v>72.276447563933033</v>
      </c>
      <c r="AA38" s="183">
        <v>2.1553247378758584</v>
      </c>
    </row>
    <row r="39" spans="1:27">
      <c r="A39" s="20" t="s">
        <v>984</v>
      </c>
      <c r="B39" s="10" t="s">
        <v>820</v>
      </c>
      <c r="C39" s="4" t="s">
        <v>841</v>
      </c>
      <c r="D39" s="152" t="s">
        <v>910</v>
      </c>
      <c r="E39"/>
      <c r="F39" t="s">
        <v>1130</v>
      </c>
      <c r="G39" s="5" t="s">
        <v>763</v>
      </c>
      <c r="I39" s="179">
        <v>2004</v>
      </c>
      <c r="J39" s="179">
        <v>11</v>
      </c>
      <c r="K39" s="179">
        <v>24</v>
      </c>
      <c r="L39" s="5">
        <v>2</v>
      </c>
      <c r="M39" s="5" t="s">
        <v>315</v>
      </c>
      <c r="N39" s="5">
        <v>27</v>
      </c>
      <c r="O39" s="5" t="s">
        <v>311</v>
      </c>
      <c r="U39" s="180">
        <v>-24.28</v>
      </c>
      <c r="W39" s="148" t="s">
        <v>848</v>
      </c>
      <c r="X39" s="182" t="s">
        <v>1071</v>
      </c>
      <c r="Y39" s="129">
        <f t="shared" si="0"/>
        <v>2004</v>
      </c>
      <c r="Z39" s="183">
        <v>65.522498507561536</v>
      </c>
      <c r="AA39" s="183">
        <v>2.726772865441772</v>
      </c>
    </row>
    <row r="40" spans="1:27">
      <c r="A40" s="20" t="s">
        <v>984</v>
      </c>
      <c r="B40" s="10" t="s">
        <v>820</v>
      </c>
      <c r="C40" s="4" t="s">
        <v>841</v>
      </c>
      <c r="D40" s="152" t="s">
        <v>911</v>
      </c>
      <c r="E40"/>
      <c r="F40" t="s">
        <v>1131</v>
      </c>
      <c r="G40" s="5" t="s">
        <v>765</v>
      </c>
      <c r="I40" s="179">
        <v>2002</v>
      </c>
      <c r="J40" s="179">
        <v>12</v>
      </c>
      <c r="K40" s="179">
        <v>6</v>
      </c>
      <c r="L40" s="5">
        <v>2</v>
      </c>
      <c r="M40" s="5" t="s">
        <v>315</v>
      </c>
      <c r="N40" s="5">
        <v>27</v>
      </c>
      <c r="O40" s="5" t="s">
        <v>311</v>
      </c>
      <c r="U40" s="4"/>
      <c r="W40" s="148" t="s">
        <v>848</v>
      </c>
      <c r="X40" s="181" t="s">
        <v>1050</v>
      </c>
      <c r="Y40" s="129">
        <f t="shared" si="0"/>
        <v>2002</v>
      </c>
      <c r="Z40" s="4">
        <v>115.4</v>
      </c>
      <c r="AA40" s="4">
        <v>3.1</v>
      </c>
    </row>
    <row r="41" spans="1:27">
      <c r="A41" s="20" t="s">
        <v>984</v>
      </c>
      <c r="B41" s="10" t="s">
        <v>820</v>
      </c>
      <c r="C41" s="4" t="s">
        <v>841</v>
      </c>
      <c r="D41" s="152" t="s">
        <v>911</v>
      </c>
      <c r="E41"/>
      <c r="F41" t="s">
        <v>1132</v>
      </c>
      <c r="G41" s="5" t="s">
        <v>765</v>
      </c>
      <c r="I41" s="179">
        <v>2002</v>
      </c>
      <c r="J41" s="179">
        <v>12</v>
      </c>
      <c r="K41" s="179">
        <v>6</v>
      </c>
      <c r="L41" s="5">
        <v>2</v>
      </c>
      <c r="M41" s="5" t="s">
        <v>315</v>
      </c>
      <c r="N41" s="5">
        <v>27</v>
      </c>
      <c r="O41" s="5" t="s">
        <v>311</v>
      </c>
      <c r="U41" s="4"/>
      <c r="W41" s="148" t="s">
        <v>848</v>
      </c>
      <c r="X41" s="181" t="s">
        <v>1052</v>
      </c>
      <c r="Y41" s="129">
        <f t="shared" si="0"/>
        <v>2002</v>
      </c>
      <c r="Z41" s="4">
        <v>90.9</v>
      </c>
      <c r="AA41" s="4">
        <v>3</v>
      </c>
    </row>
    <row r="42" spans="1:27">
      <c r="A42" s="20" t="s">
        <v>984</v>
      </c>
      <c r="B42" s="10" t="s">
        <v>820</v>
      </c>
      <c r="C42" s="4" t="s">
        <v>844</v>
      </c>
      <c r="D42" s="152" t="s">
        <v>1083</v>
      </c>
      <c r="E42"/>
      <c r="F42" t="s">
        <v>1133</v>
      </c>
      <c r="G42" s="5" t="s">
        <v>711</v>
      </c>
      <c r="I42" s="179">
        <v>2004</v>
      </c>
      <c r="J42" s="179">
        <v>3</v>
      </c>
      <c r="K42" s="179">
        <v>16</v>
      </c>
      <c r="L42" s="5">
        <v>2</v>
      </c>
      <c r="M42" s="5" t="s">
        <v>315</v>
      </c>
      <c r="N42" s="5">
        <v>27</v>
      </c>
      <c r="O42" s="5" t="s">
        <v>311</v>
      </c>
      <c r="U42" s="180">
        <v>-25.553000000000001</v>
      </c>
      <c r="W42" s="148" t="s">
        <v>848</v>
      </c>
      <c r="X42" s="182" t="s">
        <v>1066</v>
      </c>
      <c r="Y42" s="129">
        <f t="shared" si="0"/>
        <v>2004</v>
      </c>
      <c r="Z42" s="183">
        <v>62.306225664824801</v>
      </c>
      <c r="AA42" s="183">
        <v>2.1596873596266599</v>
      </c>
    </row>
    <row r="43" spans="1:27">
      <c r="A43" s="20" t="s">
        <v>984</v>
      </c>
      <c r="B43" s="10" t="s">
        <v>820</v>
      </c>
      <c r="C43" s="4" t="s">
        <v>844</v>
      </c>
      <c r="D43" s="152" t="s">
        <v>1083</v>
      </c>
      <c r="E43"/>
      <c r="F43" t="s">
        <v>1134</v>
      </c>
      <c r="G43" s="5" t="s">
        <v>711</v>
      </c>
      <c r="I43" s="179">
        <v>2004</v>
      </c>
      <c r="J43" s="179">
        <v>3</v>
      </c>
      <c r="K43" s="179">
        <v>16</v>
      </c>
      <c r="L43" s="5">
        <v>2</v>
      </c>
      <c r="M43" s="5" t="s">
        <v>315</v>
      </c>
      <c r="N43" s="5">
        <v>27</v>
      </c>
      <c r="O43" s="5" t="s">
        <v>311</v>
      </c>
      <c r="U43" s="180">
        <v>-24.465</v>
      </c>
      <c r="W43" s="148" t="s">
        <v>848</v>
      </c>
      <c r="X43" s="182" t="s">
        <v>1067</v>
      </c>
      <c r="Y43" s="129">
        <f t="shared" si="0"/>
        <v>2004</v>
      </c>
      <c r="Z43" s="183">
        <v>71.251399701027339</v>
      </c>
      <c r="AA43" s="183">
        <v>2.3823927092384927</v>
      </c>
    </row>
    <row r="44" spans="1:27">
      <c r="A44" s="20" t="s">
        <v>984</v>
      </c>
      <c r="B44" s="10" t="s">
        <v>820</v>
      </c>
      <c r="C44" s="4" t="s">
        <v>844</v>
      </c>
      <c r="D44" s="152" t="s">
        <v>919</v>
      </c>
      <c r="E44"/>
      <c r="F44" t="s">
        <v>1135</v>
      </c>
      <c r="G44" s="5" t="s">
        <v>765</v>
      </c>
      <c r="I44" s="179">
        <v>2002</v>
      </c>
      <c r="J44" s="179">
        <v>12</v>
      </c>
      <c r="K44" s="179">
        <v>6</v>
      </c>
      <c r="L44" s="5">
        <v>2</v>
      </c>
      <c r="M44" s="5" t="s">
        <v>315</v>
      </c>
      <c r="N44" s="5">
        <v>27</v>
      </c>
      <c r="O44" s="5" t="s">
        <v>311</v>
      </c>
      <c r="U44" s="4"/>
      <c r="W44" s="148" t="s">
        <v>848</v>
      </c>
      <c r="X44" s="181" t="s">
        <v>1047</v>
      </c>
      <c r="Y44" s="129">
        <f t="shared" si="0"/>
        <v>2002</v>
      </c>
      <c r="Z44" s="4">
        <v>63.8</v>
      </c>
      <c r="AA44" s="4">
        <v>3.5</v>
      </c>
    </row>
    <row r="45" spans="1:27">
      <c r="A45" s="20" t="s">
        <v>984</v>
      </c>
      <c r="B45" s="10" t="s">
        <v>820</v>
      </c>
      <c r="C45" s="4" t="s">
        <v>844</v>
      </c>
      <c r="D45" s="152" t="s">
        <v>919</v>
      </c>
      <c r="E45"/>
      <c r="F45" t="s">
        <v>1136</v>
      </c>
      <c r="G45" s="5" t="s">
        <v>765</v>
      </c>
      <c r="I45" s="179">
        <v>2002</v>
      </c>
      <c r="J45" s="179">
        <v>12</v>
      </c>
      <c r="K45" s="179">
        <v>6</v>
      </c>
      <c r="L45" s="5">
        <v>2</v>
      </c>
      <c r="M45" s="5" t="s">
        <v>315</v>
      </c>
      <c r="N45" s="5">
        <v>27</v>
      </c>
      <c r="O45" s="5" t="s">
        <v>311</v>
      </c>
      <c r="U45" s="4"/>
      <c r="W45" s="148" t="s">
        <v>848</v>
      </c>
      <c r="X45" s="181" t="s">
        <v>1048</v>
      </c>
      <c r="Y45" s="129">
        <f t="shared" si="0"/>
        <v>2002</v>
      </c>
      <c r="Z45" s="4">
        <v>52.6</v>
      </c>
      <c r="AA45" s="4">
        <v>3.6</v>
      </c>
    </row>
    <row r="46" spans="1:27">
      <c r="A46" s="20" t="s">
        <v>984</v>
      </c>
      <c r="B46" s="10" t="s">
        <v>820</v>
      </c>
      <c r="C46" s="4" t="s">
        <v>844</v>
      </c>
      <c r="D46" s="152" t="s">
        <v>919</v>
      </c>
      <c r="E46"/>
      <c r="F46" t="s">
        <v>1137</v>
      </c>
      <c r="G46" s="5" t="s">
        <v>763</v>
      </c>
      <c r="I46" s="179">
        <v>2004</v>
      </c>
      <c r="J46" s="179">
        <v>3</v>
      </c>
      <c r="K46" s="179">
        <v>16</v>
      </c>
      <c r="L46" s="5">
        <v>2</v>
      </c>
      <c r="M46" s="5" t="s">
        <v>315</v>
      </c>
      <c r="N46" s="5">
        <v>27</v>
      </c>
      <c r="O46" s="5" t="s">
        <v>311</v>
      </c>
      <c r="U46" s="180">
        <v>-27.186</v>
      </c>
      <c r="W46" s="148" t="s">
        <v>848</v>
      </c>
      <c r="X46" s="182" t="s">
        <v>1068</v>
      </c>
      <c r="Y46" s="129">
        <f t="shared" si="0"/>
        <v>2004</v>
      </c>
      <c r="Z46" s="183">
        <v>109.38727598336628</v>
      </c>
      <c r="AA46" s="183">
        <v>2.5185195836877856</v>
      </c>
    </row>
    <row r="47" spans="1:27">
      <c r="A47" s="20" t="s">
        <v>984</v>
      </c>
      <c r="B47" s="10" t="s">
        <v>820</v>
      </c>
      <c r="C47" s="4" t="s">
        <v>844</v>
      </c>
      <c r="D47" s="152" t="s">
        <v>919</v>
      </c>
      <c r="E47"/>
      <c r="F47" t="s">
        <v>1138</v>
      </c>
      <c r="G47" s="5" t="s">
        <v>763</v>
      </c>
      <c r="I47" s="179">
        <v>2004</v>
      </c>
      <c r="J47" s="179">
        <v>3</v>
      </c>
      <c r="K47" s="179">
        <v>16</v>
      </c>
      <c r="L47" s="5">
        <v>2</v>
      </c>
      <c r="M47" s="5" t="s">
        <v>315</v>
      </c>
      <c r="N47" s="5">
        <v>27</v>
      </c>
      <c r="O47" s="5" t="s">
        <v>311</v>
      </c>
      <c r="U47" s="180">
        <v>-25.01</v>
      </c>
      <c r="W47" s="148" t="s">
        <v>848</v>
      </c>
      <c r="X47" s="182" t="s">
        <v>1069</v>
      </c>
      <c r="Y47" s="129">
        <f t="shared" si="0"/>
        <v>2004</v>
      </c>
      <c r="Z47" s="183">
        <v>59.318825293990685</v>
      </c>
      <c r="AA47" s="183">
        <v>2.1277466932401192</v>
      </c>
    </row>
    <row r="48" spans="1:27">
      <c r="A48" s="14"/>
      <c r="B48" s="12"/>
      <c r="C48" s="5"/>
      <c r="D48" s="12"/>
      <c r="E48"/>
      <c r="F48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47">
    <sortCondition ref="D4:D4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D1" workbookViewId="0">
      <selection activeCell="AJ4" sqref="AJ4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2018-10-06T10:58:14Z</dcterms:modified>
</cp:coreProperties>
</file>