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260" yWindow="0" windowWidth="15500" windowHeight="16060" tabRatio="645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7" l="1"/>
  <c r="J27" i="7"/>
  <c r="J25" i="7"/>
  <c r="J23" i="7"/>
  <c r="J21" i="7"/>
  <c r="J19" i="7"/>
  <c r="J17" i="7"/>
  <c r="J15" i="7"/>
  <c r="J13" i="7"/>
  <c r="J11" i="7"/>
  <c r="J9" i="7"/>
  <c r="J7" i="7"/>
  <c r="J5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4" i="7"/>
  <c r="D27" i="5"/>
  <c r="D28" i="5"/>
  <c r="D29" i="5"/>
  <c r="D30" i="5"/>
  <c r="D31" i="5"/>
  <c r="D32" i="5"/>
  <c r="D33" i="5"/>
  <c r="D34" i="5"/>
  <c r="D35" i="5"/>
  <c r="D36" i="5"/>
  <c r="D37" i="5"/>
  <c r="D38" i="5"/>
  <c r="D26" i="5"/>
  <c r="I3" i="9"/>
  <c r="H3" i="9"/>
  <c r="G3" i="9"/>
</calcChain>
</file>

<file path=xl/sharedStrings.xml><?xml version="1.0" encoding="utf-8"?>
<sst xmlns="http://schemas.openxmlformats.org/spreadsheetml/2006/main" count="1772" uniqueCount="902">
  <si>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</si>
  <si>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</si>
  <si>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</si>
  <si>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</si>
  <si>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</si>
  <si>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</si>
  <si>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</si>
  <si>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</si>
  <si>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</si>
  <si>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</si>
  <si>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</si>
  <si>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</si>
  <si>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</si>
  <si>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</si>
  <si>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</si>
  <si>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</si>
  <si>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</si>
  <si>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</si>
  <si>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</si>
  <si>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</si>
  <si>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</si>
  <si>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</si>
  <si>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</si>
  <si>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</si>
  <si>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</si>
  <si>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</si>
  <si>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</si>
  <si>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</si>
  <si>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</si>
  <si>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</si>
  <si>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</si>
  <si>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</si>
  <si>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</si>
  <si>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</si>
  <si>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</si>
  <si>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</si>
  <si>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</si>
  <si>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</si>
  <si>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</si>
  <si>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</si>
  <si>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</si>
  <si>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</si>
  <si>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</si>
  <si>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</si>
  <si>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</si>
  <si>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</si>
  <si>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</si>
  <si>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</si>
  <si>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</si>
  <si>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</si>
  <si>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</si>
  <si>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</si>
  <si>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</si>
  <si>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</si>
  <si>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</si>
  <si>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</si>
  <si>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</si>
  <si>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</si>
  <si>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</si>
  <si>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</si>
  <si>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</si>
  <si>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</si>
  <si>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</si>
  <si>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</si>
  <si>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</si>
  <si>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</si>
  <si>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</si>
  <si>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</si>
  <si>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</si>
  <si>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</si>
  <si>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</si>
  <si>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</si>
  <si>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</si>
  <si>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</si>
  <si>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</si>
  <si>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</si>
  <si>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</si>
  <si>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</si>
  <si>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</si>
  <si>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</si>
  <si>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</si>
  <si>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</si>
  <si>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</si>
  <si>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</si>
  <si>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</si>
  <si>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</si>
  <si>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</si>
  <si>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</si>
  <si>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</si>
  <si>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</si>
  <si>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</si>
  <si>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</si>
  <si>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</si>
  <si>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</si>
  <si>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</si>
  <si>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</si>
  <si>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</si>
  <si>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</si>
  <si>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</si>
  <si>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</si>
  <si>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</si>
  <si>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</si>
  <si>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</si>
  <si>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</si>
  <si>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</si>
  <si>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</si>
  <si>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</si>
  <si>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</si>
  <si>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</si>
  <si>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</si>
  <si>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</si>
  <si>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</si>
  <si>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</si>
  <si>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</si>
  <si>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</si>
  <si>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</si>
  <si>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</si>
  <si>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</si>
  <si>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</si>
  <si>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</si>
  <si>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</si>
  <si>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</si>
  <si>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</si>
  <si>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</si>
  <si>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</si>
  <si>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</si>
  <si>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</si>
  <si>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</si>
  <si>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</si>
  <si>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</si>
  <si>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</si>
  <si>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</si>
  <si>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</si>
  <si>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</si>
  <si>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</si>
  <si>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</si>
  <si>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</si>
  <si>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</si>
  <si>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</si>
  <si>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</si>
  <si>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</si>
  <si>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</si>
  <si>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</si>
  <si>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</si>
  <si>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</si>
  <si>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</si>
  <si>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</si>
  <si>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</si>
  <si>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</si>
  <si>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</si>
  <si>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</si>
  <si>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</si>
  <si>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</si>
  <si>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</si>
  <si>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</si>
  <si>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</si>
  <si>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</si>
  <si>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</si>
  <si>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</si>
  <si>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</si>
  <si>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</si>
  <si>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</si>
  <si>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</si>
  <si>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</si>
  <si>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</si>
  <si>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</si>
  <si>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</si>
  <si>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</si>
  <si>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</si>
  <si>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</si>
  <si>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</si>
  <si>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</si>
  <si>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</si>
  <si>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</si>
  <si>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</si>
  <si>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</si>
  <si>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</si>
  <si>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</si>
  <si>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</si>
  <si>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</si>
  <si>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</si>
  <si>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</si>
  <si>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</si>
  <si>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</si>
  <si>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</si>
  <si>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</si>
  <si>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</si>
  <si>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</si>
  <si>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</si>
  <si>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</si>
  <si>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</si>
  <si>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</si>
  <si>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</si>
  <si>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</si>
  <si>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</si>
  <si>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</si>
  <si>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</si>
  <si>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</si>
  <si>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</si>
  <si>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</si>
  <si>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</si>
  <si>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</si>
  <si>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</si>
  <si>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</si>
  <si>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</si>
  <si>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</si>
  <si>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</si>
  <si>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</si>
  <si>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</si>
  <si>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</si>
  <si>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</si>
  <si>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</si>
  <si>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</si>
  <si>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</si>
  <si>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</si>
  <si>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</si>
  <si>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</si>
  <si>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</si>
  <si>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</si>
  <si>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</si>
  <si>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</si>
  <si>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</si>
  <si>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</si>
  <si>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</si>
  <si>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</si>
  <si>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</si>
  <si>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</si>
  <si>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</si>
  <si>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</si>
  <si>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</si>
  <si>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</si>
  <si>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</si>
  <si>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</si>
  <si>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</si>
  <si>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</si>
  <si>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</si>
  <si>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</si>
  <si>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</si>
  <si>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</si>
  <si>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</si>
  <si>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</si>
  <si>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</si>
  <si>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</si>
  <si>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</si>
  <si>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</si>
  <si>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</si>
  <si>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</si>
  <si>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</si>
  <si>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</si>
  <si>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</si>
  <si>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</si>
  <si>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</si>
  <si>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</si>
  <si>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</si>
  <si>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</si>
  <si>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</si>
  <si>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</si>
  <si>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</si>
  <si>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</si>
  <si>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</si>
  <si>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</si>
  <si>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</si>
  <si>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</si>
  <si>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</si>
  <si>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</si>
  <si>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</si>
  <si>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</si>
  <si>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</si>
  <si>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</si>
  <si>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</si>
  <si>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</si>
  <si>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</si>
  <si>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</si>
  <si>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</si>
  <si>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</si>
  <si>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</si>
  <si>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</si>
  <si>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</si>
  <si>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</si>
  <si>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</si>
  <si>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</si>
  <si>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</si>
  <si>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</si>
  <si>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</si>
  <si>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</si>
  <si>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</si>
  <si>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</si>
  <si>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</si>
  <si>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</si>
  <si>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</si>
  <si>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</si>
  <si>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</si>
  <si>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</si>
  <si>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</si>
  <si>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</si>
  <si>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</si>
  <si>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</si>
  <si>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</si>
  <si>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</si>
  <si>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</si>
  <si>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</si>
  <si>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</si>
  <si>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</si>
  <si>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</si>
  <si>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</si>
  <si>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</si>
  <si>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</si>
  <si>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</si>
  <si>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</si>
  <si>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</si>
  <si>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</si>
  <si>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</si>
  <si>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</si>
  <si>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</si>
  <si>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</si>
  <si>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</si>
  <si>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</si>
  <si>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</si>
  <si>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</si>
  <si>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</si>
  <si>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</si>
  <si>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</si>
  <si>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</si>
  <si>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</si>
  <si>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</si>
  <si>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</si>
  <si>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</si>
  <si>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</si>
  <si>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</si>
  <si>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</si>
  <si>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</si>
  <si>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</si>
  <si>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</si>
  <si>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</si>
  <si>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</si>
  <si>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</si>
  <si>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</si>
  <si>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</si>
  <si>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</si>
  <si>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</si>
  <si>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</si>
  <si>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</si>
  <si>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</si>
  <si>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</si>
  <si>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</si>
  <si>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</si>
  <si>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</si>
  <si>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</si>
  <si>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</si>
  <si>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</si>
  <si>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</si>
  <si>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</si>
  <si>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</si>
  <si>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</si>
  <si>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</si>
  <si>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</si>
  <si>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</si>
  <si>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</si>
  <si>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</si>
  <si>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</si>
  <si>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</si>
  <si>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</si>
  <si>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</si>
  <si>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</si>
  <si>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</si>
  <si>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</si>
  <si>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</si>
  <si>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</si>
  <si>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</si>
  <si>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</si>
  <si>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</si>
  <si>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</si>
  <si>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</si>
  <si>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</si>
  <si>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</si>
  <si>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</si>
  <si>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</si>
  <si>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</si>
  <si>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</si>
  <si>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</si>
  <si>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</si>
  <si>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</si>
  <si>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</si>
  <si>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</si>
  <si>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</si>
  <si>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</si>
  <si>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</si>
  <si>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</si>
  <si>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</si>
  <si>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</si>
  <si>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</si>
  <si>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</si>
  <si>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</si>
  <si>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</si>
  <si>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</si>
  <si>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</si>
  <si>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</si>
  <si>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</si>
  <si>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</si>
  <si>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</si>
  <si>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</si>
  <si>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</si>
  <si>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</si>
  <si>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</si>
  <si>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</si>
  <si>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</si>
  <si>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</si>
  <si>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</si>
  <si>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</si>
  <si>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</si>
  <si>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</si>
  <si>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</si>
  <si>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</si>
  <si>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</si>
  <si>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</si>
  <si>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</si>
  <si>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</si>
  <si>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</si>
  <si>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</si>
  <si>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</si>
  <si>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</si>
  <si>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</si>
  <si>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</si>
  <si>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</si>
  <si>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</si>
  <si>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</si>
  <si>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</si>
  <si>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</si>
  <si>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</si>
  <si>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</si>
  <si>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</si>
  <si>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</si>
  <si>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</si>
  <si>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</si>
  <si>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</si>
  <si>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</si>
  <si>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</si>
  <si>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</si>
  <si>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</si>
  <si>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</si>
  <si>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</si>
  <si>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</si>
  <si>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</si>
  <si>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</si>
  <si>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</si>
  <si>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</si>
  <si>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</si>
  <si>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</si>
  <si>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</si>
  <si>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</si>
  <si>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</si>
  <si>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</si>
  <si>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</si>
  <si>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</si>
  <si>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</si>
  <si>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</si>
  <si>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</si>
  <si>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</si>
  <si>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</si>
  <si>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</si>
  <si>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</si>
  <si>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</si>
  <si>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</si>
  <si>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</si>
  <si>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</si>
  <si>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</si>
  <si>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</si>
  <si>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</si>
  <si>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</si>
  <si>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</si>
  <si>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</si>
  <si>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</si>
  <si>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</si>
  <si>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</si>
  <si>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</si>
  <si>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</si>
  <si>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</si>
  <si>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</si>
  <si>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</si>
  <si>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</si>
  <si>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</si>
  <si>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</si>
  <si>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</si>
  <si>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</si>
  <si>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</si>
  <si>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</si>
  <si>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</si>
  <si>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</si>
  <si>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</si>
  <si>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</si>
  <si>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</si>
  <si>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</si>
  <si>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</si>
  <si>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</si>
  <si>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</si>
  <si>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</si>
  <si>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</si>
  <si>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</si>
  <si>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</si>
  <si>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</si>
  <si>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</si>
  <si>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</si>
  <si>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</si>
  <si>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</si>
  <si>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</si>
  <si>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</si>
  <si>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</si>
  <si>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</si>
  <si>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</si>
  <si>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</si>
  <si>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</si>
  <si>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</si>
  <si>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</si>
  <si>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</si>
  <si>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</si>
  <si>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</si>
  <si>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</si>
  <si>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</si>
  <si>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</si>
  <si>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</si>
  <si>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</si>
  <si>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</si>
  <si>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</si>
  <si>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</si>
  <si>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</si>
  <si>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</si>
  <si>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</si>
  <si>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</si>
  <si>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</si>
  <si>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</si>
  <si>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</si>
  <si>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</si>
  <si>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</si>
  <si>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</si>
  <si>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</si>
  <si>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</si>
  <si>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</si>
  <si>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</si>
  <si>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</si>
  <si>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</si>
  <si>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</si>
  <si>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</si>
  <si>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</si>
  <si>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</si>
  <si>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</si>
  <si>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</si>
  <si>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</si>
  <si>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</si>
  <si>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</si>
  <si>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</si>
  <si>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</si>
  <si>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</si>
  <si>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</si>
  <si>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</si>
  <si>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</si>
  <si>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</si>
  <si>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</si>
  <si>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</si>
  <si>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</si>
  <si>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</si>
  <si>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</si>
  <si>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</si>
  <si>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</si>
  <si>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</si>
  <si>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</si>
  <si>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</si>
  <si>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</si>
  <si>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</si>
  <si>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</si>
  <si>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</si>
  <si>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</si>
  <si>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</si>
  <si>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</si>
  <si>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</si>
  <si>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</si>
  <si>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</si>
  <si>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</si>
  <si>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</si>
  <si>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</si>
  <si>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</si>
  <si>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</si>
  <si>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</si>
  <si>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</si>
  <si>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</si>
  <si>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</si>
  <si>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</si>
  <si>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</si>
  <si>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</si>
  <si>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</si>
  <si>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</si>
  <si>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</si>
  <si>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</si>
  <si>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</si>
  <si>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</si>
  <si>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</si>
  <si>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</si>
  <si>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</si>
  <si>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</si>
  <si>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</si>
  <si>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</si>
  <si>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</si>
  <si>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</si>
  <si>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</si>
  <si>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</si>
  <si>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</si>
  <si>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</si>
  <si>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</si>
  <si>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</si>
  <si>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</si>
  <si>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</si>
  <si>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</si>
  <si>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</si>
  <si>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</si>
  <si>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</si>
  <si>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</si>
  <si>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</si>
  <si>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</si>
  <si>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</si>
  <si>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</si>
  <si>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</si>
  <si>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</si>
  <si>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</si>
  <si>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</si>
  <si>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</si>
  <si>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</si>
  <si>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</si>
  <si>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</si>
  <si>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</si>
  <si>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</si>
  <si>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</si>
  <si>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</si>
  <si>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</si>
  <si>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</si>
  <si>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</si>
  <si>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</si>
  <si>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</si>
  <si>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</si>
  <si>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</si>
  <si>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</si>
  <si>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</si>
  <si>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</si>
  <si>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</si>
  <si>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</si>
  <si>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</si>
  <si>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</si>
  <si>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</si>
  <si>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</si>
  <si>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</si>
  <si>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</si>
  <si>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</si>
  <si>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</si>
  <si>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</si>
  <si>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</si>
  <si>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</si>
  <si>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</si>
  <si>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</si>
  <si>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</si>
  <si>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</si>
  <si>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</si>
  <si>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</si>
  <si>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</si>
  <si>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</si>
  <si>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</si>
  <si>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</si>
  <si>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</si>
  <si>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</si>
  <si>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</si>
  <si>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</si>
  <si>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</si>
  <si>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</si>
  <si>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</si>
  <si>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</si>
  <si>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</si>
  <si>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</si>
  <si>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</si>
  <si>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</si>
  <si>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</si>
  <si>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</si>
  <si>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</si>
  <si>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</si>
  <si>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</si>
  <si>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</si>
  <si>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</si>
  <si>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</si>
  <si>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</si>
  <si>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</si>
  <si>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</si>
  <si>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</si>
  <si>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</si>
  <si>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</si>
  <si>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</si>
  <si>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</si>
  <si>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</si>
  <si>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</si>
  <si>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</si>
  <si>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</si>
  <si>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</si>
  <si>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</si>
  <si>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</si>
  <si>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</si>
  <si>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</si>
  <si>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</si>
  <si>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</si>
  <si>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</si>
  <si>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</si>
  <si>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</si>
  <si>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</si>
  <si>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</si>
  <si>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</si>
  <si>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</si>
  <si>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</si>
  <si>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</si>
  <si>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</si>
  <si>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</si>
  <si>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</si>
  <si>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</si>
  <si>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</si>
  <si>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</si>
  <si>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</si>
  <si>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</si>
  <si>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</si>
  <si>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</si>
  <si>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</si>
  <si>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</si>
  <si>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</si>
  <si>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</si>
  <si>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</si>
  <si>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</si>
  <si>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</si>
  <si>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</si>
  <si>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</si>
  <si>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</si>
  <si>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</si>
  <si>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</si>
  <si>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</si>
  <si>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</si>
  <si>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</si>
  <si>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</si>
  <si>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</si>
  <si>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</si>
  <si>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</si>
  <si>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</si>
  <si>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</si>
  <si>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</si>
  <si>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</si>
  <si>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</si>
  <si>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</si>
  <si>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</si>
  <si>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</si>
  <si>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</si>
  <si>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</si>
  <si>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</si>
  <si>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</si>
  <si>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</si>
  <si>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</si>
  <si>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</si>
  <si>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</si>
  <si>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</si>
  <si>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</si>
  <si>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</si>
  <si>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</si>
  <si>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</si>
  <si>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</si>
  <si>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</si>
  <si>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</si>
  <si>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</si>
  <si>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</si>
  <si>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</si>
  <si>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</si>
  <si>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</si>
  <si>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</si>
  <si>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</si>
  <si>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</si>
  <si>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</si>
  <si>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</si>
  <si>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</si>
  <si>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</si>
  <si>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</si>
  <si>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</si>
  <si>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</si>
  <si>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</si>
  <si>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</si>
  <si>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</si>
  <si>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</si>
  <si>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</si>
  <si>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</si>
  <si>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</si>
  <si>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</si>
  <si>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</si>
  <si>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</si>
  <si>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</si>
  <si>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</si>
  <si>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</si>
  <si>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</si>
  <si>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</si>
  <si>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</si>
  <si>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</si>
  <si>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</si>
  <si>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</si>
  <si>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</si>
  <si>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</si>
  <si>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</si>
  <si>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</si>
  <si>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</si>
  <si>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</si>
  <si>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</si>
  <si>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</si>
  <si>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</si>
  <si>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</si>
  <si>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</si>
  <si>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</si>
  <si>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</si>
  <si>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</si>
  <si>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</si>
  <si>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</si>
  <si>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</si>
  <si>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</si>
  <si>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</si>
  <si>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Conen_2008</t>
  </si>
  <si>
    <t>10.5194/bg-5-123-2008</t>
  </si>
  <si>
    <t>10.1126/science.aad4273</t>
  </si>
  <si>
    <t>J. Beem-Miller</t>
  </si>
  <si>
    <t>ISRaD</t>
  </si>
  <si>
    <t>jbeem@bgc-jena.mpg.de</t>
  </si>
  <si>
    <t>2018</t>
  </si>
  <si>
    <t>09</t>
  </si>
  <si>
    <t>F. Conen</t>
  </si>
  <si>
    <t xml:space="preserve">franz.conen@unibas.ch </t>
  </si>
  <si>
    <t xml:space="preserve">Conen, F., Zimmermann, M., Leifeld, J., Seth, B., &amp; Alewell, C. (2008). Relative stability of soil carbon revealed by shifts in &amp;delta;15N and C:N ratio. Biogeosciences, 5(1), 123–128. doi:10.5194/bg-5-123-2008
</t>
  </si>
  <si>
    <t>Valais</t>
  </si>
  <si>
    <t>46.25</t>
  </si>
  <si>
    <t>7.92</t>
  </si>
  <si>
    <t>Grisons</t>
  </si>
  <si>
    <t>Elevation: 1795m</t>
  </si>
  <si>
    <t>gneiss and chloride schist</t>
  </si>
  <si>
    <t>Elevation: 1410m</t>
  </si>
  <si>
    <t>Grisons_pasture</t>
  </si>
  <si>
    <t>Elevation: 2045m</t>
  </si>
  <si>
    <t>serpentine</t>
  </si>
  <si>
    <t>Elevation: 990m</t>
  </si>
  <si>
    <t>Grisons_meadow</t>
  </si>
  <si>
    <t>Elevation: 2020m</t>
  </si>
  <si>
    <t>Grisons_pasture_4</t>
  </si>
  <si>
    <t>2005</t>
  </si>
  <si>
    <t>0</t>
  </si>
  <si>
    <t>Grisons_meadow_4</t>
  </si>
  <si>
    <t>Grisons_pasture_20</t>
  </si>
  <si>
    <t>20</t>
  </si>
  <si>
    <t>Grisons_meadow_20</t>
  </si>
  <si>
    <t>Valais -  1795m:46.25,7.92_382</t>
  </si>
  <si>
    <t>Valais -  1795m:46.25,7.92_382_0_5</t>
  </si>
  <si>
    <t>5</t>
  </si>
  <si>
    <t>Valais -  1795m:46.25,7.92_385</t>
  </si>
  <si>
    <t>Valais -  1795m:46.25,7.92_385_0_5</t>
  </si>
  <si>
    <t>Valais -  1410m:46.25,7.92_381</t>
  </si>
  <si>
    <t>Valais -  1410m:46.25,7.92_381_0_5</t>
  </si>
  <si>
    <t>Valais -  1410m:46.25,7.92_384</t>
  </si>
  <si>
    <t>Valais -  1410m:46.25,7.92_384_0_5</t>
  </si>
  <si>
    <t>Valais -  990m:46.25,7.92_380</t>
  </si>
  <si>
    <t>Valais -  990m:46.25,7.92_380_0_5</t>
  </si>
  <si>
    <t>0-5</t>
  </si>
  <si>
    <t>Valais -  990m:46.25,7.92_383</t>
  </si>
  <si>
    <t>Valais -  990m:46.25,7.92_383_0_5</t>
  </si>
  <si>
    <t>Valais -  1410m:46.25,7.92_381_5_10</t>
  </si>
  <si>
    <t>10</t>
  </si>
  <si>
    <t>Valais -  1795m:46.25,7.92_382_5_10</t>
  </si>
  <si>
    <t>Valais -  990m:46.25,7.92_380_5_10</t>
  </si>
  <si>
    <t>Valais -  1410m:46.25,7.92_384_5_10</t>
  </si>
  <si>
    <t>Valais -  1795m:46.25,7.92_385_5_10</t>
  </si>
  <si>
    <t>Valais -  990m:46.25,7.92_383_5_10</t>
  </si>
  <si>
    <t>Valais -  990m:46.25,7.92_380_10_20</t>
  </si>
  <si>
    <t>Valais -  1410m:46.25,7.92_381_10_20</t>
  </si>
  <si>
    <t>Valais -  1410m:46.25,7.92_384_10_20</t>
  </si>
  <si>
    <t>Valais -  1795m:46.25,7.92_382_10_20</t>
  </si>
  <si>
    <t>Valais -  990m:46.25,7.92_383_10_20</t>
  </si>
  <si>
    <t>Valais -  1795m:46.25,7.92_385_10_20</t>
  </si>
  <si>
    <t>Valais -  1410m:46.25,7.92_avg</t>
  </si>
  <si>
    <t>Valais -  1795m:46.25,7.92_avg</t>
  </si>
  <si>
    <t>Valais -  990m:46.25,7.92_avg</t>
  </si>
  <si>
    <t>Grisons_meadow_avg</t>
  </si>
  <si>
    <t>Grisons_pasture_avg</t>
  </si>
  <si>
    <t>Valais -  990m:46.25,7.92_avg_5</t>
  </si>
  <si>
    <t>Valais -  990m:46.25,7.92_avg_10</t>
  </si>
  <si>
    <t>Valais -  990m:46.25,7.92_avg_20</t>
  </si>
  <si>
    <t>Valais -  1795m:46.25,7.92_avg_5</t>
  </si>
  <si>
    <t>Valais -  1410m:46.25,7.92_avg_5</t>
  </si>
  <si>
    <t>Valais -  1410m:46.25,7.92_avg_10</t>
  </si>
  <si>
    <t>Valais -  1410m:46.25,7.92_avg_20</t>
  </si>
  <si>
    <t>Valais -  1795m:46.25,7.92_avg_10</t>
  </si>
  <si>
    <t>Valais -  1795m:46.25,7.92_avg_20</t>
  </si>
  <si>
    <t>Grisons_meadow_avg_4</t>
  </si>
  <si>
    <t>Grisons_meadow_avg_20</t>
  </si>
  <si>
    <t>Grisons_pasture_avg_4</t>
  </si>
  <si>
    <t>Grisons_pasture_avg_20</t>
  </si>
  <si>
    <t>inf</t>
  </si>
  <si>
    <t>ETH</t>
  </si>
  <si>
    <t>frc_fraction_modern</t>
  </si>
  <si>
    <t>frc_fraction_modern_sigma</t>
  </si>
  <si>
    <t>frc_fraction_modern_sd</t>
  </si>
  <si>
    <t>Mollisol</t>
  </si>
  <si>
    <t>pro_usda_soil_order</t>
  </si>
  <si>
    <t>Values in frc_c_perc column calculated post-hoc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</si>
</sst>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13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8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topLeftCell="L1"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70">
      <c r="A4" s="20" t="s">
        <v>818</v>
      </c>
      <c r="B4" s="20" t="s">
        <v>819</v>
      </c>
      <c r="C4" s="20" t="s">
        <v>820</v>
      </c>
      <c r="D4" s="5" t="s">
        <v>821</v>
      </c>
      <c r="E4" s="5" t="s">
        <v>822</v>
      </c>
      <c r="F4" s="5" t="s">
        <v>823</v>
      </c>
      <c r="G4" s="139" t="s">
        <v>824</v>
      </c>
      <c r="H4" s="129" t="s">
        <v>825</v>
      </c>
      <c r="I4" s="129">
        <v>19</v>
      </c>
      <c r="J4" s="5" t="s">
        <v>826</v>
      </c>
      <c r="K4" s="5" t="s">
        <v>827</v>
      </c>
      <c r="L4" s="20"/>
      <c r="M4" s="20" t="s">
        <v>828</v>
      </c>
      <c r="N4" s="20" t="s">
        <v>901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829</v>
      </c>
      <c r="C4" s="10" t="s">
        <v>830</v>
      </c>
      <c r="D4" s="10" t="s">
        <v>831</v>
      </c>
      <c r="E4" s="7"/>
      <c r="F4" s="19">
        <v>1398.3333333333333</v>
      </c>
      <c r="G4" s="19"/>
    </row>
    <row r="5" spans="1:7" ht="14">
      <c r="A5" s="20" t="s">
        <v>818</v>
      </c>
      <c r="B5" s="10" t="s">
        <v>832</v>
      </c>
      <c r="C5" s="10">
        <v>46.533333333333331</v>
      </c>
      <c r="D5" s="10">
        <v>9.6333333333333329</v>
      </c>
      <c r="E5" s="7"/>
      <c r="F5" s="19">
        <v>2032.5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L1" workbookViewId="0">
      <selection activeCell="P10" sqref="P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9.3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900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14" t="s">
        <v>818</v>
      </c>
      <c r="B4" s="10" t="s">
        <v>832</v>
      </c>
      <c r="C4" s="10"/>
      <c r="D4" s="10" t="s">
        <v>840</v>
      </c>
      <c r="E4" s="19" t="s">
        <v>841</v>
      </c>
      <c r="F4" s="19"/>
      <c r="G4" s="19"/>
      <c r="H4" s="19" t="s">
        <v>324</v>
      </c>
      <c r="I4" s="19"/>
      <c r="J4" s="19" t="s">
        <v>805</v>
      </c>
      <c r="K4" s="19">
        <v>8</v>
      </c>
      <c r="L4" s="19">
        <v>2.2000000000000002</v>
      </c>
      <c r="M4" s="19">
        <v>1050</v>
      </c>
      <c r="N4" s="19" t="s">
        <v>899</v>
      </c>
      <c r="O4" s="19"/>
      <c r="P4" s="19"/>
      <c r="Q4" s="19"/>
      <c r="R4" s="19"/>
      <c r="S4" s="19"/>
      <c r="T4" s="19"/>
      <c r="U4" s="5" t="s">
        <v>201</v>
      </c>
      <c r="V4" s="19"/>
      <c r="W4" s="19"/>
      <c r="AB4" s="5" t="s">
        <v>838</v>
      </c>
      <c r="AC4" s="19"/>
      <c r="AD4" s="19"/>
      <c r="AE4" s="19"/>
      <c r="AF4" s="19"/>
      <c r="AG4" s="19"/>
    </row>
    <row r="5" spans="1:37" ht="14">
      <c r="A5" s="14" t="s">
        <v>818</v>
      </c>
      <c r="B5" s="10" t="s">
        <v>832</v>
      </c>
      <c r="C5" s="10"/>
      <c r="D5" s="10" t="s">
        <v>836</v>
      </c>
      <c r="E5" s="19" t="s">
        <v>837</v>
      </c>
      <c r="F5" s="19"/>
      <c r="G5" s="19"/>
      <c r="H5" s="19" t="s">
        <v>324</v>
      </c>
      <c r="I5" s="19"/>
      <c r="J5" s="19" t="s">
        <v>805</v>
      </c>
      <c r="K5" s="19">
        <v>8</v>
      </c>
      <c r="L5" s="19">
        <v>2.2000000000000002</v>
      </c>
      <c r="M5" s="19">
        <v>1050</v>
      </c>
      <c r="N5" s="19" t="s">
        <v>899</v>
      </c>
      <c r="O5" s="19"/>
      <c r="P5" s="19"/>
      <c r="Q5" s="19"/>
      <c r="R5" s="19"/>
      <c r="S5" s="19"/>
      <c r="T5" s="19"/>
      <c r="U5" s="5" t="s">
        <v>201</v>
      </c>
      <c r="V5" s="19"/>
      <c r="W5" s="19"/>
      <c r="AB5" s="5" t="s">
        <v>838</v>
      </c>
      <c r="AC5" s="19"/>
      <c r="AD5" s="19"/>
      <c r="AE5" s="19"/>
      <c r="AF5" s="19"/>
      <c r="AG5" s="19"/>
    </row>
    <row r="6" spans="1:37" ht="14">
      <c r="A6" s="20" t="s">
        <v>818</v>
      </c>
      <c r="B6" s="10" t="s">
        <v>829</v>
      </c>
      <c r="C6" s="10"/>
      <c r="D6" s="10" t="s">
        <v>854</v>
      </c>
      <c r="E6" s="19" t="s">
        <v>835</v>
      </c>
      <c r="F6" s="19"/>
      <c r="G6" s="19"/>
      <c r="H6" s="19" t="s">
        <v>324</v>
      </c>
      <c r="I6" s="19"/>
      <c r="J6" s="19" t="s">
        <v>805</v>
      </c>
      <c r="K6" s="19"/>
      <c r="L6" s="19"/>
      <c r="M6" s="19"/>
      <c r="N6" s="19" t="s">
        <v>899</v>
      </c>
      <c r="O6" s="19"/>
      <c r="P6" s="19"/>
      <c r="Q6" s="19"/>
      <c r="R6" s="19"/>
      <c r="S6" s="19"/>
      <c r="T6" s="19"/>
      <c r="U6" s="5" t="s">
        <v>201</v>
      </c>
      <c r="V6" s="19"/>
      <c r="W6" s="19"/>
      <c r="AB6" s="5" t="s">
        <v>834</v>
      </c>
      <c r="AC6" s="19"/>
      <c r="AD6" s="19"/>
      <c r="AE6" s="19"/>
      <c r="AF6" s="19"/>
      <c r="AG6" s="19"/>
    </row>
    <row r="7" spans="1:37" ht="14">
      <c r="A7" s="20" t="s">
        <v>818</v>
      </c>
      <c r="B7" s="10" t="s">
        <v>829</v>
      </c>
      <c r="C7" s="10"/>
      <c r="D7" s="12" t="s">
        <v>856</v>
      </c>
      <c r="E7" s="19" t="s">
        <v>835</v>
      </c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 t="s">
        <v>899</v>
      </c>
      <c r="O7" s="19"/>
      <c r="P7" s="19"/>
      <c r="Q7" s="19"/>
      <c r="R7" s="19"/>
      <c r="S7" s="19"/>
      <c r="T7" s="19"/>
      <c r="U7" s="5" t="s">
        <v>201</v>
      </c>
      <c r="V7" s="19"/>
      <c r="W7" s="19"/>
      <c r="AB7" s="5" t="s">
        <v>834</v>
      </c>
      <c r="AC7" s="19"/>
      <c r="AD7" s="19"/>
      <c r="AE7" s="19"/>
      <c r="AF7" s="19"/>
      <c r="AG7" s="19"/>
    </row>
    <row r="8" spans="1:37" ht="14">
      <c r="A8" s="20" t="s">
        <v>818</v>
      </c>
      <c r="B8" s="10" t="s">
        <v>829</v>
      </c>
      <c r="C8" s="10"/>
      <c r="D8" s="12" t="s">
        <v>849</v>
      </c>
      <c r="E8" s="19" t="s">
        <v>833</v>
      </c>
      <c r="F8" s="19"/>
      <c r="G8" s="19"/>
      <c r="H8" s="19" t="s">
        <v>324</v>
      </c>
      <c r="I8" s="19"/>
      <c r="J8" s="19" t="s">
        <v>805</v>
      </c>
      <c r="K8" s="19"/>
      <c r="L8" s="19">
        <v>3.9</v>
      </c>
      <c r="M8" s="19">
        <v>1040</v>
      </c>
      <c r="N8" s="19" t="s">
        <v>899</v>
      </c>
      <c r="O8" s="19"/>
      <c r="P8" s="19"/>
      <c r="Q8" s="19"/>
      <c r="R8" s="19"/>
      <c r="S8" s="19"/>
      <c r="T8" s="19"/>
      <c r="U8" s="5" t="s">
        <v>201</v>
      </c>
      <c r="V8" s="19"/>
      <c r="W8" s="19"/>
      <c r="AB8" s="5" t="s">
        <v>834</v>
      </c>
      <c r="AC8" s="19"/>
      <c r="AD8" s="19"/>
      <c r="AE8" s="19"/>
      <c r="AF8" s="19"/>
      <c r="AG8" s="19"/>
    </row>
    <row r="9" spans="1:37" ht="14">
      <c r="A9" s="20" t="s">
        <v>818</v>
      </c>
      <c r="B9" s="10" t="s">
        <v>829</v>
      </c>
      <c r="C9" s="10"/>
      <c r="D9" s="12" t="s">
        <v>852</v>
      </c>
      <c r="E9" s="19" t="s">
        <v>833</v>
      </c>
      <c r="F9" s="19"/>
      <c r="G9" s="19"/>
      <c r="H9" s="19" t="s">
        <v>324</v>
      </c>
      <c r="I9" s="19"/>
      <c r="J9" s="19" t="s">
        <v>805</v>
      </c>
      <c r="K9" s="19"/>
      <c r="L9" s="19">
        <v>3.9</v>
      </c>
      <c r="M9" s="19">
        <v>1040</v>
      </c>
      <c r="N9" s="19" t="s">
        <v>899</v>
      </c>
      <c r="O9" s="19"/>
      <c r="P9" s="19"/>
      <c r="Q9" s="19"/>
      <c r="R9" s="19"/>
      <c r="S9" s="19"/>
      <c r="T9" s="19"/>
      <c r="U9" s="5" t="s">
        <v>201</v>
      </c>
      <c r="V9" s="19"/>
      <c r="W9" s="19"/>
      <c r="AB9" s="5" t="s">
        <v>834</v>
      </c>
      <c r="AC9" s="19"/>
      <c r="AD9" s="19"/>
      <c r="AE9" s="19"/>
      <c r="AF9" s="19"/>
      <c r="AG9" s="19"/>
    </row>
    <row r="10" spans="1:37" ht="14">
      <c r="A10" s="14" t="s">
        <v>818</v>
      </c>
      <c r="B10" s="10" t="s">
        <v>829</v>
      </c>
      <c r="C10" s="10"/>
      <c r="D10" s="12" t="s">
        <v>858</v>
      </c>
      <c r="E10" s="19" t="s">
        <v>839</v>
      </c>
      <c r="F10" s="19"/>
      <c r="G10" s="19"/>
      <c r="H10" s="19" t="s">
        <v>324</v>
      </c>
      <c r="I10" s="19"/>
      <c r="J10" s="19" t="s">
        <v>805</v>
      </c>
      <c r="K10" s="19"/>
      <c r="L10" s="19">
        <v>7.8</v>
      </c>
      <c r="M10" s="19">
        <v>658</v>
      </c>
      <c r="N10" s="19" t="s">
        <v>899</v>
      </c>
      <c r="O10" s="19"/>
      <c r="P10" s="19"/>
      <c r="Q10" s="19"/>
      <c r="R10" s="19"/>
      <c r="S10" s="19"/>
      <c r="T10" s="19"/>
      <c r="U10" s="5" t="s">
        <v>201</v>
      </c>
      <c r="V10" s="19"/>
      <c r="W10" s="19"/>
      <c r="AB10" s="5" t="s">
        <v>834</v>
      </c>
      <c r="AC10" s="19"/>
      <c r="AD10" s="19"/>
      <c r="AE10" s="19"/>
      <c r="AF10" s="19"/>
      <c r="AG10" s="19"/>
    </row>
    <row r="11" spans="1:37" ht="14">
      <c r="A11" s="14" t="s">
        <v>818</v>
      </c>
      <c r="B11" s="10" t="s">
        <v>829</v>
      </c>
      <c r="C11" s="10"/>
      <c r="D11" s="12" t="s">
        <v>861</v>
      </c>
      <c r="E11" s="19" t="s">
        <v>839</v>
      </c>
      <c r="F11" s="19"/>
      <c r="G11" s="19"/>
      <c r="H11" s="19" t="s">
        <v>324</v>
      </c>
      <c r="I11" s="19"/>
      <c r="J11" s="19" t="s">
        <v>805</v>
      </c>
      <c r="K11" s="19"/>
      <c r="L11" s="19">
        <v>7.8</v>
      </c>
      <c r="M11" s="19">
        <v>658</v>
      </c>
      <c r="N11" s="19" t="s">
        <v>899</v>
      </c>
      <c r="O11" s="19"/>
      <c r="P11" s="19"/>
      <c r="Q11" s="19"/>
      <c r="R11" s="19"/>
      <c r="S11" s="19"/>
      <c r="T11" s="19"/>
      <c r="U11" s="5" t="s">
        <v>201</v>
      </c>
      <c r="V11" s="19"/>
      <c r="W11" s="19"/>
      <c r="AB11" s="5" t="s">
        <v>834</v>
      </c>
      <c r="AC11" s="19"/>
      <c r="AD11" s="19"/>
      <c r="AE11" s="19"/>
      <c r="AF11" s="19"/>
      <c r="AG11" s="19"/>
    </row>
    <row r="12" spans="1:37" ht="14">
      <c r="A12" s="14" t="s">
        <v>818</v>
      </c>
      <c r="B12" s="10" t="s">
        <v>829</v>
      </c>
      <c r="C12" s="10"/>
      <c r="D12" s="10" t="s">
        <v>876</v>
      </c>
      <c r="E12" s="19" t="s">
        <v>835</v>
      </c>
      <c r="F12" s="19"/>
      <c r="G12" s="19"/>
      <c r="H12" s="19" t="s">
        <v>324</v>
      </c>
      <c r="I12" s="19"/>
      <c r="J12" s="19" t="s">
        <v>805</v>
      </c>
      <c r="K12" s="19"/>
      <c r="L12" s="19"/>
      <c r="M12" s="19"/>
      <c r="N12" s="19" t="s">
        <v>899</v>
      </c>
      <c r="O12" s="19"/>
      <c r="P12" s="19"/>
      <c r="Q12" s="19"/>
      <c r="R12" s="19"/>
      <c r="S12" s="19"/>
      <c r="T12" s="19"/>
      <c r="U12" s="5" t="s">
        <v>201</v>
      </c>
      <c r="V12" s="19"/>
      <c r="W12" s="19"/>
      <c r="AB12" s="5" t="s">
        <v>834</v>
      </c>
      <c r="AC12" s="19"/>
      <c r="AD12" s="19"/>
      <c r="AE12" s="19"/>
      <c r="AF12" s="19"/>
      <c r="AG12" s="19"/>
    </row>
    <row r="13" spans="1:37" ht="14">
      <c r="A13" s="14" t="s">
        <v>818</v>
      </c>
      <c r="B13" s="10" t="s">
        <v>829</v>
      </c>
      <c r="C13" s="10"/>
      <c r="D13" s="10" t="s">
        <v>877</v>
      </c>
      <c r="E13" s="19" t="s">
        <v>833</v>
      </c>
      <c r="F13" s="19"/>
      <c r="G13" s="19"/>
      <c r="H13" s="19" t="s">
        <v>324</v>
      </c>
      <c r="I13" s="19"/>
      <c r="J13" s="19" t="s">
        <v>805</v>
      </c>
      <c r="K13" s="19"/>
      <c r="L13" s="19">
        <v>3.9</v>
      </c>
      <c r="M13" s="19">
        <v>1040</v>
      </c>
      <c r="N13" s="19" t="s">
        <v>899</v>
      </c>
      <c r="O13" s="19"/>
      <c r="P13" s="19"/>
      <c r="Q13" s="19"/>
      <c r="R13" s="19"/>
      <c r="S13" s="19"/>
      <c r="T13" s="19"/>
      <c r="U13" s="5" t="s">
        <v>201</v>
      </c>
      <c r="V13" s="19"/>
      <c r="W13" s="19"/>
      <c r="AB13" s="5" t="s">
        <v>834</v>
      </c>
      <c r="AC13" s="19"/>
      <c r="AD13" s="19"/>
      <c r="AE13" s="19"/>
      <c r="AF13" s="19"/>
      <c r="AG13" s="19"/>
    </row>
    <row r="14" spans="1:37" ht="14">
      <c r="A14" s="14" t="s">
        <v>818</v>
      </c>
      <c r="B14" s="10" t="s">
        <v>829</v>
      </c>
      <c r="C14" s="10"/>
      <c r="D14" s="10" t="s">
        <v>878</v>
      </c>
      <c r="E14" s="19" t="s">
        <v>839</v>
      </c>
      <c r="F14" s="19"/>
      <c r="G14" s="19"/>
      <c r="H14" s="19" t="s">
        <v>324</v>
      </c>
      <c r="I14" s="19"/>
      <c r="J14" s="19" t="s">
        <v>805</v>
      </c>
      <c r="K14" s="19"/>
      <c r="L14" s="19">
        <v>7.8</v>
      </c>
      <c r="M14" s="19">
        <v>658</v>
      </c>
      <c r="N14" s="19" t="s">
        <v>899</v>
      </c>
      <c r="O14" s="19"/>
      <c r="P14" s="19"/>
      <c r="Q14" s="19"/>
      <c r="R14" s="19"/>
      <c r="S14" s="19"/>
      <c r="T14" s="19"/>
      <c r="U14" s="5" t="s">
        <v>201</v>
      </c>
      <c r="V14" s="19"/>
      <c r="W14" s="19"/>
      <c r="AB14" s="5" t="s">
        <v>834</v>
      </c>
      <c r="AC14" s="19"/>
      <c r="AD14" s="19"/>
      <c r="AE14" s="19"/>
      <c r="AF14" s="19"/>
      <c r="AG14" s="19"/>
    </row>
    <row r="15" spans="1:37" ht="14">
      <c r="A15" s="14" t="s">
        <v>818</v>
      </c>
      <c r="B15" s="10" t="s">
        <v>832</v>
      </c>
      <c r="C15" s="10"/>
      <c r="D15" s="10" t="s">
        <v>879</v>
      </c>
      <c r="E15" s="19" t="s">
        <v>841</v>
      </c>
      <c r="F15" s="19"/>
      <c r="G15" s="19"/>
      <c r="H15" s="19" t="s">
        <v>324</v>
      </c>
      <c r="I15" s="19"/>
      <c r="J15" s="19" t="s">
        <v>805</v>
      </c>
      <c r="K15" s="19">
        <v>8</v>
      </c>
      <c r="L15" s="19">
        <v>2.2000000000000002</v>
      </c>
      <c r="M15" s="19">
        <v>1050</v>
      </c>
      <c r="N15" s="19" t="s">
        <v>899</v>
      </c>
      <c r="O15" s="19"/>
      <c r="P15" s="19"/>
      <c r="Q15" s="19"/>
      <c r="R15" s="19"/>
      <c r="S15" s="19"/>
      <c r="T15" s="19"/>
      <c r="U15" s="5" t="s">
        <v>201</v>
      </c>
      <c r="V15" s="19"/>
      <c r="W15" s="19"/>
      <c r="AB15" s="5" t="s">
        <v>838</v>
      </c>
      <c r="AC15" s="19"/>
      <c r="AD15" s="19"/>
      <c r="AE15" s="19"/>
      <c r="AF15" s="19"/>
      <c r="AG15" s="19"/>
    </row>
    <row r="16" spans="1:37" ht="14">
      <c r="A16" s="14" t="s">
        <v>818</v>
      </c>
      <c r="B16" s="10" t="s">
        <v>832</v>
      </c>
      <c r="C16" s="10"/>
      <c r="D16" s="10" t="s">
        <v>880</v>
      </c>
      <c r="E16" s="19" t="s">
        <v>837</v>
      </c>
      <c r="F16" s="19"/>
      <c r="G16" s="19"/>
      <c r="H16" s="19" t="s">
        <v>324</v>
      </c>
      <c r="I16" s="19"/>
      <c r="J16" s="19" t="s">
        <v>805</v>
      </c>
      <c r="K16" s="19">
        <v>8</v>
      </c>
      <c r="L16" s="19">
        <v>2.2000000000000002</v>
      </c>
      <c r="M16" s="19">
        <v>1050</v>
      </c>
      <c r="N16" s="19" t="s">
        <v>899</v>
      </c>
      <c r="O16" s="19"/>
      <c r="P16" s="19"/>
      <c r="Q16" s="19"/>
      <c r="R16" s="19"/>
      <c r="S16" s="19"/>
      <c r="T16" s="19"/>
      <c r="U16" s="5" t="s">
        <v>201</v>
      </c>
      <c r="V16" s="19"/>
      <c r="W16" s="19"/>
      <c r="AB16" s="5" t="s">
        <v>838</v>
      </c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sortState ref="A4:AJ11">
    <sortCondition ref="D4:D1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workbookViewId="0">
      <selection activeCell="AO4" sqref="AO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30.3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1.6640625" style="5" customWidth="1"/>
    <col min="27" max="27" width="10.5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832</v>
      </c>
      <c r="C4" s="11" t="s">
        <v>840</v>
      </c>
      <c r="D4" s="11" t="s">
        <v>848</v>
      </c>
      <c r="E4" s="135" t="s">
        <v>843</v>
      </c>
      <c r="F4" s="135"/>
      <c r="G4" s="135"/>
      <c r="H4" s="23"/>
      <c r="I4" s="11">
        <v>4</v>
      </c>
      <c r="J4" s="11" t="s">
        <v>847</v>
      </c>
      <c r="K4" s="8"/>
      <c r="L4" s="8"/>
      <c r="M4" s="8"/>
      <c r="N4" s="8"/>
      <c r="O4" s="8"/>
      <c r="P4" s="8">
        <v>1.2070000000000001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2.16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>
        <v>-205.5</v>
      </c>
      <c r="BA4" s="8"/>
      <c r="BB4" s="8"/>
      <c r="BC4" s="8">
        <v>0.79449999999999998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832</v>
      </c>
      <c r="C5" s="11" t="s">
        <v>840</v>
      </c>
      <c r="D5" s="11" t="s">
        <v>845</v>
      </c>
      <c r="E5" s="135" t="s">
        <v>843</v>
      </c>
      <c r="F5" s="135"/>
      <c r="G5" s="135"/>
      <c r="H5" s="23"/>
      <c r="I5" s="11" t="s">
        <v>844</v>
      </c>
      <c r="J5" s="11">
        <v>4</v>
      </c>
      <c r="K5" s="8"/>
      <c r="L5" s="8"/>
      <c r="M5" s="8"/>
      <c r="N5" s="8"/>
      <c r="O5" s="8"/>
      <c r="P5" s="8">
        <v>0.60399999999999998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11.756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>
        <v>69.2</v>
      </c>
      <c r="BA5" s="8"/>
      <c r="BB5" s="8"/>
      <c r="BC5" s="8">
        <v>1.0691999999999999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818</v>
      </c>
      <c r="B6" s="10" t="s">
        <v>832</v>
      </c>
      <c r="C6" s="11" t="s">
        <v>836</v>
      </c>
      <c r="D6" s="11" t="s">
        <v>846</v>
      </c>
      <c r="E6" s="135" t="s">
        <v>843</v>
      </c>
      <c r="F6" s="135"/>
      <c r="G6" s="135"/>
      <c r="H6" s="23"/>
      <c r="I6" s="11">
        <v>4</v>
      </c>
      <c r="J6" s="11" t="s">
        <v>847</v>
      </c>
      <c r="K6" s="8"/>
      <c r="L6" s="8"/>
      <c r="M6" s="8"/>
      <c r="N6" s="8"/>
      <c r="O6" s="8"/>
      <c r="P6" s="8">
        <v>1.2070000000000001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2.16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>
        <v>101.2</v>
      </c>
      <c r="BA6" s="8"/>
      <c r="BB6" s="8"/>
      <c r="BC6" s="8">
        <v>1.1012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818</v>
      </c>
      <c r="B7" s="10" t="s">
        <v>832</v>
      </c>
      <c r="C7" s="11" t="s">
        <v>836</v>
      </c>
      <c r="D7" s="11" t="s">
        <v>842</v>
      </c>
      <c r="E7" s="135" t="s">
        <v>843</v>
      </c>
      <c r="F7" s="135"/>
      <c r="G7" s="135"/>
      <c r="H7" s="23"/>
      <c r="I7" s="11" t="s">
        <v>844</v>
      </c>
      <c r="J7" s="11">
        <v>4</v>
      </c>
      <c r="K7" s="8"/>
      <c r="L7" s="8"/>
      <c r="M7" s="8"/>
      <c r="N7" s="8"/>
      <c r="O7" s="8"/>
      <c r="P7" s="8">
        <v>0.60399999999999998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11.756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>
        <v>88.7</v>
      </c>
      <c r="BA7" s="8"/>
      <c r="BB7" s="8"/>
      <c r="BC7" s="8">
        <v>1.0887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818</v>
      </c>
      <c r="B8" s="10" t="s">
        <v>829</v>
      </c>
      <c r="C8" s="11" t="s">
        <v>854</v>
      </c>
      <c r="D8" s="11" t="s">
        <v>855</v>
      </c>
      <c r="E8" s="135" t="s">
        <v>843</v>
      </c>
      <c r="F8" s="135"/>
      <c r="G8" s="135"/>
      <c r="H8" s="23"/>
      <c r="I8" s="11" t="s">
        <v>844</v>
      </c>
      <c r="J8" s="11" t="s">
        <v>851</v>
      </c>
      <c r="K8" s="8"/>
      <c r="L8" s="8"/>
      <c r="M8" s="8"/>
      <c r="N8" s="8"/>
      <c r="O8" s="8"/>
      <c r="P8" s="8">
        <v>0.81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7.6099999999999994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>
        <v>107.7</v>
      </c>
      <c r="BA8" s="8">
        <v>4</v>
      </c>
      <c r="BB8" s="8"/>
      <c r="BC8" s="8">
        <v>1.1079999999999999</v>
      </c>
      <c r="BD8" s="8">
        <v>4.0000000000000001E-3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818</v>
      </c>
      <c r="B9" s="10" t="s">
        <v>829</v>
      </c>
      <c r="C9" s="11" t="s">
        <v>854</v>
      </c>
      <c r="D9" s="11" t="s">
        <v>871</v>
      </c>
      <c r="E9" s="135" t="s">
        <v>843</v>
      </c>
      <c r="F9" s="135"/>
      <c r="G9" s="135"/>
      <c r="H9" s="23"/>
      <c r="I9" s="11" t="s">
        <v>864</v>
      </c>
      <c r="J9" s="11" t="s">
        <v>847</v>
      </c>
      <c r="K9" s="8"/>
      <c r="L9" s="8"/>
      <c r="M9" s="8"/>
      <c r="N9" s="8"/>
      <c r="O9" s="8"/>
      <c r="P9" s="8">
        <v>1.01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4.46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>
        <v>64.3</v>
      </c>
      <c r="BA9" s="8">
        <v>4</v>
      </c>
      <c r="BB9" s="8"/>
      <c r="BC9" s="8">
        <v>1.0640000000000001</v>
      </c>
      <c r="BD9" s="8">
        <v>4.0000000000000001E-3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818</v>
      </c>
      <c r="B10" s="10" t="s">
        <v>829</v>
      </c>
      <c r="C10" s="11" t="s">
        <v>854</v>
      </c>
      <c r="D10" s="11" t="s">
        <v>863</v>
      </c>
      <c r="E10" s="135" t="s">
        <v>843</v>
      </c>
      <c r="F10" s="135"/>
      <c r="G10" s="135"/>
      <c r="H10" s="23"/>
      <c r="I10" s="11" t="s">
        <v>851</v>
      </c>
      <c r="J10" s="11" t="s">
        <v>864</v>
      </c>
      <c r="K10" s="8"/>
      <c r="L10" s="8"/>
      <c r="M10" s="8"/>
      <c r="N10" s="8"/>
      <c r="O10" s="8"/>
      <c r="P10" s="8">
        <v>0.92200000000000004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5.74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>
        <v>110.3</v>
      </c>
      <c r="BA10" s="8">
        <v>4</v>
      </c>
      <c r="BB10" s="8"/>
      <c r="BC10" s="8">
        <v>1.1100000000000001</v>
      </c>
      <c r="BD10" s="8">
        <v>4.0000000000000001E-3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818</v>
      </c>
      <c r="B11" s="10" t="s">
        <v>829</v>
      </c>
      <c r="C11" s="11" t="s">
        <v>856</v>
      </c>
      <c r="D11" s="11" t="s">
        <v>857</v>
      </c>
      <c r="E11" s="135" t="s">
        <v>843</v>
      </c>
      <c r="F11" s="135"/>
      <c r="G11" s="135"/>
      <c r="H11" s="23"/>
      <c r="I11" s="11" t="s">
        <v>844</v>
      </c>
      <c r="J11" s="11" t="s">
        <v>851</v>
      </c>
      <c r="K11" s="8"/>
      <c r="L11" s="8"/>
      <c r="M11" s="8"/>
      <c r="N11" s="8"/>
      <c r="O11" s="8"/>
      <c r="P11" s="8">
        <v>0.81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7.6099999999999994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>
        <v>101.8</v>
      </c>
      <c r="BA11" s="8"/>
      <c r="BB11" s="8"/>
      <c r="BC11" s="8">
        <v>1.1020000000000001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818</v>
      </c>
      <c r="B12" s="12" t="s">
        <v>829</v>
      </c>
      <c r="C12" s="12" t="s">
        <v>856</v>
      </c>
      <c r="D12" s="12" t="s">
        <v>872</v>
      </c>
      <c r="E12" s="136" t="s">
        <v>843</v>
      </c>
      <c r="F12" s="136"/>
      <c r="G12" s="136"/>
      <c r="H12" s="23"/>
      <c r="I12" s="12" t="s">
        <v>864</v>
      </c>
      <c r="J12" s="12" t="s">
        <v>847</v>
      </c>
      <c r="K12" s="14"/>
      <c r="L12" s="14"/>
      <c r="M12" s="14"/>
      <c r="N12" s="14"/>
      <c r="O12" s="14"/>
      <c r="P12" s="14">
        <v>1.01</v>
      </c>
      <c r="Q12" s="14"/>
      <c r="R12" s="14"/>
      <c r="S12" s="14"/>
      <c r="T12" s="14"/>
      <c r="U12" s="14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>
        <v>4.46</v>
      </c>
      <c r="AP12" s="18"/>
      <c r="AQ12" s="18"/>
      <c r="AR12" s="14"/>
      <c r="AS12" s="14"/>
      <c r="AT12" s="14"/>
      <c r="AU12" s="14"/>
      <c r="AV12" s="14"/>
      <c r="AW12" s="14"/>
      <c r="AX12" s="14"/>
      <c r="AY12" s="14"/>
      <c r="AZ12" s="14">
        <v>29.8</v>
      </c>
      <c r="BA12" s="14"/>
      <c r="BB12" s="14"/>
      <c r="BC12" s="14">
        <v>1.03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5" customHeight="1">
      <c r="A13" s="14" t="s">
        <v>818</v>
      </c>
      <c r="B13" s="10" t="s">
        <v>829</v>
      </c>
      <c r="C13" s="11" t="s">
        <v>856</v>
      </c>
      <c r="D13" s="11" t="s">
        <v>867</v>
      </c>
      <c r="E13" s="135" t="s">
        <v>843</v>
      </c>
      <c r="F13" s="135"/>
      <c r="G13" s="135"/>
      <c r="H13" s="23"/>
      <c r="I13" s="11" t="s">
        <v>851</v>
      </c>
      <c r="J13" s="11" t="s">
        <v>864</v>
      </c>
      <c r="K13" s="8"/>
      <c r="L13" s="8"/>
      <c r="M13" s="8"/>
      <c r="N13" s="8"/>
      <c r="O13" s="8"/>
      <c r="P13" s="8">
        <v>0.92200000000000004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5.74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>
        <v>74.3</v>
      </c>
      <c r="BA13" s="8"/>
      <c r="BB13" s="8"/>
      <c r="BC13" s="8">
        <v>1.0740000000000001</v>
      </c>
      <c r="BD13" s="8">
        <v>4.0000000000000001E-3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818</v>
      </c>
      <c r="B14" s="10" t="s">
        <v>829</v>
      </c>
      <c r="C14" s="11" t="s">
        <v>849</v>
      </c>
      <c r="D14" s="11" t="s">
        <v>850</v>
      </c>
      <c r="E14" s="135" t="s">
        <v>843</v>
      </c>
      <c r="F14" s="135"/>
      <c r="G14" s="135"/>
      <c r="H14" s="23"/>
      <c r="I14" s="11" t="s">
        <v>844</v>
      </c>
      <c r="J14" s="11" t="s">
        <v>851</v>
      </c>
      <c r="K14" s="8"/>
      <c r="L14" s="8"/>
      <c r="M14" s="8"/>
      <c r="N14" s="8"/>
      <c r="O14" s="8"/>
      <c r="P14" s="8">
        <v>0.51400000000000001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13.85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>
        <v>155.69999999999999</v>
      </c>
      <c r="BA14" s="8">
        <v>4</v>
      </c>
      <c r="BB14" s="8"/>
      <c r="BC14" s="8">
        <v>1.1559999999999999</v>
      </c>
      <c r="BD14" s="8">
        <v>4.0000000000000001E-3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818</v>
      </c>
      <c r="B15" s="12" t="s">
        <v>829</v>
      </c>
      <c r="C15" s="12" t="s">
        <v>849</v>
      </c>
      <c r="D15" s="12" t="s">
        <v>873</v>
      </c>
      <c r="E15" s="136" t="s">
        <v>843</v>
      </c>
      <c r="F15" s="136"/>
      <c r="G15" s="136"/>
      <c r="H15" s="23"/>
      <c r="I15" s="12" t="s">
        <v>864</v>
      </c>
      <c r="J15" s="12" t="s">
        <v>847</v>
      </c>
      <c r="K15" s="14"/>
      <c r="L15" s="14"/>
      <c r="M15" s="14"/>
      <c r="N15" s="14"/>
      <c r="O15" s="14"/>
      <c r="P15" s="14">
        <v>1.202</v>
      </c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>
        <v>2.21</v>
      </c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>
        <v>26.4</v>
      </c>
      <c r="BA15" s="14">
        <v>4</v>
      </c>
      <c r="BB15" s="14"/>
      <c r="BC15" s="14">
        <v>1.026</v>
      </c>
      <c r="BD15" s="14">
        <v>4.0000000000000001E-3</v>
      </c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5" customHeight="1">
      <c r="A16" s="14" t="s">
        <v>818</v>
      </c>
      <c r="B16" s="10" t="s">
        <v>829</v>
      </c>
      <c r="C16" s="11" t="s">
        <v>849</v>
      </c>
      <c r="D16" s="11" t="s">
        <v>865</v>
      </c>
      <c r="E16" s="135" t="s">
        <v>843</v>
      </c>
      <c r="F16" s="135"/>
      <c r="G16" s="135"/>
      <c r="H16" s="23"/>
      <c r="I16" s="11" t="s">
        <v>851</v>
      </c>
      <c r="J16" s="11" t="s">
        <v>864</v>
      </c>
      <c r="K16" s="8"/>
      <c r="L16" s="8"/>
      <c r="M16" s="8"/>
      <c r="N16" s="8"/>
      <c r="O16" s="8"/>
      <c r="P16" s="8">
        <v>0.95599999999999996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5.2299999999999995</v>
      </c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>
        <v>108.2</v>
      </c>
      <c r="BA16" s="8">
        <v>4</v>
      </c>
      <c r="BB16" s="8"/>
      <c r="BC16" s="8">
        <v>1.1079999999999999</v>
      </c>
      <c r="BD16" s="8">
        <v>4.0000000000000001E-3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818</v>
      </c>
      <c r="B17" s="10" t="s">
        <v>829</v>
      </c>
      <c r="C17" s="11" t="s">
        <v>852</v>
      </c>
      <c r="D17" s="11" t="s">
        <v>853</v>
      </c>
      <c r="E17" s="135" t="s">
        <v>843</v>
      </c>
      <c r="F17" s="135"/>
      <c r="G17" s="135"/>
      <c r="H17" s="23"/>
      <c r="I17" s="11" t="s">
        <v>844</v>
      </c>
      <c r="J17" s="11" t="s">
        <v>851</v>
      </c>
      <c r="K17" s="8"/>
      <c r="L17" s="8"/>
      <c r="M17" s="8"/>
      <c r="N17" s="8"/>
      <c r="O17" s="8"/>
      <c r="P17" s="8">
        <v>0.51400000000000001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13.85</v>
      </c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>
        <v>144.1</v>
      </c>
      <c r="BA17" s="8"/>
      <c r="BB17" s="8"/>
      <c r="BC17" s="8">
        <v>1.1440000000000001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818</v>
      </c>
      <c r="B18" s="12" t="s">
        <v>829</v>
      </c>
      <c r="C18" s="12" t="s">
        <v>852</v>
      </c>
      <c r="D18" s="12" t="s">
        <v>875</v>
      </c>
      <c r="E18" s="136" t="s">
        <v>843</v>
      </c>
      <c r="F18" s="136"/>
      <c r="G18" s="136"/>
      <c r="H18" s="23"/>
      <c r="I18" s="12" t="s">
        <v>864</v>
      </c>
      <c r="J18" s="12" t="s">
        <v>847</v>
      </c>
      <c r="K18" s="14"/>
      <c r="L18" s="14"/>
      <c r="M18" s="14"/>
      <c r="N18" s="14"/>
      <c r="O18" s="14"/>
      <c r="P18" s="14">
        <v>1.202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>
        <v>2.21</v>
      </c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>
        <v>-36.200000000000003</v>
      </c>
      <c r="BA18" s="14"/>
      <c r="BB18" s="14"/>
      <c r="BC18" s="14">
        <v>0.96400000000000008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818</v>
      </c>
      <c r="B19" s="10" t="s">
        <v>829</v>
      </c>
      <c r="C19" s="11" t="s">
        <v>852</v>
      </c>
      <c r="D19" s="11" t="s">
        <v>868</v>
      </c>
      <c r="E19" s="135" t="s">
        <v>843</v>
      </c>
      <c r="F19" s="135"/>
      <c r="G19" s="135"/>
      <c r="H19" s="23"/>
      <c r="I19" s="11" t="s">
        <v>851</v>
      </c>
      <c r="J19" s="11" t="s">
        <v>864</v>
      </c>
      <c r="K19" s="8"/>
      <c r="L19" s="8"/>
      <c r="M19" s="8"/>
      <c r="N19" s="8"/>
      <c r="O19" s="8"/>
      <c r="P19" s="8">
        <v>0.95599999999999996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5.2299999999999995</v>
      </c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>
        <v>44</v>
      </c>
      <c r="BA19" s="8"/>
      <c r="BB19" s="8"/>
      <c r="BC19" s="8">
        <v>1.044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818</v>
      </c>
      <c r="B20" s="10" t="s">
        <v>829</v>
      </c>
      <c r="C20" s="11" t="s">
        <v>858</v>
      </c>
      <c r="D20" s="11" t="s">
        <v>859</v>
      </c>
      <c r="E20" s="135" t="s">
        <v>843</v>
      </c>
      <c r="F20" s="135"/>
      <c r="G20" s="135"/>
      <c r="H20" s="23"/>
      <c r="I20" s="11" t="s">
        <v>844</v>
      </c>
      <c r="J20" s="11" t="s">
        <v>851</v>
      </c>
      <c r="K20" s="8" t="s">
        <v>860</v>
      </c>
      <c r="L20" s="8"/>
      <c r="M20" s="8"/>
      <c r="N20" s="8"/>
      <c r="O20" s="8"/>
      <c r="P20" s="8">
        <v>0.93200000000000005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5.58</v>
      </c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>
        <v>74</v>
      </c>
      <c r="BA20" s="8">
        <v>4</v>
      </c>
      <c r="BB20" s="8"/>
      <c r="BC20" s="8">
        <v>1.0740000000000001</v>
      </c>
      <c r="BD20" s="8">
        <v>4.0000000000000001E-3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818</v>
      </c>
      <c r="B21" s="10" t="s">
        <v>829</v>
      </c>
      <c r="C21" s="11" t="s">
        <v>858</v>
      </c>
      <c r="D21" s="11" t="s">
        <v>870</v>
      </c>
      <c r="E21" s="135" t="s">
        <v>843</v>
      </c>
      <c r="F21" s="135"/>
      <c r="G21" s="135"/>
      <c r="H21" s="23"/>
      <c r="I21" s="11" t="s">
        <v>864</v>
      </c>
      <c r="J21" s="11" t="s">
        <v>847</v>
      </c>
      <c r="K21" s="8"/>
      <c r="L21" s="8"/>
      <c r="M21" s="8"/>
      <c r="N21" s="8"/>
      <c r="O21" s="8"/>
      <c r="P21" s="8">
        <v>1.1579999999999999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2.66</v>
      </c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>
        <v>77.900000000000006</v>
      </c>
      <c r="BA21" s="8">
        <v>4</v>
      </c>
      <c r="BB21" s="8"/>
      <c r="BC21" s="8">
        <v>1.0780000000000001</v>
      </c>
      <c r="BD21" s="8">
        <v>4.0000000000000001E-3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818</v>
      </c>
      <c r="B22" s="10" t="s">
        <v>829</v>
      </c>
      <c r="C22" s="11" t="s">
        <v>858</v>
      </c>
      <c r="D22" s="11" t="s">
        <v>866</v>
      </c>
      <c r="E22" s="135" t="s">
        <v>843</v>
      </c>
      <c r="F22" s="135"/>
      <c r="G22" s="135"/>
      <c r="H22" s="23"/>
      <c r="I22" s="11" t="s">
        <v>851</v>
      </c>
      <c r="J22" s="11" t="s">
        <v>864</v>
      </c>
      <c r="K22" s="8"/>
      <c r="L22" s="8"/>
      <c r="M22" s="8"/>
      <c r="N22" s="8"/>
      <c r="O22" s="8"/>
      <c r="P22" s="8">
        <v>1.081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3.53</v>
      </c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>
        <v>85</v>
      </c>
      <c r="BA22" s="8">
        <v>4</v>
      </c>
      <c r="BB22" s="8"/>
      <c r="BC22" s="8">
        <v>1.085</v>
      </c>
      <c r="BD22" s="8">
        <v>4.0000000000000001E-3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" t="s">
        <v>818</v>
      </c>
      <c r="B23" s="10" t="s">
        <v>829</v>
      </c>
      <c r="C23" s="11" t="s">
        <v>861</v>
      </c>
      <c r="D23" s="11" t="s">
        <v>862</v>
      </c>
      <c r="E23" s="135" t="s">
        <v>843</v>
      </c>
      <c r="F23" s="135"/>
      <c r="G23" s="135"/>
      <c r="H23" s="23"/>
      <c r="I23" s="11" t="s">
        <v>844</v>
      </c>
      <c r="J23" s="11" t="s">
        <v>851</v>
      </c>
      <c r="K23" s="8" t="s">
        <v>860</v>
      </c>
      <c r="L23" s="8"/>
      <c r="M23" s="8"/>
      <c r="N23" s="8"/>
      <c r="O23" s="8"/>
      <c r="P23" s="8">
        <v>0.93200000000000005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5.58</v>
      </c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>
        <v>52.7</v>
      </c>
      <c r="BA23" s="8"/>
      <c r="BB23" s="8"/>
      <c r="BC23" s="8">
        <v>1.0529999999999999</v>
      </c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 t="s">
        <v>818</v>
      </c>
      <c r="B24" s="12" t="s">
        <v>829</v>
      </c>
      <c r="C24" s="12" t="s">
        <v>861</v>
      </c>
      <c r="D24" s="12" t="s">
        <v>874</v>
      </c>
      <c r="E24" s="136" t="s">
        <v>843</v>
      </c>
      <c r="F24" s="136"/>
      <c r="G24" s="136"/>
      <c r="H24" s="23"/>
      <c r="I24" s="12" t="s">
        <v>864</v>
      </c>
      <c r="J24" s="12" t="s">
        <v>847</v>
      </c>
      <c r="K24" s="14"/>
      <c r="L24" s="14"/>
      <c r="M24" s="14"/>
      <c r="N24" s="14"/>
      <c r="O24" s="14"/>
      <c r="P24" s="14">
        <v>1.1579999999999999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2.66</v>
      </c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>
        <v>-20.100000000000001</v>
      </c>
      <c r="BA24" s="14"/>
      <c r="BB24" s="14"/>
      <c r="BC24" s="14">
        <v>0.98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818</v>
      </c>
      <c r="B25" s="10" t="s">
        <v>829</v>
      </c>
      <c r="C25" s="11" t="s">
        <v>861</v>
      </c>
      <c r="D25" s="11" t="s">
        <v>869</v>
      </c>
      <c r="E25" s="135" t="s">
        <v>843</v>
      </c>
      <c r="F25" s="135"/>
      <c r="G25" s="135"/>
      <c r="H25" s="23"/>
      <c r="I25" s="11" t="s">
        <v>851</v>
      </c>
      <c r="J25" s="11" t="s">
        <v>864</v>
      </c>
      <c r="K25" s="8"/>
      <c r="L25" s="8"/>
      <c r="M25" s="8"/>
      <c r="N25" s="8"/>
      <c r="O25" s="8"/>
      <c r="P25" s="8">
        <v>1.081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>
        <v>3.53</v>
      </c>
      <c r="AP25" s="17"/>
      <c r="AQ25" s="17"/>
      <c r="AR25" s="8"/>
      <c r="AS25" s="8"/>
      <c r="AT25" s="8"/>
      <c r="AU25" s="8"/>
      <c r="AV25" s="8"/>
      <c r="AW25" s="8"/>
      <c r="AX25" s="8"/>
      <c r="AY25" s="8"/>
      <c r="AZ25" s="8">
        <v>35.6</v>
      </c>
      <c r="BA25" s="8"/>
      <c r="BB25" s="8"/>
      <c r="BC25" s="8">
        <v>1.036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" t="s">
        <v>818</v>
      </c>
      <c r="B26" s="12" t="s">
        <v>829</v>
      </c>
      <c r="C26" s="12" t="s">
        <v>878</v>
      </c>
      <c r="D26" s="12" t="str">
        <f>C26&amp;"_"&amp;J26</f>
        <v>Valais -  990m:46.25,7.92_avg_5</v>
      </c>
      <c r="E26" s="135" t="s">
        <v>843</v>
      </c>
      <c r="F26" s="136"/>
      <c r="G26" s="136"/>
      <c r="H26" s="23"/>
      <c r="I26" s="12">
        <v>0</v>
      </c>
      <c r="J26" s="12">
        <v>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818</v>
      </c>
      <c r="B27" s="12" t="s">
        <v>829</v>
      </c>
      <c r="C27" s="12" t="s">
        <v>878</v>
      </c>
      <c r="D27" s="12" t="str">
        <f t="shared" ref="D27:D38" si="0">C27&amp;"_"&amp;J27</f>
        <v>Valais -  990m:46.25,7.92_avg_10</v>
      </c>
      <c r="E27" s="135" t="s">
        <v>843</v>
      </c>
      <c r="F27" s="136"/>
      <c r="G27" s="136"/>
      <c r="H27" s="23"/>
      <c r="I27" s="12">
        <v>5</v>
      </c>
      <c r="J27" s="12">
        <v>10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818</v>
      </c>
      <c r="B28" s="12" t="s">
        <v>829</v>
      </c>
      <c r="C28" s="12" t="s">
        <v>878</v>
      </c>
      <c r="D28" s="12" t="str">
        <f t="shared" si="0"/>
        <v>Valais -  990m:46.25,7.92_avg_20</v>
      </c>
      <c r="E28" s="135" t="s">
        <v>843</v>
      </c>
      <c r="F28" s="136"/>
      <c r="G28" s="136"/>
      <c r="H28" s="23"/>
      <c r="I28" s="12">
        <v>10</v>
      </c>
      <c r="J28" s="12">
        <v>20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818</v>
      </c>
      <c r="B29" s="12" t="s">
        <v>829</v>
      </c>
      <c r="C29" s="12" t="s">
        <v>876</v>
      </c>
      <c r="D29" s="12" t="str">
        <f t="shared" si="0"/>
        <v>Valais -  1410m:46.25,7.92_avg_5</v>
      </c>
      <c r="E29" s="135" t="s">
        <v>843</v>
      </c>
      <c r="F29" s="136"/>
      <c r="G29" s="136"/>
      <c r="H29" s="23"/>
      <c r="I29" s="12">
        <v>0</v>
      </c>
      <c r="J29" s="12">
        <v>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818</v>
      </c>
      <c r="B30" s="12" t="s">
        <v>829</v>
      </c>
      <c r="C30" s="12" t="s">
        <v>876</v>
      </c>
      <c r="D30" s="12" t="str">
        <f t="shared" si="0"/>
        <v>Valais -  1410m:46.25,7.92_avg_10</v>
      </c>
      <c r="E30" s="135" t="s">
        <v>843</v>
      </c>
      <c r="F30" s="136"/>
      <c r="G30" s="136"/>
      <c r="H30" s="23"/>
      <c r="I30" s="12">
        <v>5</v>
      </c>
      <c r="J30" s="12">
        <v>10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818</v>
      </c>
      <c r="B31" s="12" t="s">
        <v>829</v>
      </c>
      <c r="C31" s="12" t="s">
        <v>876</v>
      </c>
      <c r="D31" s="12" t="str">
        <f t="shared" si="0"/>
        <v>Valais -  1410m:46.25,7.92_avg_20</v>
      </c>
      <c r="E31" s="135" t="s">
        <v>843</v>
      </c>
      <c r="F31" s="136"/>
      <c r="G31" s="136"/>
      <c r="H31" s="23"/>
      <c r="I31" s="12">
        <v>10</v>
      </c>
      <c r="J31" s="12">
        <v>20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818</v>
      </c>
      <c r="B32" s="12" t="s">
        <v>829</v>
      </c>
      <c r="C32" s="12" t="s">
        <v>877</v>
      </c>
      <c r="D32" s="12" t="str">
        <f t="shared" si="0"/>
        <v>Valais -  1795m:46.25,7.92_avg_5</v>
      </c>
      <c r="E32" s="135" t="s">
        <v>843</v>
      </c>
      <c r="F32" s="136"/>
      <c r="G32" s="136"/>
      <c r="H32" s="23"/>
      <c r="I32" s="12">
        <v>0</v>
      </c>
      <c r="J32" s="12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818</v>
      </c>
      <c r="B33" s="12" t="s">
        <v>829</v>
      </c>
      <c r="C33" s="12" t="s">
        <v>877</v>
      </c>
      <c r="D33" s="12" t="str">
        <f t="shared" si="0"/>
        <v>Valais -  1795m:46.25,7.92_avg_10</v>
      </c>
      <c r="E33" s="135" t="s">
        <v>843</v>
      </c>
      <c r="F33" s="136"/>
      <c r="G33" s="136"/>
      <c r="H33" s="23"/>
      <c r="I33" s="12">
        <v>5</v>
      </c>
      <c r="J33" s="12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818</v>
      </c>
      <c r="B34" s="12" t="s">
        <v>829</v>
      </c>
      <c r="C34" s="12" t="s">
        <v>877</v>
      </c>
      <c r="D34" s="12" t="str">
        <f t="shared" si="0"/>
        <v>Valais -  1795m:46.25,7.92_avg_20</v>
      </c>
      <c r="E34" s="135" t="s">
        <v>843</v>
      </c>
      <c r="F34" s="136"/>
      <c r="G34" s="136"/>
      <c r="H34" s="23"/>
      <c r="I34" s="12">
        <v>10</v>
      </c>
      <c r="J34" s="12">
        <v>20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818</v>
      </c>
      <c r="B35" s="12" t="s">
        <v>832</v>
      </c>
      <c r="C35" s="12" t="s">
        <v>879</v>
      </c>
      <c r="D35" s="12" t="str">
        <f t="shared" si="0"/>
        <v>Grisons_meadow_avg_4</v>
      </c>
      <c r="E35" s="135" t="s">
        <v>843</v>
      </c>
      <c r="F35" s="136"/>
      <c r="G35" s="136"/>
      <c r="H35" s="23"/>
      <c r="I35" s="12">
        <v>0</v>
      </c>
      <c r="J35" s="12">
        <v>4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818</v>
      </c>
      <c r="B36" s="12" t="s">
        <v>832</v>
      </c>
      <c r="C36" s="12" t="s">
        <v>879</v>
      </c>
      <c r="D36" s="12" t="str">
        <f t="shared" si="0"/>
        <v>Grisons_meadow_avg_20</v>
      </c>
      <c r="E36" s="135" t="s">
        <v>843</v>
      </c>
      <c r="F36" s="136"/>
      <c r="G36" s="136"/>
      <c r="H36" s="23"/>
      <c r="I36" s="12">
        <v>4</v>
      </c>
      <c r="J36" s="12">
        <v>20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818</v>
      </c>
      <c r="B37" s="12" t="s">
        <v>832</v>
      </c>
      <c r="C37" s="12" t="s">
        <v>880</v>
      </c>
      <c r="D37" s="12" t="str">
        <f t="shared" si="0"/>
        <v>Grisons_pasture_avg_4</v>
      </c>
      <c r="E37" s="135" t="s">
        <v>843</v>
      </c>
      <c r="F37" s="136"/>
      <c r="G37" s="136"/>
      <c r="H37" s="23"/>
      <c r="I37" s="12">
        <v>0</v>
      </c>
      <c r="J37" s="12">
        <v>4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818</v>
      </c>
      <c r="B38" s="12" t="s">
        <v>832</v>
      </c>
      <c r="C38" s="12" t="s">
        <v>880</v>
      </c>
      <c r="D38" s="12" t="str">
        <f t="shared" si="0"/>
        <v>Grisons_pasture_avg_20</v>
      </c>
      <c r="E38" s="135" t="s">
        <v>843</v>
      </c>
      <c r="F38" s="136"/>
      <c r="G38" s="136"/>
      <c r="H38" s="23"/>
      <c r="I38" s="12">
        <v>4</v>
      </c>
      <c r="J38" s="12">
        <v>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sortState ref="A4:CT25">
    <sortCondition ref="D4:D25"/>
  </sortState>
  <dataValidations count="1">
    <dataValidation type="list" allowBlank="1" showInputMessage="1" showErrorMessage="1" sqref="X110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2"/>
  <sheetViews>
    <sheetView topLeftCell="S1" workbookViewId="0">
      <selection activeCell="T5" sqref="T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31.83203125" style="15" customWidth="1"/>
    <col min="5" max="5" width="32" style="15" bestFit="1" customWidth="1"/>
    <col min="6" max="6" width="44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7.5" style="5" bestFit="1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14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1" t="s">
        <v>896</v>
      </c>
      <c r="AJ1" s="152" t="s">
        <v>897</v>
      </c>
      <c r="AK1" s="153" t="s">
        <v>898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148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149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829</v>
      </c>
      <c r="C4" s="11" t="s">
        <v>878</v>
      </c>
      <c r="D4" s="11" t="s">
        <v>881</v>
      </c>
      <c r="E4" s="11" t="str">
        <f>D4&amp;"_"&amp;G4</f>
        <v>Valais -  990m:46.25,7.92_avg_5_free light</v>
      </c>
      <c r="F4" s="150" t="s">
        <v>881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>
        <v>24.372759856630822</v>
      </c>
      <c r="V4" s="8"/>
      <c r="W4" s="8">
        <v>1.3599999999999999</v>
      </c>
      <c r="X4" s="8"/>
      <c r="Y4" s="8"/>
      <c r="Z4" s="8">
        <v>15.6</v>
      </c>
      <c r="AA4" s="8">
        <v>2.2999999999999998</v>
      </c>
      <c r="AB4" s="8"/>
      <c r="AC4" s="8" t="s">
        <v>895</v>
      </c>
      <c r="AD4" s="8"/>
      <c r="AE4" s="8"/>
      <c r="AF4" s="8"/>
      <c r="AG4" s="8"/>
      <c r="AH4" s="8"/>
      <c r="AI4" s="8">
        <v>0.99909999999999999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829</v>
      </c>
      <c r="C5" s="11" t="s">
        <v>878</v>
      </c>
      <c r="D5" s="11" t="s">
        <v>881</v>
      </c>
      <c r="E5" s="11" t="str">
        <f t="shared" ref="E5:E29" si="0">D5&amp;"_"&amp;G5</f>
        <v>Valais -  990m:46.25,7.92_avg_5_heavy</v>
      </c>
      <c r="F5" s="150" t="s">
        <v>881</v>
      </c>
      <c r="G5" s="11" t="s">
        <v>298</v>
      </c>
      <c r="H5" s="11" t="s">
        <v>250</v>
      </c>
      <c r="I5" s="11" t="s">
        <v>176</v>
      </c>
      <c r="J5" s="11">
        <f>K4</f>
        <v>1.8</v>
      </c>
      <c r="K5" s="11" t="s">
        <v>894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>
        <v>75.627240143369178</v>
      </c>
      <c r="V5" s="8"/>
      <c r="W5" s="8">
        <v>4.2200000000000006</v>
      </c>
      <c r="X5" s="8"/>
      <c r="Y5" s="8"/>
      <c r="Z5" s="8">
        <v>9.1999999999999993</v>
      </c>
      <c r="AA5" s="8">
        <v>4.5999999999999996</v>
      </c>
      <c r="AB5" s="8"/>
      <c r="AC5" s="8" t="s">
        <v>895</v>
      </c>
      <c r="AD5" s="8"/>
      <c r="AE5" s="8"/>
      <c r="AF5" s="8"/>
      <c r="AG5" s="8"/>
      <c r="AH5" s="8"/>
      <c r="AI5" s="8">
        <v>0.97970000000000002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829</v>
      </c>
      <c r="C6" s="11" t="s">
        <v>878</v>
      </c>
      <c r="D6" s="11" t="s">
        <v>882</v>
      </c>
      <c r="E6" s="11" t="str">
        <f t="shared" si="0"/>
        <v>Valais -  990m:46.25,7.92_avg_10_free light</v>
      </c>
      <c r="F6" s="150" t="s">
        <v>882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1.8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>
        <v>9.6317280453257794</v>
      </c>
      <c r="V6" s="8"/>
      <c r="W6" s="8">
        <v>0.33999999999999997</v>
      </c>
      <c r="X6" s="8"/>
      <c r="Y6" s="8"/>
      <c r="Z6" s="8">
        <v>15.4</v>
      </c>
      <c r="AA6" s="8">
        <v>3.8</v>
      </c>
      <c r="AB6" s="8"/>
      <c r="AC6" s="8" t="s">
        <v>895</v>
      </c>
      <c r="AD6" s="8"/>
      <c r="AE6" s="8"/>
      <c r="AF6" s="8"/>
      <c r="AG6" s="8"/>
      <c r="AH6" s="8"/>
      <c r="AI6" s="8">
        <v>0.99929999999999997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829</v>
      </c>
      <c r="C7" s="11" t="s">
        <v>878</v>
      </c>
      <c r="D7" s="11" t="s">
        <v>882</v>
      </c>
      <c r="E7" s="11" t="str">
        <f t="shared" si="0"/>
        <v>Valais -  990m:46.25,7.92_avg_10_heavy</v>
      </c>
      <c r="F7" s="150" t="s">
        <v>882</v>
      </c>
      <c r="G7" s="11" t="s">
        <v>298</v>
      </c>
      <c r="H7" s="11" t="s">
        <v>250</v>
      </c>
      <c r="I7" s="11" t="s">
        <v>176</v>
      </c>
      <c r="J7" s="11">
        <f t="shared" ref="J7" si="1">K6</f>
        <v>1.8</v>
      </c>
      <c r="K7" s="11" t="s">
        <v>894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>
        <v>90.368271954674228</v>
      </c>
      <c r="V7" s="8"/>
      <c r="W7" s="8">
        <v>3.19</v>
      </c>
      <c r="X7" s="8"/>
      <c r="Y7" s="8"/>
      <c r="Z7" s="8">
        <v>9.1</v>
      </c>
      <c r="AA7" s="8">
        <v>5.9</v>
      </c>
      <c r="AB7" s="8"/>
      <c r="AC7" s="8" t="s">
        <v>895</v>
      </c>
      <c r="AD7" s="8"/>
      <c r="AE7" s="8"/>
      <c r="AF7" s="8"/>
      <c r="AG7" s="8"/>
      <c r="AH7" s="8"/>
      <c r="AI7" s="8">
        <v>0.97550000000000003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818</v>
      </c>
      <c r="B8" s="10" t="s">
        <v>829</v>
      </c>
      <c r="C8" s="11" t="s">
        <v>878</v>
      </c>
      <c r="D8" s="11" t="s">
        <v>883</v>
      </c>
      <c r="E8" s="11" t="str">
        <f t="shared" si="0"/>
        <v>Valais -  990m:46.25,7.92_avg_20_free light</v>
      </c>
      <c r="F8" s="150" t="s">
        <v>883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1.8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>
        <v>7.518796992481203</v>
      </c>
      <c r="V8" s="8"/>
      <c r="W8" s="8">
        <v>0.2</v>
      </c>
      <c r="X8" s="8"/>
      <c r="Y8" s="8"/>
      <c r="Z8" s="8">
        <v>16.7</v>
      </c>
      <c r="AA8" s="8">
        <v>4.7</v>
      </c>
      <c r="AB8" s="8"/>
      <c r="AC8" s="8" t="s">
        <v>895</v>
      </c>
      <c r="AD8" s="8"/>
      <c r="AE8" s="8"/>
      <c r="AF8" s="8"/>
      <c r="AG8" s="8"/>
      <c r="AH8" s="8"/>
      <c r="AI8" s="8">
        <v>0.99909999999999999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818</v>
      </c>
      <c r="B9" s="10" t="s">
        <v>829</v>
      </c>
      <c r="C9" s="11" t="s">
        <v>878</v>
      </c>
      <c r="D9" s="11" t="s">
        <v>883</v>
      </c>
      <c r="E9" s="11" t="str">
        <f t="shared" si="0"/>
        <v>Valais -  990m:46.25,7.92_avg_20_heavy</v>
      </c>
      <c r="F9" s="150" t="s">
        <v>883</v>
      </c>
      <c r="G9" s="11" t="s">
        <v>298</v>
      </c>
      <c r="H9" s="11" t="s">
        <v>250</v>
      </c>
      <c r="I9" s="11" t="s">
        <v>176</v>
      </c>
      <c r="J9" s="11">
        <f t="shared" ref="J9" si="2">K8</f>
        <v>1.8</v>
      </c>
      <c r="K9" s="11" t="s">
        <v>894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>
        <v>92.481203007518801</v>
      </c>
      <c r="V9" s="8"/>
      <c r="W9" s="8">
        <v>2.46</v>
      </c>
      <c r="X9" s="8"/>
      <c r="Y9" s="8"/>
      <c r="Z9" s="8">
        <v>9</v>
      </c>
      <c r="AA9" s="8">
        <v>6.9</v>
      </c>
      <c r="AB9" s="8"/>
      <c r="AC9" s="8" t="s">
        <v>895</v>
      </c>
      <c r="AD9" s="8"/>
      <c r="AE9" s="8"/>
      <c r="AF9" s="8"/>
      <c r="AG9" s="8"/>
      <c r="AH9" s="8"/>
      <c r="AI9" s="8">
        <v>0.94110000000000005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818</v>
      </c>
      <c r="B10" s="10" t="s">
        <v>829</v>
      </c>
      <c r="C10" s="11" t="s">
        <v>876</v>
      </c>
      <c r="D10" s="11" t="s">
        <v>885</v>
      </c>
      <c r="E10" s="11" t="str">
        <f t="shared" si="0"/>
        <v>Valais -  1410m:46.25,7.92_avg_5_free light</v>
      </c>
      <c r="F10" s="150" t="s">
        <v>885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1.8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>
        <v>34.428383705650461</v>
      </c>
      <c r="V10" s="8"/>
      <c r="W10" s="8">
        <v>2.62</v>
      </c>
      <c r="X10" s="8"/>
      <c r="Y10" s="8"/>
      <c r="Z10" s="8">
        <v>13.8</v>
      </c>
      <c r="AA10" s="8">
        <v>3.7</v>
      </c>
      <c r="AB10" s="8"/>
      <c r="AC10" s="8" t="s">
        <v>895</v>
      </c>
      <c r="AD10" s="8"/>
      <c r="AE10" s="8"/>
      <c r="AF10" s="8"/>
      <c r="AG10" s="8"/>
      <c r="AH10" s="8"/>
      <c r="AI10" s="8">
        <v>0.99860000000000004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818</v>
      </c>
      <c r="B11" s="10" t="s">
        <v>829</v>
      </c>
      <c r="C11" s="11" t="s">
        <v>876</v>
      </c>
      <c r="D11" s="11" t="s">
        <v>885</v>
      </c>
      <c r="E11" s="11" t="str">
        <f t="shared" si="0"/>
        <v>Valais -  1410m:46.25,7.92_avg_5_heavy</v>
      </c>
      <c r="F11" s="150" t="s">
        <v>885</v>
      </c>
      <c r="G11" s="11" t="s">
        <v>298</v>
      </c>
      <c r="H11" s="11" t="s">
        <v>250</v>
      </c>
      <c r="I11" s="11" t="s">
        <v>176</v>
      </c>
      <c r="J11" s="11">
        <f t="shared" ref="J11" si="3">K10</f>
        <v>1.8</v>
      </c>
      <c r="K11" s="11" t="s">
        <v>894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>
        <v>65.571616294349539</v>
      </c>
      <c r="V11" s="8"/>
      <c r="W11" s="8">
        <v>4.99</v>
      </c>
      <c r="X11" s="8"/>
      <c r="Y11" s="8"/>
      <c r="Z11" s="8">
        <v>9.1999999999999993</v>
      </c>
      <c r="AA11" s="8">
        <v>4.3</v>
      </c>
      <c r="AB11" s="8"/>
      <c r="AC11" s="8" t="s">
        <v>895</v>
      </c>
      <c r="AD11" s="8"/>
      <c r="AE11" s="8"/>
      <c r="AF11" s="8"/>
      <c r="AG11" s="8"/>
      <c r="AH11" s="8"/>
      <c r="AI11" s="8">
        <v>0.99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818</v>
      </c>
      <c r="B12" s="10" t="s">
        <v>829</v>
      </c>
      <c r="C12" s="11" t="s">
        <v>876</v>
      </c>
      <c r="D12" s="11" t="s">
        <v>886</v>
      </c>
      <c r="E12" s="11" t="str">
        <f t="shared" si="0"/>
        <v>Valais -  1410m:46.25,7.92_avg_10_free light</v>
      </c>
      <c r="F12" s="150" t="s">
        <v>886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1.8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>
        <v>18.118466898954704</v>
      </c>
      <c r="V12" s="8"/>
      <c r="W12" s="8">
        <v>1.04</v>
      </c>
      <c r="X12" s="8"/>
      <c r="Y12" s="8"/>
      <c r="Z12" s="8">
        <v>13.1</v>
      </c>
      <c r="AA12" s="8">
        <v>4.4000000000000004</v>
      </c>
      <c r="AB12" s="8"/>
      <c r="AC12" s="8" t="s">
        <v>895</v>
      </c>
      <c r="AD12" s="8"/>
      <c r="AE12" s="8"/>
      <c r="AF12" s="8"/>
      <c r="AG12" s="8"/>
      <c r="AH12" s="8"/>
      <c r="AI12" s="8">
        <v>0.99860000000000004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818</v>
      </c>
      <c r="B13" s="10" t="s">
        <v>829</v>
      </c>
      <c r="C13" s="11" t="s">
        <v>876</v>
      </c>
      <c r="D13" s="11" t="s">
        <v>886</v>
      </c>
      <c r="E13" s="11" t="str">
        <f t="shared" si="0"/>
        <v>Valais -  1410m:46.25,7.92_avg_10_heavy</v>
      </c>
      <c r="F13" s="150" t="s">
        <v>886</v>
      </c>
      <c r="G13" s="11" t="s">
        <v>298</v>
      </c>
      <c r="H13" s="11" t="s">
        <v>250</v>
      </c>
      <c r="I13" s="11" t="s">
        <v>176</v>
      </c>
      <c r="J13" s="11">
        <f t="shared" ref="J13" si="4">K12</f>
        <v>1.8</v>
      </c>
      <c r="K13" s="11" t="s">
        <v>894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>
        <v>81.881533101045306</v>
      </c>
      <c r="V13" s="8"/>
      <c r="W13" s="8">
        <v>4.7</v>
      </c>
      <c r="X13" s="8"/>
      <c r="Y13" s="8"/>
      <c r="Z13" s="8">
        <v>8.9</v>
      </c>
      <c r="AA13" s="8">
        <v>5.2</v>
      </c>
      <c r="AB13" s="8"/>
      <c r="AC13" s="8" t="s">
        <v>895</v>
      </c>
      <c r="AD13" s="8"/>
      <c r="AE13" s="8"/>
      <c r="AF13" s="8"/>
      <c r="AG13" s="8"/>
      <c r="AH13" s="8"/>
      <c r="AI13" s="8">
        <v>0.98480000000000001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818</v>
      </c>
      <c r="B14" s="10" t="s">
        <v>829</v>
      </c>
      <c r="C14" s="11" t="s">
        <v>876</v>
      </c>
      <c r="D14" s="11" t="s">
        <v>887</v>
      </c>
      <c r="E14" s="11" t="str">
        <f t="shared" si="0"/>
        <v>Valais -  1410m:46.25,7.92_avg_20_free light</v>
      </c>
      <c r="F14" s="150" t="s">
        <v>887</v>
      </c>
      <c r="G14" s="11" t="s">
        <v>296</v>
      </c>
      <c r="H14" s="11" t="s">
        <v>250</v>
      </c>
      <c r="I14" s="11" t="s">
        <v>176</v>
      </c>
      <c r="J14" s="11">
        <v>0</v>
      </c>
      <c r="K14" s="11">
        <v>1.8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>
        <v>9.8654708520179373</v>
      </c>
      <c r="V14" s="8"/>
      <c r="W14" s="8">
        <v>0.44000000000000006</v>
      </c>
      <c r="X14" s="8"/>
      <c r="Y14" s="8"/>
      <c r="Z14" s="8">
        <v>14.9</v>
      </c>
      <c r="AA14" s="8">
        <v>5.4</v>
      </c>
      <c r="AB14" s="8"/>
      <c r="AC14" s="8" t="s">
        <v>895</v>
      </c>
      <c r="AD14" s="8"/>
      <c r="AE14" s="8"/>
      <c r="AF14" s="8"/>
      <c r="AG14" s="8"/>
      <c r="AH14" s="8"/>
      <c r="AI14" s="8">
        <v>0.99929999999999997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818</v>
      </c>
      <c r="B15" s="10" t="s">
        <v>829</v>
      </c>
      <c r="C15" s="11" t="s">
        <v>876</v>
      </c>
      <c r="D15" s="11" t="s">
        <v>887</v>
      </c>
      <c r="E15" s="11" t="str">
        <f t="shared" si="0"/>
        <v>Valais -  1410m:46.25,7.92_avg_20_heavy</v>
      </c>
      <c r="F15" s="150" t="s">
        <v>887</v>
      </c>
      <c r="G15" s="11" t="s">
        <v>298</v>
      </c>
      <c r="H15" s="11" t="s">
        <v>250</v>
      </c>
      <c r="I15" s="11" t="s">
        <v>176</v>
      </c>
      <c r="J15" s="11">
        <f t="shared" ref="J15" si="5">K14</f>
        <v>1.8</v>
      </c>
      <c r="K15" s="11" t="s">
        <v>894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>
        <v>90.134529147982065</v>
      </c>
      <c r="V15" s="8"/>
      <c r="W15" s="8">
        <v>4.0200000000000005</v>
      </c>
      <c r="X15" s="8"/>
      <c r="Y15" s="8"/>
      <c r="Z15" s="8">
        <v>8.6</v>
      </c>
      <c r="AA15" s="8">
        <v>6</v>
      </c>
      <c r="AB15" s="8"/>
      <c r="AC15" s="8" t="s">
        <v>895</v>
      </c>
      <c r="AD15" s="8"/>
      <c r="AE15" s="23"/>
      <c r="AF15" s="8"/>
      <c r="AG15" s="8"/>
      <c r="AH15" s="8"/>
      <c r="AI15" s="8">
        <v>0.97289999999999999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818</v>
      </c>
      <c r="B16" s="10" t="s">
        <v>829</v>
      </c>
      <c r="C16" s="11" t="s">
        <v>877</v>
      </c>
      <c r="D16" s="11" t="s">
        <v>884</v>
      </c>
      <c r="E16" s="11" t="str">
        <f t="shared" si="0"/>
        <v>Valais -  1795m:46.25,7.92_avg_5_free light</v>
      </c>
      <c r="F16" s="150" t="s">
        <v>884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1.8</v>
      </c>
      <c r="L16" s="6" t="s">
        <v>255</v>
      </c>
      <c r="M16" s="8"/>
      <c r="N16" s="8"/>
      <c r="O16" s="8"/>
      <c r="P16" s="8"/>
      <c r="Q16" s="130"/>
      <c r="R16" s="130"/>
      <c r="S16" s="131"/>
      <c r="T16" s="19"/>
      <c r="U16" s="8">
        <v>57.978339350180505</v>
      </c>
      <c r="V16" s="8"/>
      <c r="W16" s="8">
        <v>8.0299999999999994</v>
      </c>
      <c r="X16" s="8"/>
      <c r="Y16" s="8"/>
      <c r="Z16" s="8">
        <v>13.9</v>
      </c>
      <c r="AA16" s="8">
        <v>2.4</v>
      </c>
      <c r="AB16" s="8"/>
      <c r="AC16" s="8" t="s">
        <v>895</v>
      </c>
      <c r="AD16" s="8"/>
      <c r="AE16" s="23"/>
      <c r="AF16" s="8"/>
      <c r="AG16" s="8"/>
      <c r="AH16" s="8"/>
      <c r="AI16" s="8">
        <v>0.99729999999999996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818</v>
      </c>
      <c r="B17" s="10" t="s">
        <v>829</v>
      </c>
      <c r="C17" s="11" t="s">
        <v>877</v>
      </c>
      <c r="D17" s="11" t="s">
        <v>884</v>
      </c>
      <c r="E17" s="11" t="str">
        <f t="shared" si="0"/>
        <v>Valais -  1795m:46.25,7.92_avg_5_heavy</v>
      </c>
      <c r="F17" s="150" t="s">
        <v>884</v>
      </c>
      <c r="G17" s="11" t="s">
        <v>298</v>
      </c>
      <c r="H17" s="11" t="s">
        <v>250</v>
      </c>
      <c r="I17" s="11" t="s">
        <v>176</v>
      </c>
      <c r="J17" s="11">
        <f t="shared" ref="J17" si="6">K16</f>
        <v>1.8</v>
      </c>
      <c r="K17" s="11" t="s">
        <v>894</v>
      </c>
      <c r="L17" s="6" t="s">
        <v>255</v>
      </c>
      <c r="M17" s="8"/>
      <c r="N17" s="8"/>
      <c r="O17" s="8"/>
      <c r="P17" s="8"/>
      <c r="Q17" s="130"/>
      <c r="R17" s="130"/>
      <c r="S17" s="131"/>
      <c r="T17" s="19"/>
      <c r="U17" s="8">
        <v>42.021660649819495</v>
      </c>
      <c r="V17" s="8"/>
      <c r="W17" s="8">
        <v>5.82</v>
      </c>
      <c r="X17" s="8"/>
      <c r="Y17" s="8"/>
      <c r="Z17" s="8">
        <v>9.3000000000000007</v>
      </c>
      <c r="AA17" s="8">
        <v>4.4000000000000004</v>
      </c>
      <c r="AB17" s="8"/>
      <c r="AC17" s="8" t="s">
        <v>895</v>
      </c>
      <c r="AD17" s="8"/>
      <c r="AE17" s="25"/>
      <c r="AF17" s="8"/>
      <c r="AG17" s="8"/>
      <c r="AH17" s="8"/>
      <c r="AI17" s="8">
        <v>0.99329999999999996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818</v>
      </c>
      <c r="B18" s="10" t="s">
        <v>829</v>
      </c>
      <c r="C18" s="11" t="s">
        <v>877</v>
      </c>
      <c r="D18" s="11" t="s">
        <v>888</v>
      </c>
      <c r="E18" s="11" t="str">
        <f t="shared" si="0"/>
        <v>Valais -  1795m:46.25,7.92_avg_10_free light</v>
      </c>
      <c r="F18" s="150" t="s">
        <v>888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1.8</v>
      </c>
      <c r="L18" s="6" t="s">
        <v>255</v>
      </c>
      <c r="M18" s="8"/>
      <c r="N18" s="8"/>
      <c r="O18" s="8"/>
      <c r="P18" s="8"/>
      <c r="Q18" s="130"/>
      <c r="R18" s="130"/>
      <c r="S18" s="131"/>
      <c r="T18" s="19"/>
      <c r="U18" s="8">
        <v>14.149139579349907</v>
      </c>
      <c r="V18" s="8"/>
      <c r="W18" s="8">
        <v>0.74</v>
      </c>
      <c r="X18" s="8"/>
      <c r="Y18" s="8"/>
      <c r="Z18" s="8">
        <v>13.4</v>
      </c>
      <c r="AA18" s="8">
        <v>4.9000000000000004</v>
      </c>
      <c r="AB18" s="8"/>
      <c r="AC18" s="8" t="s">
        <v>895</v>
      </c>
      <c r="AD18" s="8"/>
      <c r="AE18" s="26"/>
      <c r="AF18" s="8"/>
      <c r="AG18" s="8"/>
      <c r="AH18" s="8"/>
      <c r="AI18" s="8">
        <v>0.99860000000000004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818</v>
      </c>
      <c r="B19" s="10" t="s">
        <v>829</v>
      </c>
      <c r="C19" s="11" t="s">
        <v>877</v>
      </c>
      <c r="D19" s="11" t="s">
        <v>888</v>
      </c>
      <c r="E19" s="11" t="str">
        <f t="shared" si="0"/>
        <v>Valais -  1795m:46.25,7.92_avg_10_heavy</v>
      </c>
      <c r="F19" s="150" t="s">
        <v>888</v>
      </c>
      <c r="G19" s="11" t="s">
        <v>298</v>
      </c>
      <c r="H19" s="11" t="s">
        <v>250</v>
      </c>
      <c r="I19" s="11" t="s">
        <v>176</v>
      </c>
      <c r="J19" s="11">
        <f t="shared" ref="J19" si="7">K18</f>
        <v>1.8</v>
      </c>
      <c r="K19" s="11" t="s">
        <v>894</v>
      </c>
      <c r="L19" s="6" t="s">
        <v>255</v>
      </c>
      <c r="M19" s="8"/>
      <c r="N19" s="8"/>
      <c r="O19" s="8"/>
      <c r="P19" s="8"/>
      <c r="Q19" s="130"/>
      <c r="R19" s="130"/>
      <c r="S19" s="131"/>
      <c r="T19" s="19"/>
      <c r="U19" s="8">
        <v>85.850860420650093</v>
      </c>
      <c r="V19" s="8"/>
      <c r="W19" s="8">
        <v>4.49</v>
      </c>
      <c r="X19" s="8"/>
      <c r="Y19" s="8"/>
      <c r="Z19" s="8">
        <v>8.3000000000000007</v>
      </c>
      <c r="AA19" s="8">
        <v>6.2</v>
      </c>
      <c r="AB19" s="8"/>
      <c r="AC19" s="8" t="s">
        <v>895</v>
      </c>
      <c r="AD19" s="8"/>
      <c r="AE19" s="24"/>
      <c r="AF19" s="8"/>
      <c r="AG19" s="8"/>
      <c r="AH19" s="8"/>
      <c r="AI19" s="8">
        <v>0.9758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818</v>
      </c>
      <c r="B20" s="10" t="s">
        <v>829</v>
      </c>
      <c r="C20" s="11" t="s">
        <v>877</v>
      </c>
      <c r="D20" s="11" t="s">
        <v>889</v>
      </c>
      <c r="E20" s="11" t="str">
        <f t="shared" si="0"/>
        <v>Valais -  1795m:46.25,7.92_avg_20_free light</v>
      </c>
      <c r="F20" s="150" t="s">
        <v>889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1.8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>
        <v>7.239819004524886</v>
      </c>
      <c r="V20" s="8"/>
      <c r="W20" s="8">
        <v>0.16</v>
      </c>
      <c r="X20" s="8"/>
      <c r="Y20" s="8"/>
      <c r="Z20" s="8">
        <v>20.5</v>
      </c>
      <c r="AA20" s="8">
        <v>4.0999999999999996</v>
      </c>
      <c r="AB20" s="8"/>
      <c r="AC20" s="8" t="s">
        <v>895</v>
      </c>
      <c r="AD20" s="8"/>
      <c r="AE20" s="23"/>
      <c r="AF20" s="8"/>
      <c r="AG20" s="8"/>
      <c r="AH20" s="8"/>
      <c r="AI20" s="8">
        <v>0.97299999999999998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818</v>
      </c>
      <c r="B21" s="10" t="s">
        <v>829</v>
      </c>
      <c r="C21" s="11" t="s">
        <v>877</v>
      </c>
      <c r="D21" s="11" t="s">
        <v>889</v>
      </c>
      <c r="E21" s="11" t="str">
        <f t="shared" si="0"/>
        <v>Valais -  1795m:46.25,7.92_avg_20_heavy</v>
      </c>
      <c r="F21" s="150" t="s">
        <v>889</v>
      </c>
      <c r="G21" s="11" t="s">
        <v>298</v>
      </c>
      <c r="H21" s="11" t="s">
        <v>250</v>
      </c>
      <c r="I21" s="11" t="s">
        <v>176</v>
      </c>
      <c r="J21" s="11">
        <f t="shared" ref="J21" si="8">K20</f>
        <v>1.8</v>
      </c>
      <c r="K21" s="11" t="s">
        <v>894</v>
      </c>
      <c r="L21" s="6" t="s">
        <v>255</v>
      </c>
      <c r="M21" s="8"/>
      <c r="N21" s="8"/>
      <c r="O21" s="8"/>
      <c r="P21" s="8"/>
      <c r="Q21" s="130"/>
      <c r="R21" s="130"/>
      <c r="S21" s="131"/>
      <c r="T21" s="19"/>
      <c r="U21" s="8">
        <v>92.76018099547511</v>
      </c>
      <c r="V21" s="8"/>
      <c r="W21" s="8">
        <v>2.0499999999999998</v>
      </c>
      <c r="X21" s="8"/>
      <c r="Y21" s="8"/>
      <c r="Z21" s="8">
        <v>7.6</v>
      </c>
      <c r="AA21" s="8">
        <v>6.9</v>
      </c>
      <c r="AB21" s="8"/>
      <c r="AC21" s="8" t="s">
        <v>895</v>
      </c>
      <c r="AD21" s="8"/>
      <c r="AE21" s="8"/>
      <c r="AF21" s="8"/>
      <c r="AG21" s="8"/>
      <c r="AH21" s="8"/>
      <c r="AI21" s="8">
        <v>0.92859999999999998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818</v>
      </c>
      <c r="B22" s="12" t="s">
        <v>832</v>
      </c>
      <c r="C22" s="12" t="s">
        <v>879</v>
      </c>
      <c r="D22" s="12" t="s">
        <v>890</v>
      </c>
      <c r="E22" s="11" t="str">
        <f t="shared" si="0"/>
        <v>Grisons_meadow_avg_4_free light</v>
      </c>
      <c r="F22" s="15" t="s">
        <v>890</v>
      </c>
      <c r="G22" s="11" t="s">
        <v>296</v>
      </c>
      <c r="H22" s="11" t="s">
        <v>250</v>
      </c>
      <c r="I22" s="11" t="s">
        <v>176</v>
      </c>
      <c r="J22" s="11">
        <v>0</v>
      </c>
      <c r="K22" s="11">
        <v>1.8</v>
      </c>
      <c r="L22" s="6" t="s">
        <v>255</v>
      </c>
      <c r="M22" s="14"/>
      <c r="N22" s="14"/>
      <c r="O22" s="14"/>
      <c r="P22" s="14"/>
      <c r="Q22" s="132"/>
      <c r="R22" s="132"/>
      <c r="S22" s="132"/>
      <c r="T22" s="14"/>
      <c r="U22" s="8">
        <v>16.5625</v>
      </c>
      <c r="V22" s="14"/>
      <c r="W22" s="14">
        <v>1.06</v>
      </c>
      <c r="X22" s="8"/>
      <c r="Y22" s="14"/>
      <c r="Z22" s="14">
        <v>17.899999999999999</v>
      </c>
      <c r="AA22" s="8">
        <v>3.3</v>
      </c>
      <c r="AB22" s="14"/>
      <c r="AC22" s="8" t="s">
        <v>895</v>
      </c>
      <c r="AD22" s="14"/>
      <c r="AE22" s="14"/>
      <c r="AF22" s="14"/>
      <c r="AG22" s="14"/>
      <c r="AH22" s="14"/>
      <c r="AI22" s="8">
        <v>0.99880000000000002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818</v>
      </c>
      <c r="B23" s="12" t="s">
        <v>832</v>
      </c>
      <c r="C23" s="12" t="s">
        <v>879</v>
      </c>
      <c r="D23" s="12" t="s">
        <v>890</v>
      </c>
      <c r="E23" s="11" t="str">
        <f t="shared" si="0"/>
        <v>Grisons_meadow_avg_4_heavy</v>
      </c>
      <c r="F23" s="15" t="s">
        <v>890</v>
      </c>
      <c r="G23" s="11" t="s">
        <v>298</v>
      </c>
      <c r="H23" s="11" t="s">
        <v>250</v>
      </c>
      <c r="I23" s="11" t="s">
        <v>176</v>
      </c>
      <c r="J23" s="11">
        <f t="shared" ref="J23" si="9">K22</f>
        <v>1.8</v>
      </c>
      <c r="K23" s="11" t="s">
        <v>894</v>
      </c>
      <c r="L23" s="6" t="s">
        <v>255</v>
      </c>
      <c r="M23" s="14"/>
      <c r="N23" s="14"/>
      <c r="O23" s="14"/>
      <c r="P23" s="14"/>
      <c r="Q23" s="132"/>
      <c r="R23" s="132"/>
      <c r="S23" s="132"/>
      <c r="T23" s="14"/>
      <c r="U23" s="8">
        <v>83.4375</v>
      </c>
      <c r="V23" s="14"/>
      <c r="W23" s="14">
        <v>5.34</v>
      </c>
      <c r="X23" s="8"/>
      <c r="Y23" s="14"/>
      <c r="Z23" s="14">
        <v>10.4</v>
      </c>
      <c r="AA23" s="8">
        <v>4.7</v>
      </c>
      <c r="AB23" s="14"/>
      <c r="AC23" s="8" t="s">
        <v>895</v>
      </c>
      <c r="AD23" s="14"/>
      <c r="AE23" s="14"/>
      <c r="AF23" s="14"/>
      <c r="AG23" s="14"/>
      <c r="AH23" s="14"/>
      <c r="AI23" s="8">
        <v>0.97950000000000004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818</v>
      </c>
      <c r="B24" s="12" t="s">
        <v>832</v>
      </c>
      <c r="C24" s="12" t="s">
        <v>879</v>
      </c>
      <c r="D24" s="12" t="s">
        <v>891</v>
      </c>
      <c r="E24" s="11" t="str">
        <f t="shared" si="0"/>
        <v>Grisons_meadow_avg_20_free light</v>
      </c>
      <c r="F24" s="15" t="s">
        <v>891</v>
      </c>
      <c r="G24" s="11" t="s">
        <v>296</v>
      </c>
      <c r="H24" s="11" t="s">
        <v>250</v>
      </c>
      <c r="I24" s="11" t="s">
        <v>176</v>
      </c>
      <c r="J24" s="11">
        <v>0</v>
      </c>
      <c r="K24" s="11">
        <v>1.8</v>
      </c>
      <c r="L24" s="6" t="s">
        <v>255</v>
      </c>
      <c r="M24" s="14"/>
      <c r="N24" s="14"/>
      <c r="O24" s="14"/>
      <c r="P24" s="14"/>
      <c r="Q24" s="132"/>
      <c r="R24" s="132"/>
      <c r="S24" s="132"/>
      <c r="T24" s="14"/>
      <c r="U24" s="8">
        <v>7.7972709551656934</v>
      </c>
      <c r="V24" s="14"/>
      <c r="W24" s="14">
        <v>0.4</v>
      </c>
      <c r="X24" s="8"/>
      <c r="Y24" s="14"/>
      <c r="Z24" s="14">
        <v>19.5</v>
      </c>
      <c r="AA24" s="14">
        <v>3.9</v>
      </c>
      <c r="AB24" s="14"/>
      <c r="AC24" s="8" t="s">
        <v>895</v>
      </c>
      <c r="AD24" s="14"/>
      <c r="AE24" s="14"/>
      <c r="AF24" s="14"/>
      <c r="AG24" s="14"/>
      <c r="AH24" s="14"/>
      <c r="AI24" s="8">
        <v>0.99850000000000005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818</v>
      </c>
      <c r="B25" s="12" t="s">
        <v>832</v>
      </c>
      <c r="C25" s="12" t="s">
        <v>879</v>
      </c>
      <c r="D25" s="12" t="s">
        <v>891</v>
      </c>
      <c r="E25" s="11" t="str">
        <f t="shared" si="0"/>
        <v>Grisons_meadow_avg_20_heavy</v>
      </c>
      <c r="F25" s="15" t="s">
        <v>891</v>
      </c>
      <c r="G25" s="11" t="s">
        <v>298</v>
      </c>
      <c r="H25" s="11" t="s">
        <v>250</v>
      </c>
      <c r="I25" s="11" t="s">
        <v>176</v>
      </c>
      <c r="J25" s="11">
        <f t="shared" ref="J25" si="10">K24</f>
        <v>1.8</v>
      </c>
      <c r="K25" s="11" t="s">
        <v>894</v>
      </c>
      <c r="L25" s="6" t="s">
        <v>255</v>
      </c>
      <c r="M25" s="14"/>
      <c r="N25" s="14"/>
      <c r="O25" s="14"/>
      <c r="P25" s="14"/>
      <c r="Q25" s="132"/>
      <c r="R25" s="132"/>
      <c r="S25" s="132"/>
      <c r="T25" s="14"/>
      <c r="U25" s="8">
        <v>92.202729044834314</v>
      </c>
      <c r="V25" s="14"/>
      <c r="W25" s="14">
        <v>4.7299999999999995</v>
      </c>
      <c r="X25" s="8"/>
      <c r="Y25" s="14"/>
      <c r="Z25" s="14">
        <v>10.9</v>
      </c>
      <c r="AA25" s="14">
        <v>4.5</v>
      </c>
      <c r="AB25" s="14"/>
      <c r="AC25" s="8" t="s">
        <v>895</v>
      </c>
      <c r="AD25" s="14"/>
      <c r="AE25" s="14"/>
      <c r="AF25" s="14"/>
      <c r="AG25" s="14"/>
      <c r="AH25" s="14"/>
      <c r="AI25" s="8">
        <v>0.96499999999999997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818</v>
      </c>
      <c r="B26" s="12" t="s">
        <v>832</v>
      </c>
      <c r="C26" s="12" t="s">
        <v>880</v>
      </c>
      <c r="D26" s="12" t="s">
        <v>892</v>
      </c>
      <c r="E26" s="11" t="str">
        <f t="shared" si="0"/>
        <v>Grisons_pasture_avg_4_free light</v>
      </c>
      <c r="F26" s="15" t="s">
        <v>892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1.8</v>
      </c>
      <c r="L26" s="6" t="s">
        <v>255</v>
      </c>
      <c r="M26" s="14"/>
      <c r="N26" s="14"/>
      <c r="O26" s="14"/>
      <c r="P26" s="14"/>
      <c r="Q26" s="132"/>
      <c r="R26" s="132"/>
      <c r="S26" s="132"/>
      <c r="T26" s="14"/>
      <c r="U26" s="8">
        <v>24.790794979079493</v>
      </c>
      <c r="V26" s="14"/>
      <c r="W26" s="14">
        <v>2.37</v>
      </c>
      <c r="X26" s="8"/>
      <c r="Y26" s="14"/>
      <c r="Z26" s="14">
        <v>17</v>
      </c>
      <c r="AA26" s="14">
        <v>1.6</v>
      </c>
      <c r="AB26" s="14"/>
      <c r="AC26" s="8" t="s">
        <v>895</v>
      </c>
      <c r="AD26" s="14"/>
      <c r="AE26" s="14"/>
      <c r="AF26" s="14"/>
      <c r="AG26" s="14"/>
      <c r="AH26" s="14"/>
      <c r="AI26" s="8">
        <v>0.98939999999999995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818</v>
      </c>
      <c r="B27" s="12" t="s">
        <v>832</v>
      </c>
      <c r="C27" s="12" t="s">
        <v>880</v>
      </c>
      <c r="D27" s="12" t="s">
        <v>892</v>
      </c>
      <c r="E27" s="11" t="str">
        <f t="shared" si="0"/>
        <v>Grisons_pasture_avg_4_heavy</v>
      </c>
      <c r="F27" s="15" t="s">
        <v>892</v>
      </c>
      <c r="G27" s="11" t="s">
        <v>298</v>
      </c>
      <c r="H27" s="11" t="s">
        <v>250</v>
      </c>
      <c r="I27" s="11" t="s">
        <v>176</v>
      </c>
      <c r="J27" s="11">
        <f t="shared" ref="J27" si="11">K26</f>
        <v>1.8</v>
      </c>
      <c r="K27" s="11" t="s">
        <v>894</v>
      </c>
      <c r="L27" s="6" t="s">
        <v>255</v>
      </c>
      <c r="M27" s="14"/>
      <c r="N27" s="14"/>
      <c r="O27" s="14"/>
      <c r="P27" s="14"/>
      <c r="Q27" s="132"/>
      <c r="R27" s="132"/>
      <c r="S27" s="132"/>
      <c r="T27" s="14"/>
      <c r="U27" s="8">
        <v>75.209205020920507</v>
      </c>
      <c r="V27" s="14"/>
      <c r="W27" s="14">
        <v>7.19</v>
      </c>
      <c r="X27" s="8"/>
      <c r="Y27" s="14"/>
      <c r="Z27" s="14">
        <v>10.9</v>
      </c>
      <c r="AA27" s="14">
        <v>2.1</v>
      </c>
      <c r="AB27" s="14"/>
      <c r="AC27" s="8" t="s">
        <v>895</v>
      </c>
      <c r="AD27" s="14"/>
      <c r="AE27" s="14"/>
      <c r="AF27" s="14"/>
      <c r="AG27" s="14"/>
      <c r="AH27" s="14"/>
      <c r="AI27" s="8">
        <v>0.96350000000000002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818</v>
      </c>
      <c r="B28" s="12" t="s">
        <v>832</v>
      </c>
      <c r="C28" s="12" t="s">
        <v>880</v>
      </c>
      <c r="D28" s="12" t="s">
        <v>893</v>
      </c>
      <c r="E28" s="11" t="str">
        <f t="shared" si="0"/>
        <v>Grisons_pasture_avg_20_free light</v>
      </c>
      <c r="F28" s="15" t="s">
        <v>893</v>
      </c>
      <c r="G28" s="11" t="s">
        <v>296</v>
      </c>
      <c r="H28" s="11" t="s">
        <v>250</v>
      </c>
      <c r="I28" s="11" t="s">
        <v>176</v>
      </c>
      <c r="J28" s="11">
        <v>0</v>
      </c>
      <c r="K28" s="11">
        <v>1.8</v>
      </c>
      <c r="L28" s="6" t="s">
        <v>255</v>
      </c>
      <c r="M28" s="14"/>
      <c r="N28" s="14"/>
      <c r="O28" s="14"/>
      <c r="P28" s="14"/>
      <c r="Q28" s="132"/>
      <c r="R28" s="132"/>
      <c r="S28" s="132"/>
      <c r="T28" s="14"/>
      <c r="U28" s="8">
        <v>11.561866125760648</v>
      </c>
      <c r="V28" s="14"/>
      <c r="W28" s="14">
        <v>0.57000000000000006</v>
      </c>
      <c r="X28" s="8"/>
      <c r="Y28" s="14"/>
      <c r="Z28" s="14">
        <v>22</v>
      </c>
      <c r="AA28" s="14">
        <v>3</v>
      </c>
      <c r="AB28" s="14"/>
      <c r="AC28" s="8" t="s">
        <v>895</v>
      </c>
      <c r="AD28" s="14"/>
      <c r="AE28" s="14"/>
      <c r="AF28" s="14"/>
      <c r="AG28" s="14"/>
      <c r="AH28" s="14"/>
      <c r="AI28" s="8">
        <v>0.98619999999999997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818</v>
      </c>
      <c r="B29" s="12" t="s">
        <v>832</v>
      </c>
      <c r="C29" s="12" t="s">
        <v>880</v>
      </c>
      <c r="D29" s="12" t="s">
        <v>893</v>
      </c>
      <c r="E29" s="11" t="str">
        <f t="shared" si="0"/>
        <v>Grisons_pasture_avg_20_heavy</v>
      </c>
      <c r="F29" s="15" t="s">
        <v>893</v>
      </c>
      <c r="G29" s="11" t="s">
        <v>298</v>
      </c>
      <c r="H29" s="11" t="s">
        <v>250</v>
      </c>
      <c r="I29" s="11" t="s">
        <v>176</v>
      </c>
      <c r="J29" s="11">
        <f t="shared" ref="J29" si="12">K28</f>
        <v>1.8</v>
      </c>
      <c r="K29" s="11" t="s">
        <v>894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8">
        <v>88.438133874239341</v>
      </c>
      <c r="V29" s="14"/>
      <c r="W29" s="14">
        <v>4.3600000000000003</v>
      </c>
      <c r="X29" s="8"/>
      <c r="Y29" s="14"/>
      <c r="Z29" s="14">
        <v>10.1</v>
      </c>
      <c r="AA29" s="14">
        <v>3.9</v>
      </c>
      <c r="AB29" s="14"/>
      <c r="AC29" s="8" t="s">
        <v>895</v>
      </c>
      <c r="AD29" s="14"/>
      <c r="AE29" s="14"/>
      <c r="AF29" s="14"/>
      <c r="AG29" s="14"/>
      <c r="AH29" s="14"/>
      <c r="AI29" s="8">
        <v>0.94110000000000005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 ht="15" customHeight="1">
      <c r="AA1001" s="14"/>
    </row>
    <row r="1002" spans="2:72" ht="15" customHeight="1">
      <c r="AA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2018-10-19T11:32:24Z</dcterms:modified>
</cp:coreProperties>
</file>