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660" tabRatio="500" activeTab="3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  <c r="E4" i="1"/>
</calcChain>
</file>

<file path=xl/sharedStrings.xml><?xml version="1.0" encoding="utf-8"?>
<sst xmlns="http://schemas.openxmlformats.org/spreadsheetml/2006/main" count="716" uniqueCount="371">
  <si>
    <t>dataset_name</t>
  </si>
  <si>
    <t xml:space="preserve"> </t>
  </si>
  <si>
    <t>site_name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</si>
  <si>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</si>
  <si>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</si>
  <si>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</si>
  <si>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</si>
  <si>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</si>
  <si>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</si>
  <si>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</si>
  <si>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</si>
  <si>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</si>
  <si>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profile_name</t>
  </si>
  <si>
    <t>slope</t>
  </si>
  <si>
    <t>slope_shape</t>
  </si>
  <si>
    <t>profile_note</t>
  </si>
  <si>
    <t>ecoregion</t>
  </si>
  <si>
    <t>profile_comp</t>
  </si>
  <si>
    <t>veg_note</t>
  </si>
  <si>
    <t>observation_date</t>
  </si>
  <si>
    <t>land_cover</t>
  </si>
  <si>
    <t>veg_note_profile</t>
  </si>
  <si>
    <t>drainage_class</t>
  </si>
  <si>
    <t>2d_position</t>
  </si>
  <si>
    <t>depth_water</t>
  </si>
  <si>
    <t>soil_taxon</t>
  </si>
  <si>
    <t>parent_material</t>
  </si>
  <si>
    <t>soil_series</t>
  </si>
  <si>
    <t>parent_chem</t>
  </si>
  <si>
    <t>map</t>
  </si>
  <si>
    <t>bedrock_depth</t>
  </si>
  <si>
    <t>mat</t>
  </si>
  <si>
    <t>thaw_depth_profile</t>
  </si>
  <si>
    <t>climate_cat</t>
  </si>
  <si>
    <t>p_soc</t>
  </si>
  <si>
    <t>s_soc</t>
  </si>
  <si>
    <t>p_soc_sigma</t>
  </si>
  <si>
    <t>p_soc_depth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</si>
  <si>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</si>
  <si>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</si>
  <si>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</si>
  <si>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</si>
  <si>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</si>
  <si>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</si>
  <si>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</si>
  <si>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</si>
  <si>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</si>
  <si>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Sollins_2009</t>
  </si>
  <si>
    <t>10.1007/s10533-009-9359-z</t>
  </si>
  <si>
    <t>P Sollins</t>
  </si>
  <si>
    <t>Oregon State University</t>
  </si>
  <si>
    <t>mm</t>
  </si>
  <si>
    <t>0000-0003-4554-9382</t>
  </si>
  <si>
    <t>Andrews Experimental Forest</t>
  </si>
  <si>
    <t>Adjacent to the Detritus Input and Removal Treatments (DIRT) study plot #18</t>
  </si>
  <si>
    <t>USA</t>
  </si>
  <si>
    <t>Oregon</t>
  </si>
  <si>
    <t>44.25 N</t>
  </si>
  <si>
    <t>Andic Dystrudept</t>
  </si>
  <si>
    <t>Inceptic Hapludox</t>
  </si>
  <si>
    <t>Rosario</t>
  </si>
  <si>
    <t>Typic Hapludalfs</t>
  </si>
  <si>
    <t xml:space="preserve">Oshtemo/Kalamazoo </t>
  </si>
  <si>
    <t>yes</t>
  </si>
  <si>
    <t>Inceptisol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</si>
  <si>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</si>
  <si>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122.13 W</t>
  </si>
  <si>
    <t>temperate coniferous forest</t>
  </si>
  <si>
    <t>Pseudotsuga menziesii, Tsuga heterophylla, Thuja plicata, Taxus brevifolia, Acer circinatum, Cornus nuttallii, Vaccinium, Polystichum munitum</t>
  </si>
  <si>
    <t>forest</t>
  </si>
  <si>
    <t>metamorphic</t>
  </si>
  <si>
    <t>mafic</t>
  </si>
  <si>
    <t>Coastal Mediterranean</t>
  </si>
  <si>
    <t xml:space="preserve">Susua State Forest </t>
  </si>
  <si>
    <t>ridge-top site at second-growth dry forest</t>
  </si>
  <si>
    <t>Puerto Rico</t>
  </si>
  <si>
    <t>18.072 N</t>
  </si>
  <si>
    <t>66.916 W</t>
  </si>
  <si>
    <t>tropical or subtropical moist broadleaf forest</t>
  </si>
  <si>
    <t>Purple Tree (Polygala cowelli), Rosewood (Ottoschulzia rhodoxylon), Black Cobana  (Stahlia monosperma), Arbol de María (Maria Tree) (Calophyllum pene  trated), Mat palm (Thrinaxx morrisii)</t>
  </si>
  <si>
    <t>Humid Subtropical</t>
  </si>
  <si>
    <t>Kellogg Biological Station</t>
  </si>
  <si>
    <t>In agriculture until 1958, then set aside as 'No-till"</t>
  </si>
  <si>
    <t>Michigan</t>
  </si>
  <si>
    <t>42.406 N</t>
  </si>
  <si>
    <t>85.400 W</t>
  </si>
  <si>
    <t>Humid Continental Mild Summer, Wet All Year</t>
  </si>
  <si>
    <t>cultivated</t>
  </si>
  <si>
    <t>sedimentary-clastics</t>
  </si>
  <si>
    <t>Kinabalu National Park</t>
  </si>
  <si>
    <t>gently sloping</t>
  </si>
  <si>
    <t>Malaysia</t>
  </si>
  <si>
    <t>Sabah</t>
  </si>
  <si>
    <t>6.207 N</t>
  </si>
  <si>
    <t>116.64 E</t>
  </si>
  <si>
    <t xml:space="preserve">forest </t>
  </si>
  <si>
    <t>23-29</t>
  </si>
  <si>
    <t>Tropical Wet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</si>
  <si>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</si>
  <si>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</si>
  <si>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</si>
  <si>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</si>
  <si>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</si>
  <si>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</si>
  <si>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</si>
  <si>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</si>
  <si>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</si>
  <si>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</si>
  <si>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</si>
  <si>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</si>
  <si>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</si>
  <si>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</si>
  <si>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</si>
  <si>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</si>
  <si>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</si>
  <si>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</si>
  <si>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</si>
  <si>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</si>
  <si>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</si>
  <si>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</si>
  <si>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</si>
  <si>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</si>
  <si>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</si>
  <si>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</si>
  <si>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</si>
  <si>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</si>
  <si>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</si>
  <si>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</si>
  <si>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</si>
  <si>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</si>
  <si>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</si>
  <si>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</si>
  <si>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</si>
  <si>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</si>
  <si>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</si>
  <si>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</si>
  <si>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</si>
  <si>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</si>
  <si>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</si>
  <si>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</si>
  <si>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</si>
  <si>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</si>
  <si>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</si>
  <si>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</si>
  <si>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</si>
  <si>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</si>
  <si>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</si>
  <si>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</si>
  <si>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</si>
  <si>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</si>
  <si>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</si>
  <si>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</si>
  <si>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</si>
  <si>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</si>
  <si>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</si>
  <si>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</si>
  <si>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</si>
  <si>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</si>
  <si>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</si>
  <si>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</si>
  <si>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</si>
  <si>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</si>
  <si>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</si>
  <si>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</si>
  <si>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</si>
  <si>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</si>
  <si>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</si>
  <si>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</si>
  <si>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</si>
  <si>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</si>
  <si>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</si>
  <si>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</si>
  <si>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</si>
  <si>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</si>
  <si>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</si>
  <si>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</si>
  <si>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</si>
  <si>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Bulk</t>
  </si>
  <si>
    <t>clay loam</t>
  </si>
  <si>
    <t>CAMS</t>
  </si>
  <si>
    <t>silty clay loam</t>
  </si>
  <si>
    <t>clay</t>
  </si>
  <si>
    <t>Yes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</si>
  <si>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</si>
  <si>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</si>
  <si>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</si>
  <si>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</si>
  <si>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</si>
  <si>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</si>
  <si>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</si>
  <si>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</si>
  <si>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</si>
  <si>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</si>
  <si>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</si>
  <si>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</si>
  <si>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</si>
  <si>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</si>
  <si>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</si>
  <si>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</si>
  <si>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</si>
  <si>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</si>
  <si>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</si>
  <si>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</si>
  <si>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</si>
  <si>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</si>
  <si>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</si>
  <si>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</si>
  <si>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</si>
  <si>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</si>
  <si>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</si>
  <si>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&lt;1.65</t>
  </si>
  <si>
    <t>SPT_Density</t>
  </si>
  <si>
    <t>g cm^-3</t>
  </si>
  <si>
    <t>1.65-1.85</t>
  </si>
  <si>
    <t>1.85-2.00</t>
  </si>
  <si>
    <t>2.00-2.28</t>
  </si>
  <si>
    <t>2.28-2.55</t>
  </si>
  <si>
    <t>&gt;2.55</t>
  </si>
  <si>
    <t>2.00-2.30</t>
  </si>
  <si>
    <t>2.30-2.60</t>
  </si>
  <si>
    <t>2.60-2.80</t>
  </si>
  <si>
    <t>2.80-3.00</t>
  </si>
  <si>
    <t>&gt;3.00</t>
  </si>
  <si>
    <t>&gt;2.80</t>
  </si>
  <si>
    <t>&lt;1.6</t>
  </si>
  <si>
    <t>1.6-1.8</t>
  </si>
  <si>
    <t>1.8-2.0</t>
  </si>
  <si>
    <t>2.0-2.2</t>
  </si>
  <si>
    <t>2.2-2.4</t>
  </si>
  <si>
    <t>2.4-2.6</t>
  </si>
  <si>
    <t>2.6-2.9</t>
  </si>
  <si>
    <t>&gt;2.9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</si>
  <si>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</si>
  <si>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</si>
  <si>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</si>
  <si>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</si>
  <si>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</si>
  <si>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</si>
  <si>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</si>
  <si>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</si>
  <si>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</si>
  <si>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</si>
  <si>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</si>
  <si>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</si>
  <si>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</si>
  <si>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</si>
  <si>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</si>
  <si>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</si>
  <si>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</si>
  <si>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</si>
  <si>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summit</t>
  </si>
  <si>
    <t xml:space="preserve">sand </t>
  </si>
  <si>
    <t>chloroform fumigation incubation</t>
  </si>
  <si>
    <t>sonicated</t>
  </si>
  <si>
    <t>tectosilicates</t>
  </si>
  <si>
    <t>S</t>
  </si>
  <si>
    <t>divergent</t>
  </si>
  <si>
    <t>desert or xeric shrubland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</si>
  <si>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</si>
  <si>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</si>
  <si>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</si>
  <si>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</si>
  <si>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</si>
  <si>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</si>
  <si>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</si>
  <si>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</si>
  <si>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</si>
  <si>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</si>
  <si>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</si>
  <si>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</si>
  <si>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</si>
  <si>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</si>
  <si>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</si>
  <si>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</si>
  <si>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</si>
  <si>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</si>
  <si>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</si>
  <si>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</si>
  <si>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</si>
  <si>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</si>
  <si>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</si>
  <si>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</si>
  <si>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</si>
  <si>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</si>
  <si>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</si>
  <si>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</si>
  <si>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</si>
  <si>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</si>
  <si>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</si>
  <si>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</si>
  <si>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</si>
  <si>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</si>
  <si>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</si>
  <si>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</si>
  <si>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</si>
  <si>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</si>
  <si>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</si>
  <si>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</si>
  <si>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</si>
  <si>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</si>
  <si>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</si>
  <si>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</si>
  <si>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</si>
  <si>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</si>
  <si>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</si>
  <si>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</si>
  <si>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</si>
  <si>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</si>
  <si>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</si>
  <si>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</si>
  <si>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dry sieve</t>
  </si>
  <si>
    <t>um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</si>
  <si>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</si>
  <si>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</si>
  <si>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</si>
  <si>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</si>
  <si>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</si>
  <si>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</si>
  <si>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</si>
  <si>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</si>
  <si>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</si>
  <si>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</si>
  <si>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</si>
  <si>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</si>
  <si>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</si>
  <si>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</si>
  <si>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</si>
  <si>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</si>
  <si>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</si>
  <si>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</si>
  <si>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</si>
  <si>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</si>
  <si>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</si>
  <si>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</si>
  <si>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</si>
  <si>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</si>
  <si>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</si>
  <si>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</si>
  <si>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</si>
  <si>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</si>
  <si>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</si>
  <si>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</si>
  <si>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</si>
  <si>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</si>
  <si>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</si>
  <si>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</si>
  <si>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</si>
  <si>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</si>
  <si>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</si>
  <si>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</si>
  <si>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</si>
  <si>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</si>
  <si>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</si>
  <si>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</si>
  <si>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</si>
  <si>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</si>
  <si>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</si>
  <si>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</si>
  <si>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</si>
  <si>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 &amp; Dry</t>
  </si>
  <si>
    <t>Tundra</t>
  </si>
  <si>
    <t>coarse_tot</t>
  </si>
  <si>
    <t>coarse_size_thresh</t>
  </si>
  <si>
    <t>coastal mediterranean</t>
  </si>
  <si>
    <t>humid subtropical</t>
  </si>
  <si>
    <t>humid continental mild summer, wet all year</t>
  </si>
  <si>
    <t>tropical wet</t>
  </si>
  <si>
    <t>Inf</t>
  </si>
  <si>
    <t>missing</t>
  </si>
  <si>
    <t>description</t>
  </si>
  <si>
    <t>inorgC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</si>
</sst>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u/>
      <sz val="11"/>
      <color rgb="FF0000FF"/>
      <name val="Calibri"/>
    </font>
    <font>
      <sz val="9"/>
      <color rgb="FF000000"/>
      <name val="Tahoma"/>
    </font>
    <font>
      <sz val="11"/>
      <name val="Calibri"/>
    </font>
    <font>
      <sz val="11"/>
      <color rgb="FF000000"/>
      <name val="Arial"/>
    </font>
    <font>
      <sz val="11"/>
      <color rgb="FFF3F3F3"/>
      <name val="Calibri"/>
    </font>
    <font>
      <sz val="12"/>
      <color rgb="FF000000"/>
      <name val="Calibri"/>
    </font>
    <font>
      <sz val="11"/>
      <color rgb="FFF3F3F3"/>
      <name val="Calibri"/>
    </font>
    <font>
      <sz val="11"/>
      <color rgb="FFF3F3F3"/>
      <name val="Rockwell"/>
    </font>
    <font>
      <sz val="11"/>
      <color rgb="FFAFCE7C"/>
      <name val="Rockwell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sz val="1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A5A5A5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4" fontId="0" fillId="0" borderId="0" xfId="0" applyNumberFormat="1" applyFont="1" applyAlignment="1">
      <alignment horizontal="left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0" fontId="5" fillId="4" borderId="0" xfId="0" applyFont="1" applyFill="1" applyBorder="1"/>
    <xf numFmtId="0" fontId="0" fillId="0" borderId="0" xfId="0" applyFont="1"/>
    <xf numFmtId="0" fontId="0" fillId="4" borderId="0" xfId="0" applyFont="1" applyFill="1" applyBorder="1"/>
    <xf numFmtId="0" fontId="6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7" fillId="4" borderId="0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0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0" fillId="5" borderId="0" xfId="0" applyFont="1" applyFill="1" applyBorder="1"/>
    <xf numFmtId="0" fontId="8" fillId="0" borderId="0" xfId="0" applyFont="1" applyAlignment="1">
      <alignment wrapText="1"/>
    </xf>
    <xf numFmtId="0" fontId="9" fillId="4" borderId="0" xfId="0" applyFont="1" applyFill="1" applyBorder="1"/>
    <xf numFmtId="0" fontId="8" fillId="5" borderId="0" xfId="0" applyFont="1" applyFill="1" applyBorder="1"/>
    <xf numFmtId="0" fontId="10" fillId="4" borderId="0" xfId="0" applyFont="1" applyFill="1" applyBorder="1"/>
    <xf numFmtId="0" fontId="0" fillId="6" borderId="0" xfId="0" applyFont="1" applyFill="1" applyBorder="1"/>
    <xf numFmtId="0" fontId="11" fillId="0" borderId="0" xfId="0" applyFont="1"/>
    <xf numFmtId="0" fontId="4" fillId="0" borderId="0" xfId="0" applyFont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top" wrapText="1" readingOrder="1"/>
    </xf>
    <xf numFmtId="0" fontId="8" fillId="0" borderId="0" xfId="0" applyFont="1" applyAlignment="1">
      <alignment horizontal="left"/>
    </xf>
    <xf numFmtId="0" fontId="0" fillId="5" borderId="0" xfId="0" applyFont="1" applyFill="1" applyBorder="1" applyAlignment="1">
      <alignment wrapText="1"/>
    </xf>
    <xf numFmtId="0" fontId="12" fillId="7" borderId="0" xfId="0" applyFont="1" applyFill="1" applyBorder="1"/>
    <xf numFmtId="0" fontId="8" fillId="7" borderId="0" xfId="0" applyFont="1" applyFill="1" applyBorder="1"/>
    <xf numFmtId="0" fontId="12" fillId="8" borderId="0" xfId="0" applyFont="1" applyFill="1" applyBorder="1"/>
    <xf numFmtId="0" fontId="12" fillId="9" borderId="0" xfId="0" applyFont="1" applyFill="1" applyBorder="1"/>
    <xf numFmtId="0" fontId="8" fillId="9" borderId="0" xfId="0" applyFont="1" applyFill="1" applyBorder="1"/>
    <xf numFmtId="0" fontId="12" fillId="10" borderId="0" xfId="0" applyFont="1" applyFill="1" applyBorder="1" applyAlignment="1">
      <alignment horizontal="left"/>
    </xf>
    <xf numFmtId="0" fontId="8" fillId="10" borderId="0" xfId="0" applyFont="1" applyFill="1" applyBorder="1" applyAlignment="1">
      <alignment horizontal="left"/>
    </xf>
    <xf numFmtId="0" fontId="8" fillId="11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8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16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 wrapText="1"/>
    </xf>
    <xf numFmtId="0" fontId="8" fillId="11" borderId="0" xfId="0" applyFont="1" applyFill="1" applyBorder="1" applyAlignment="1">
      <alignment horizontal="left" vertical="top" wrapText="1"/>
    </xf>
    <xf numFmtId="0" fontId="17" fillId="0" borderId="0" xfId="0" applyFont="1"/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1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</xdr:colOff>
      <xdr:row>66</xdr:row>
      <xdr:rowOff>50800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9.6640625" customWidth="1"/>
    <col min="3" max="3" width="13.1640625" customWidth="1"/>
    <col min="4" max="4" width="17.5" customWidth="1"/>
    <col min="5" max="5" width="15.332031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>
      <c r="A1" s="2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1" t="s">
        <v>45</v>
      </c>
      <c r="J1" s="2" t="s">
        <v>46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64" t="s">
        <v>369</v>
      </c>
      <c r="B2" s="63"/>
      <c r="C2" s="62"/>
      <c r="D2" s="62"/>
      <c r="E2" s="62"/>
      <c r="F2" s="62"/>
      <c r="G2" s="62"/>
      <c r="H2" s="62"/>
      <c r="I2" s="63"/>
      <c r="J2" s="62"/>
      <c r="K2" s="5"/>
      <c r="L2" s="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 customHeight="1">
      <c r="A3" s="64" t="s">
        <v>369</v>
      </c>
      <c r="B3" s="63"/>
      <c r="C3" s="62"/>
      <c r="D3" s="62"/>
      <c r="E3" s="62"/>
      <c r="F3" s="62"/>
      <c r="G3" s="62"/>
      <c r="H3" s="62"/>
      <c r="I3" s="63"/>
      <c r="J3" s="62"/>
      <c r="K3" s="5"/>
      <c r="L3" s="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72" customHeight="1">
      <c r="A4" s="8" t="s">
        <v>47</v>
      </c>
      <c r="B4" s="8" t="s">
        <v>48</v>
      </c>
      <c r="C4" s="8" t="s">
        <v>49</v>
      </c>
      <c r="D4" s="8" t="s">
        <v>50</v>
      </c>
      <c r="E4" s="9" t="str">
        <f>HYPERLINK("mailto:phil.sollins@orst.edu","phil.sollins@orst.edu")</f>
        <v>phil.sollins@orst.edu</v>
      </c>
      <c r="F4" s="10">
        <v>42760</v>
      </c>
      <c r="G4" s="8"/>
      <c r="H4" s="8"/>
      <c r="I4" s="16" t="s">
        <v>52</v>
      </c>
      <c r="J4" s="8" t="s">
        <v>65</v>
      </c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11.33203125" customWidth="1"/>
    <col min="4" max="4" width="7.6640625" customWidth="1"/>
    <col min="5" max="5" width="12.33203125" customWidth="1"/>
    <col min="6" max="6" width="7.33203125" customWidth="1"/>
    <col min="7" max="7" width="7.6640625" customWidth="1"/>
    <col min="8" max="8" width="12.5" customWidth="1"/>
    <col min="9" max="9" width="8.3320312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32.66406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1" t="s">
        <v>14</v>
      </c>
      <c r="N1" s="1" t="s">
        <v>16</v>
      </c>
      <c r="O1" s="1" t="s">
        <v>18</v>
      </c>
      <c r="P1" s="1" t="s">
        <v>20</v>
      </c>
      <c r="Q1" s="1" t="s">
        <v>22</v>
      </c>
      <c r="R1" s="1" t="s">
        <v>24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33</v>
      </c>
      <c r="X1" s="1" t="s">
        <v>35</v>
      </c>
      <c r="Y1" s="3"/>
      <c r="Z1" s="4"/>
    </row>
    <row r="2" spans="1:26" ht="20.25" customHeight="1">
      <c r="A2" s="64" t="s">
        <v>369</v>
      </c>
      <c r="B2" s="2"/>
      <c r="C2" s="2"/>
      <c r="D2" s="2"/>
      <c r="E2" s="65"/>
      <c r="F2" s="2"/>
      <c r="G2" s="66"/>
      <c r="H2" s="62"/>
      <c r="I2" s="66"/>
      <c r="J2" s="2"/>
      <c r="K2" s="2"/>
      <c r="L2" s="2"/>
      <c r="M2" s="1"/>
      <c r="N2" s="67"/>
      <c r="O2" s="68"/>
      <c r="P2" s="1"/>
      <c r="Q2" s="1"/>
      <c r="R2" s="1"/>
      <c r="S2" s="1"/>
      <c r="T2" s="63"/>
      <c r="U2" s="1"/>
      <c r="V2" s="68"/>
      <c r="W2" s="63"/>
      <c r="X2" s="1"/>
      <c r="Y2" s="3"/>
      <c r="Z2" s="4"/>
    </row>
    <row r="3" spans="1:26" ht="20.25" customHeight="1">
      <c r="A3" s="64" t="s">
        <v>369</v>
      </c>
      <c r="B3" s="2"/>
      <c r="C3" s="2"/>
      <c r="D3" s="2"/>
      <c r="E3" s="65"/>
      <c r="F3" s="2"/>
      <c r="G3" s="66"/>
      <c r="H3" s="62"/>
      <c r="I3" s="66"/>
      <c r="J3" s="2"/>
      <c r="K3" s="2"/>
      <c r="L3" s="2"/>
      <c r="M3" s="1"/>
      <c r="N3" s="67"/>
      <c r="O3" s="68"/>
      <c r="P3" s="1"/>
      <c r="Q3" s="1"/>
      <c r="R3" s="1"/>
      <c r="S3" s="1"/>
      <c r="T3" s="63"/>
      <c r="U3" s="1"/>
      <c r="V3" s="68"/>
      <c r="W3" s="63"/>
      <c r="X3" s="1"/>
      <c r="Y3" s="3"/>
      <c r="Z3" s="4"/>
    </row>
    <row r="4" spans="1:26" ht="14.25" customHeight="1">
      <c r="A4" s="8" t="s">
        <v>47</v>
      </c>
      <c r="B4" s="11" t="s">
        <v>53</v>
      </c>
      <c r="C4" s="11" t="s">
        <v>54</v>
      </c>
      <c r="D4" s="11" t="s">
        <v>55</v>
      </c>
      <c r="E4" s="13" t="s">
        <v>56</v>
      </c>
      <c r="F4" s="21" t="s">
        <v>57</v>
      </c>
      <c r="G4" s="22" t="s">
        <v>66</v>
      </c>
      <c r="H4" s="23"/>
      <c r="I4" s="24"/>
      <c r="J4" s="12"/>
      <c r="K4" s="12"/>
      <c r="L4" s="12"/>
      <c r="M4" s="12"/>
      <c r="N4" s="25" t="s">
        <v>67</v>
      </c>
      <c r="O4" s="22" t="s">
        <v>68</v>
      </c>
      <c r="P4" s="11" t="s">
        <v>69</v>
      </c>
      <c r="Q4" s="12"/>
      <c r="R4" s="12"/>
      <c r="S4" s="11" t="s">
        <v>70</v>
      </c>
      <c r="T4" s="26" t="s">
        <v>71</v>
      </c>
      <c r="U4" s="27">
        <v>2200</v>
      </c>
      <c r="V4" s="28">
        <v>8.8000000000000007</v>
      </c>
      <c r="W4" s="61" t="s">
        <v>363</v>
      </c>
      <c r="X4" s="12"/>
      <c r="Y4" s="16"/>
      <c r="Z4" s="16"/>
    </row>
    <row r="5" spans="1:26" ht="14.25" customHeight="1">
      <c r="A5" s="8" t="s">
        <v>47</v>
      </c>
      <c r="B5" s="29" t="s">
        <v>73</v>
      </c>
      <c r="C5" s="29" t="s">
        <v>74</v>
      </c>
      <c r="D5" s="16" t="s">
        <v>55</v>
      </c>
      <c r="E5" s="16" t="s">
        <v>75</v>
      </c>
      <c r="F5" s="16" t="s">
        <v>76</v>
      </c>
      <c r="G5" s="16" t="s">
        <v>77</v>
      </c>
      <c r="H5" s="17"/>
      <c r="I5" s="17"/>
      <c r="J5" s="17"/>
      <c r="K5" s="17"/>
      <c r="L5" s="17"/>
      <c r="M5" s="17"/>
      <c r="N5" s="30" t="s">
        <v>78</v>
      </c>
      <c r="O5" s="31" t="s">
        <v>79</v>
      </c>
      <c r="P5" s="16" t="s">
        <v>69</v>
      </c>
      <c r="Q5" s="17"/>
      <c r="R5" s="17"/>
      <c r="S5" s="11" t="s">
        <v>70</v>
      </c>
      <c r="T5" s="26" t="s">
        <v>71</v>
      </c>
      <c r="U5" s="32">
        <v>1413</v>
      </c>
      <c r="V5" s="32">
        <v>23.9</v>
      </c>
      <c r="W5" s="61" t="s">
        <v>364</v>
      </c>
      <c r="X5" s="17"/>
      <c r="Y5" s="16"/>
      <c r="Z5" s="16"/>
    </row>
    <row r="6" spans="1:26" ht="14.25" customHeight="1">
      <c r="A6" s="8" t="s">
        <v>47</v>
      </c>
      <c r="B6" s="29" t="s">
        <v>81</v>
      </c>
      <c r="C6" s="29" t="s">
        <v>82</v>
      </c>
      <c r="D6" s="16" t="s">
        <v>55</v>
      </c>
      <c r="E6" s="16" t="s">
        <v>83</v>
      </c>
      <c r="F6" s="16" t="s">
        <v>84</v>
      </c>
      <c r="G6" s="16" t="s">
        <v>85</v>
      </c>
      <c r="H6" s="17"/>
      <c r="I6" s="32">
        <v>288</v>
      </c>
      <c r="J6" s="17"/>
      <c r="K6" s="17"/>
      <c r="L6" s="17"/>
      <c r="M6" s="17"/>
      <c r="N6" s="33" t="s">
        <v>86</v>
      </c>
      <c r="O6" s="34"/>
      <c r="P6" s="16" t="s">
        <v>87</v>
      </c>
      <c r="Q6" s="17"/>
      <c r="R6" s="17"/>
      <c r="S6" s="35" t="s">
        <v>88</v>
      </c>
      <c r="T6" s="17"/>
      <c r="U6" s="32">
        <v>1005</v>
      </c>
      <c r="V6" s="32">
        <v>10.1</v>
      </c>
      <c r="W6" s="61" t="s">
        <v>365</v>
      </c>
      <c r="X6" s="17"/>
      <c r="Y6" s="16"/>
      <c r="Z6" s="16"/>
    </row>
    <row r="7" spans="1:26" ht="14.25" customHeight="1">
      <c r="A7" s="8" t="s">
        <v>47</v>
      </c>
      <c r="B7" s="29" t="s">
        <v>89</v>
      </c>
      <c r="C7" s="29" t="s">
        <v>90</v>
      </c>
      <c r="D7" s="16" t="s">
        <v>91</v>
      </c>
      <c r="E7" s="16" t="s">
        <v>92</v>
      </c>
      <c r="F7" s="16" t="s">
        <v>93</v>
      </c>
      <c r="G7" s="16" t="s">
        <v>94</v>
      </c>
      <c r="H7" s="17"/>
      <c r="I7" s="16">
        <v>1700</v>
      </c>
      <c r="J7" s="17"/>
      <c r="K7" s="17"/>
      <c r="L7" s="17"/>
      <c r="M7" s="17"/>
      <c r="N7" s="30" t="s">
        <v>78</v>
      </c>
      <c r="O7" s="36"/>
      <c r="P7" s="16" t="s">
        <v>95</v>
      </c>
      <c r="Q7" s="17"/>
      <c r="R7" s="17"/>
      <c r="S7" s="35" t="s">
        <v>88</v>
      </c>
      <c r="T7" s="17"/>
      <c r="U7" s="32">
        <v>4000</v>
      </c>
      <c r="V7" s="37" t="s">
        <v>96</v>
      </c>
      <c r="W7" s="61" t="s">
        <v>366</v>
      </c>
      <c r="X7" s="17"/>
      <c r="Y7" s="16"/>
      <c r="Z7" s="16"/>
    </row>
    <row r="8" spans="1:26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38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38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7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38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D13" sqref="D13"/>
    </sheetView>
  </sheetViews>
  <sheetFormatPr baseColWidth="10" defaultColWidth="15.1640625" defaultRowHeight="15" customHeight="1" x14ac:dyDescent="0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>
      <c r="A1" s="2" t="s">
        <v>0</v>
      </c>
      <c r="B1" s="2" t="s">
        <v>2</v>
      </c>
      <c r="C1" s="2" t="s">
        <v>12</v>
      </c>
      <c r="D1" s="2" t="s">
        <v>15</v>
      </c>
      <c r="E1" s="2" t="s">
        <v>17</v>
      </c>
      <c r="F1" s="2" t="s">
        <v>19</v>
      </c>
      <c r="G1" s="2" t="s">
        <v>21</v>
      </c>
      <c r="H1" s="2" t="s">
        <v>23</v>
      </c>
      <c r="I1" s="2" t="s">
        <v>25</v>
      </c>
      <c r="J1" s="2" t="s">
        <v>27</v>
      </c>
      <c r="K1" s="2" t="s">
        <v>30</v>
      </c>
      <c r="L1" s="2" t="s">
        <v>32</v>
      </c>
      <c r="M1" s="2" t="s">
        <v>34</v>
      </c>
      <c r="N1" s="2" t="s">
        <v>36</v>
      </c>
      <c r="O1" s="2" t="s">
        <v>37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64" t="s">
        <v>369</v>
      </c>
      <c r="B2" s="2"/>
      <c r="C2" s="2"/>
      <c r="D2" s="2"/>
      <c r="E2" s="2"/>
      <c r="F2" s="2"/>
      <c r="G2" s="2"/>
      <c r="H2" s="2"/>
      <c r="I2" s="2"/>
      <c r="J2" s="62"/>
      <c r="K2" s="2"/>
      <c r="L2" s="2"/>
      <c r="M2" s="2"/>
      <c r="N2" s="2"/>
      <c r="O2" s="2"/>
      <c r="P2" s="3"/>
      <c r="Q2" s="4"/>
      <c r="R2" s="16"/>
      <c r="S2" s="16"/>
      <c r="T2" s="16"/>
      <c r="U2" s="16"/>
      <c r="V2" s="16"/>
      <c r="W2" s="16"/>
      <c r="X2" s="16"/>
      <c r="Y2" s="16"/>
      <c r="Z2" s="16"/>
    </row>
    <row r="3" spans="1:26" ht="21.75" customHeight="1">
      <c r="A3" s="64" t="s">
        <v>369</v>
      </c>
      <c r="B3" s="2"/>
      <c r="C3" s="2"/>
      <c r="D3" s="2"/>
      <c r="E3" s="2"/>
      <c r="F3" s="2"/>
      <c r="G3" s="2"/>
      <c r="H3" s="2"/>
      <c r="I3" s="2"/>
      <c r="J3" s="62"/>
      <c r="K3" s="2"/>
      <c r="L3" s="2"/>
      <c r="M3" s="2"/>
      <c r="N3" s="2"/>
      <c r="O3" s="2"/>
      <c r="P3" s="3"/>
      <c r="Q3" s="4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8" t="s">
        <v>47</v>
      </c>
      <c r="B4" s="11" t="s">
        <v>53</v>
      </c>
      <c r="C4" s="11">
        <v>1</v>
      </c>
      <c r="D4" s="11"/>
      <c r="E4" s="12"/>
      <c r="F4" s="14">
        <v>38961</v>
      </c>
      <c r="G4" s="12"/>
      <c r="H4" s="12"/>
      <c r="I4" s="11" t="s">
        <v>58</v>
      </c>
      <c r="J4" s="15"/>
      <c r="K4" s="11">
        <v>100</v>
      </c>
      <c r="L4" s="12"/>
      <c r="M4" s="12"/>
      <c r="N4" s="12"/>
      <c r="O4" s="12"/>
      <c r="P4" s="16"/>
      <c r="Q4" s="16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 t="s">
        <v>47</v>
      </c>
      <c r="B5" s="29" t="s">
        <v>73</v>
      </c>
      <c r="C5" s="16">
        <v>2</v>
      </c>
      <c r="D5" s="16"/>
      <c r="E5" s="17"/>
      <c r="F5" s="17"/>
      <c r="G5" s="17"/>
      <c r="H5" s="17"/>
      <c r="I5" s="18" t="s">
        <v>59</v>
      </c>
      <c r="J5" s="16" t="s">
        <v>60</v>
      </c>
      <c r="K5" s="17"/>
      <c r="L5" s="17"/>
      <c r="M5" s="17"/>
      <c r="N5" s="17"/>
      <c r="O5" s="17"/>
      <c r="P5" s="16"/>
      <c r="Q5" s="16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47</v>
      </c>
      <c r="B6" s="29" t="s">
        <v>81</v>
      </c>
      <c r="C6" s="16">
        <v>3</v>
      </c>
      <c r="D6" s="16"/>
      <c r="E6" s="17"/>
      <c r="F6" s="17"/>
      <c r="G6" s="17"/>
      <c r="H6" s="17"/>
      <c r="I6" s="19" t="s">
        <v>61</v>
      </c>
      <c r="J6" s="16" t="s">
        <v>62</v>
      </c>
      <c r="K6" s="17"/>
      <c r="L6" s="17"/>
      <c r="M6" s="17"/>
      <c r="N6" s="17"/>
      <c r="O6" s="17"/>
      <c r="P6" s="16"/>
      <c r="Q6" s="16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 t="s">
        <v>47</v>
      </c>
      <c r="B7" s="29" t="s">
        <v>89</v>
      </c>
      <c r="C7" s="16">
        <v>4</v>
      </c>
      <c r="D7" s="16"/>
      <c r="E7" s="16" t="s">
        <v>63</v>
      </c>
      <c r="F7" s="17"/>
      <c r="G7" s="17"/>
      <c r="H7" s="17"/>
      <c r="I7" s="16" t="s">
        <v>64</v>
      </c>
      <c r="J7" s="20" t="s">
        <v>1</v>
      </c>
      <c r="K7" s="17"/>
      <c r="L7" s="17"/>
      <c r="M7" s="17"/>
      <c r="N7" s="17"/>
      <c r="O7" s="17"/>
      <c r="P7" s="16"/>
      <c r="Q7" s="16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16"/>
      <c r="C12" s="16"/>
      <c r="D12" s="16"/>
      <c r="E12" s="16" t="s">
        <v>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abSelected="1" topLeftCell="E1" workbookViewId="0">
      <selection activeCell="R1" sqref="R1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>
      <c r="A1" s="2" t="s">
        <v>0</v>
      </c>
      <c r="B1" s="2" t="s">
        <v>2</v>
      </c>
      <c r="C1" s="2" t="s">
        <v>12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69" t="s">
        <v>370</v>
      </c>
      <c r="S1" s="2" t="s">
        <v>112</v>
      </c>
      <c r="T1" s="2" t="s">
        <v>113</v>
      </c>
      <c r="U1" s="2" t="s">
        <v>114</v>
      </c>
      <c r="V1" s="2" t="s">
        <v>361</v>
      </c>
      <c r="W1" s="2" t="s">
        <v>362</v>
      </c>
      <c r="X1" s="2" t="s">
        <v>115</v>
      </c>
      <c r="Y1" s="2" t="s">
        <v>116</v>
      </c>
      <c r="Z1" s="2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2" t="s">
        <v>126</v>
      </c>
      <c r="AJ1" s="2" t="s">
        <v>127</v>
      </c>
      <c r="AK1" s="2" t="s">
        <v>128</v>
      </c>
      <c r="AL1" s="2" t="s">
        <v>129</v>
      </c>
      <c r="AM1" s="2" t="s">
        <v>130</v>
      </c>
      <c r="AN1" s="2" t="s">
        <v>131</v>
      </c>
      <c r="AO1" s="2" t="s">
        <v>132</v>
      </c>
      <c r="AP1" s="2" t="s">
        <v>133</v>
      </c>
      <c r="AQ1" s="2" t="s">
        <v>134</v>
      </c>
      <c r="AR1" s="2" t="s">
        <v>135</v>
      </c>
      <c r="AS1" s="2" t="s">
        <v>136</v>
      </c>
      <c r="AT1" s="2" t="s">
        <v>137</v>
      </c>
      <c r="AU1" s="2" t="s">
        <v>138</v>
      </c>
      <c r="AV1" s="2" t="s">
        <v>139</v>
      </c>
      <c r="AW1" s="2" t="s">
        <v>140</v>
      </c>
      <c r="AX1" s="2" t="s">
        <v>141</v>
      </c>
      <c r="AY1" s="2" t="s">
        <v>142</v>
      </c>
      <c r="AZ1" s="2" t="s">
        <v>143</v>
      </c>
      <c r="BA1" s="2" t="s">
        <v>144</v>
      </c>
      <c r="BB1" s="2" t="s">
        <v>145</v>
      </c>
      <c r="BC1" s="2" t="s">
        <v>146</v>
      </c>
      <c r="BD1" s="2" t="s">
        <v>147</v>
      </c>
      <c r="BE1" s="2" t="s">
        <v>148</v>
      </c>
      <c r="BF1" s="2" t="s">
        <v>149</v>
      </c>
      <c r="BG1" s="2" t="s">
        <v>150</v>
      </c>
      <c r="BH1" s="2" t="s">
        <v>151</v>
      </c>
      <c r="BI1" s="2" t="s">
        <v>152</v>
      </c>
      <c r="BJ1" s="2" t="s">
        <v>153</v>
      </c>
      <c r="BK1" s="2" t="s">
        <v>154</v>
      </c>
      <c r="BL1" s="2" t="s">
        <v>155</v>
      </c>
      <c r="BM1" s="2" t="s">
        <v>156</v>
      </c>
      <c r="BN1" s="2" t="s">
        <v>157</v>
      </c>
      <c r="BO1" s="2" t="s">
        <v>158</v>
      </c>
      <c r="BP1" s="2" t="s">
        <v>159</v>
      </c>
      <c r="BQ1" s="2" t="s">
        <v>160</v>
      </c>
      <c r="BR1" s="2" t="s">
        <v>161</v>
      </c>
      <c r="BS1" s="2" t="s">
        <v>162</v>
      </c>
      <c r="BT1" s="2" t="s">
        <v>163</v>
      </c>
      <c r="BU1" s="2" t="s">
        <v>164</v>
      </c>
      <c r="BV1" s="2" t="s">
        <v>165</v>
      </c>
      <c r="BW1" s="2" t="s">
        <v>166</v>
      </c>
      <c r="BX1" s="2" t="s">
        <v>167</v>
      </c>
      <c r="BY1" s="2" t="s">
        <v>168</v>
      </c>
      <c r="BZ1" s="2" t="s">
        <v>169</v>
      </c>
      <c r="CA1" s="2" t="s">
        <v>170</v>
      </c>
      <c r="CB1" s="2" t="s">
        <v>171</v>
      </c>
      <c r="CC1" s="2" t="s">
        <v>172</v>
      </c>
      <c r="CD1" s="2" t="s">
        <v>173</v>
      </c>
      <c r="CE1" s="2" t="s">
        <v>174</v>
      </c>
      <c r="CF1" s="2" t="s">
        <v>175</v>
      </c>
      <c r="CG1" s="2" t="s">
        <v>176</v>
      </c>
    </row>
    <row r="2" spans="1:85" ht="21" customHeight="1">
      <c r="A2" s="64" t="s">
        <v>369</v>
      </c>
      <c r="B2" s="2"/>
      <c r="C2" s="2"/>
      <c r="D2" s="6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</row>
    <row r="3" spans="1:85" ht="21" customHeight="1">
      <c r="A3" s="64" t="s">
        <v>369</v>
      </c>
      <c r="B3" s="2"/>
      <c r="C3" s="2"/>
      <c r="D3" s="6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6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</row>
    <row r="4" spans="1:85" ht="14.25" customHeight="1">
      <c r="A4" s="8" t="s">
        <v>47</v>
      </c>
      <c r="B4" s="11" t="s">
        <v>53</v>
      </c>
      <c r="C4" s="11">
        <v>1</v>
      </c>
      <c r="D4" s="29" t="s">
        <v>177</v>
      </c>
      <c r="E4" s="11"/>
      <c r="F4" s="12" t="s">
        <v>368</v>
      </c>
      <c r="G4" s="12" t="s">
        <v>368</v>
      </c>
      <c r="H4" s="11" t="s">
        <v>177</v>
      </c>
      <c r="I4" s="12"/>
      <c r="J4" s="12"/>
      <c r="K4" s="12"/>
      <c r="L4" s="12"/>
      <c r="M4" s="12"/>
      <c r="N4" s="12"/>
      <c r="O4" s="11">
        <v>4.4000000000000004</v>
      </c>
      <c r="P4" s="11">
        <v>5.0999999999999996</v>
      </c>
      <c r="Q4" s="26">
        <v>8.1</v>
      </c>
      <c r="R4" s="11"/>
      <c r="S4" s="11">
        <v>32</v>
      </c>
      <c r="T4" s="11">
        <v>34</v>
      </c>
      <c r="U4" s="11">
        <v>34</v>
      </c>
      <c r="V4" s="12"/>
      <c r="W4" s="12"/>
      <c r="X4" s="11" t="s">
        <v>178</v>
      </c>
      <c r="Y4" s="11">
        <v>45</v>
      </c>
      <c r="Z4" s="11">
        <v>22</v>
      </c>
      <c r="AA4" s="12"/>
      <c r="AB4" s="12"/>
      <c r="AC4" s="12"/>
      <c r="AD4" s="12"/>
      <c r="AE4" s="12"/>
      <c r="AF4" s="12"/>
      <c r="AG4" s="11">
        <v>4.9000000000000004</v>
      </c>
      <c r="AH4" s="12"/>
      <c r="AI4" s="11">
        <v>0.22</v>
      </c>
      <c r="AJ4" s="12"/>
      <c r="AK4" s="12"/>
      <c r="AL4" s="11">
        <v>3.9</v>
      </c>
      <c r="AM4" s="11">
        <v>-25.9</v>
      </c>
      <c r="AN4" s="11" t="s">
        <v>179</v>
      </c>
      <c r="AO4" s="11"/>
      <c r="AP4" s="11"/>
      <c r="AQ4" s="11">
        <v>29</v>
      </c>
      <c r="AR4" s="11"/>
      <c r="AS4" s="11"/>
      <c r="AT4" s="11"/>
      <c r="AU4" s="39"/>
      <c r="AV4" s="39"/>
      <c r="AW4" s="39"/>
      <c r="AX4" s="39"/>
      <c r="AY4" s="39"/>
      <c r="AZ4" s="39"/>
      <c r="BA4" s="29"/>
      <c r="BB4" s="29"/>
      <c r="BC4" s="29"/>
      <c r="BD4" s="29"/>
      <c r="BE4" s="29"/>
      <c r="BF4" s="29">
        <v>9.3000000000000007</v>
      </c>
      <c r="BG4" s="29">
        <v>10</v>
      </c>
      <c r="BH4" s="29">
        <v>2.2999999999999998</v>
      </c>
      <c r="BI4" s="29"/>
      <c r="BJ4" s="29"/>
      <c r="BK4" s="29"/>
      <c r="BL4" s="29"/>
      <c r="BM4" s="29"/>
      <c r="BN4" s="29"/>
      <c r="BO4" s="29"/>
      <c r="BP4" s="29">
        <v>12.5</v>
      </c>
      <c r="BQ4" s="29">
        <v>5.6</v>
      </c>
      <c r="BR4" s="29">
        <v>8.3000000000000007</v>
      </c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</row>
    <row r="5" spans="1:85" ht="14.25" customHeight="1">
      <c r="A5" s="8" t="s">
        <v>47</v>
      </c>
      <c r="B5" s="29" t="s">
        <v>73</v>
      </c>
      <c r="C5" s="29">
        <v>2</v>
      </c>
      <c r="D5" s="29" t="s">
        <v>177</v>
      </c>
      <c r="E5" s="29"/>
      <c r="F5" s="29">
        <v>2</v>
      </c>
      <c r="G5" s="29">
        <v>12</v>
      </c>
      <c r="H5" s="11" t="s">
        <v>177</v>
      </c>
      <c r="I5" s="40"/>
      <c r="J5" s="40"/>
      <c r="K5" s="40"/>
      <c r="L5" s="40"/>
      <c r="M5" s="40"/>
      <c r="N5" s="40"/>
      <c r="O5" s="29">
        <v>5.8</v>
      </c>
      <c r="P5" s="29">
        <v>6.1</v>
      </c>
      <c r="Q5" s="26">
        <v>7.8</v>
      </c>
      <c r="R5" s="29"/>
      <c r="S5" s="29">
        <v>18</v>
      </c>
      <c r="T5" s="29">
        <v>37</v>
      </c>
      <c r="U5" s="29">
        <v>44</v>
      </c>
      <c r="V5" s="40"/>
      <c r="W5" s="40"/>
      <c r="X5" s="29" t="s">
        <v>180</v>
      </c>
      <c r="Y5" s="29">
        <v>64</v>
      </c>
      <c r="Z5" s="29">
        <v>40</v>
      </c>
      <c r="AA5" s="40"/>
      <c r="AB5" s="40"/>
      <c r="AC5" s="40"/>
      <c r="AD5" s="40"/>
      <c r="AE5" s="40"/>
      <c r="AF5" s="40"/>
      <c r="AG5" s="29">
        <v>5.9</v>
      </c>
      <c r="AH5" s="40"/>
      <c r="AI5" s="29">
        <v>0.44</v>
      </c>
      <c r="AJ5" s="40"/>
      <c r="AK5" s="40"/>
      <c r="AL5" s="29">
        <v>2.4500000000000002</v>
      </c>
      <c r="AM5" s="29">
        <v>-26</v>
      </c>
      <c r="AN5" s="11" t="s">
        <v>179</v>
      </c>
      <c r="AO5" s="29"/>
      <c r="AP5" s="29"/>
      <c r="AQ5" s="29">
        <v>92</v>
      </c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>
        <v>9.8000000000000007</v>
      </c>
      <c r="BG5" s="29">
        <v>3.5</v>
      </c>
      <c r="BH5" s="29">
        <v>2.6</v>
      </c>
      <c r="BI5" s="29"/>
      <c r="BJ5" s="29"/>
      <c r="BK5" s="29"/>
      <c r="BL5" s="29"/>
      <c r="BM5" s="29"/>
      <c r="BN5" s="29"/>
      <c r="BO5" s="29"/>
      <c r="BP5" s="29">
        <v>204</v>
      </c>
      <c r="BQ5" s="29">
        <v>9.6999999999999993</v>
      </c>
      <c r="BR5" s="29">
        <v>15.7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</row>
    <row r="6" spans="1:85" ht="14.25" customHeight="1">
      <c r="A6" s="8" t="s">
        <v>47</v>
      </c>
      <c r="B6" s="29" t="s">
        <v>81</v>
      </c>
      <c r="C6" s="29">
        <v>3</v>
      </c>
      <c r="D6" s="29" t="s">
        <v>177</v>
      </c>
      <c r="E6" s="29"/>
      <c r="F6" s="29">
        <v>0</v>
      </c>
      <c r="G6" s="29">
        <v>25</v>
      </c>
      <c r="H6" s="11" t="s">
        <v>177</v>
      </c>
      <c r="I6" s="40"/>
      <c r="J6" s="40"/>
      <c r="K6" s="40"/>
      <c r="L6" s="40"/>
      <c r="M6" s="40"/>
      <c r="N6" s="40"/>
      <c r="O6" s="29">
        <v>3.8</v>
      </c>
      <c r="P6" s="29">
        <v>4.9000000000000004</v>
      </c>
      <c r="Q6" s="26">
        <v>7.7</v>
      </c>
      <c r="R6" s="29"/>
      <c r="S6" s="29">
        <v>42</v>
      </c>
      <c r="T6" s="29">
        <v>46</v>
      </c>
      <c r="U6" s="29">
        <v>13</v>
      </c>
      <c r="V6" s="40"/>
      <c r="W6" s="40"/>
      <c r="X6" s="29" t="s">
        <v>181</v>
      </c>
      <c r="Y6" s="29">
        <v>5</v>
      </c>
      <c r="Z6" s="29">
        <v>9.8000000000000007</v>
      </c>
      <c r="AA6" s="40"/>
      <c r="AB6" s="40"/>
      <c r="AC6" s="40"/>
      <c r="AD6" s="40"/>
      <c r="AE6" s="40"/>
      <c r="AF6" s="40"/>
      <c r="AG6" s="29">
        <v>1.5</v>
      </c>
      <c r="AH6" s="40"/>
      <c r="AI6" s="29">
        <v>0.13</v>
      </c>
      <c r="AJ6" s="40"/>
      <c r="AK6" s="40"/>
      <c r="AL6" s="29">
        <v>2</v>
      </c>
      <c r="AM6" s="29">
        <v>-26.6</v>
      </c>
      <c r="AN6" s="11" t="s">
        <v>179</v>
      </c>
      <c r="AO6" s="29"/>
      <c r="AP6" s="29"/>
      <c r="AQ6" s="29">
        <v>62</v>
      </c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>
        <v>3.9</v>
      </c>
      <c r="BG6" s="29">
        <v>2.2999999999999998</v>
      </c>
      <c r="BH6" s="29">
        <v>1.9</v>
      </c>
      <c r="BI6" s="29"/>
      <c r="BJ6" s="29"/>
      <c r="BK6" s="29"/>
      <c r="BL6" s="29"/>
      <c r="BM6" s="29"/>
      <c r="BN6" s="29"/>
      <c r="BO6" s="29"/>
      <c r="BP6" s="29">
        <v>4.9000000000000004</v>
      </c>
      <c r="BQ6" s="29">
        <v>1</v>
      </c>
      <c r="BR6" s="29">
        <v>0.7</v>
      </c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</row>
    <row r="7" spans="1:85" ht="14.25" customHeight="1">
      <c r="A7" s="8" t="s">
        <v>47</v>
      </c>
      <c r="B7" s="29" t="s">
        <v>89</v>
      </c>
      <c r="C7" s="29">
        <v>4</v>
      </c>
      <c r="D7" s="29" t="s">
        <v>177</v>
      </c>
      <c r="E7" s="29" t="s">
        <v>182</v>
      </c>
      <c r="F7" s="29">
        <v>0</v>
      </c>
      <c r="G7" s="29">
        <v>5</v>
      </c>
      <c r="H7" s="11" t="s">
        <v>177</v>
      </c>
      <c r="I7" s="40"/>
      <c r="J7" s="40"/>
      <c r="K7" s="40"/>
      <c r="L7" s="40"/>
      <c r="M7" s="40"/>
      <c r="N7" s="40"/>
      <c r="O7" s="29">
        <v>5.2</v>
      </c>
      <c r="P7" s="29">
        <v>5.9</v>
      </c>
      <c r="Q7" s="26">
        <v>7.8</v>
      </c>
      <c r="R7" s="29"/>
      <c r="S7" s="29">
        <v>44</v>
      </c>
      <c r="T7" s="29">
        <v>42</v>
      </c>
      <c r="U7" s="29">
        <v>14</v>
      </c>
      <c r="V7" s="40"/>
      <c r="W7" s="40"/>
      <c r="X7" s="29" t="s">
        <v>181</v>
      </c>
      <c r="Y7" s="40"/>
      <c r="Z7" s="29">
        <v>8.1</v>
      </c>
      <c r="AA7" s="40"/>
      <c r="AB7" s="40"/>
      <c r="AC7" s="40"/>
      <c r="AD7" s="40"/>
      <c r="AE7" s="40"/>
      <c r="AF7" s="40"/>
      <c r="AG7" s="29">
        <v>4.2</v>
      </c>
      <c r="AH7" s="40"/>
      <c r="AI7" s="29">
        <v>0.25</v>
      </c>
      <c r="AJ7" s="40"/>
      <c r="AK7" s="40"/>
      <c r="AL7" s="29">
        <v>2</v>
      </c>
      <c r="AM7" s="29">
        <v>-27.9</v>
      </c>
      <c r="AN7" s="11" t="s">
        <v>179</v>
      </c>
      <c r="AO7" s="29"/>
      <c r="AP7" s="29"/>
      <c r="AQ7" s="29">
        <v>114</v>
      </c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>
        <v>4.7</v>
      </c>
      <c r="BG7" s="29">
        <v>1.6</v>
      </c>
      <c r="BH7" s="29">
        <v>0.2</v>
      </c>
      <c r="BI7" s="29"/>
      <c r="BJ7" s="29"/>
      <c r="BK7" s="29"/>
      <c r="BL7" s="29"/>
      <c r="BM7" s="29"/>
      <c r="BN7" s="29"/>
      <c r="BO7" s="29"/>
      <c r="BP7" s="29">
        <v>7.3</v>
      </c>
      <c r="BQ7" s="29">
        <v>1.4</v>
      </c>
      <c r="BR7" s="29">
        <v>0.9</v>
      </c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</row>
    <row r="8" spans="1:85" ht="14.25" customHeight="1">
      <c r="A8" s="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</row>
    <row r="9" spans="1:85" ht="14.25" customHeight="1">
      <c r="A9" s="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</row>
    <row r="10" spans="1:85" ht="14.25" customHeight="1">
      <c r="A10" s="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</row>
    <row r="11" spans="1:85" ht="14.25" customHeight="1">
      <c r="A11" s="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</row>
    <row r="12" spans="1:85" ht="14.25" customHeight="1">
      <c r="A12" s="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</row>
    <row r="13" spans="1:85" ht="14.25" customHeight="1">
      <c r="A13" s="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</row>
    <row r="14" spans="1:85" ht="14.25" customHeight="1">
      <c r="A14" s="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</row>
    <row r="15" spans="1:85" ht="14.25" customHeight="1">
      <c r="A15" s="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</row>
    <row r="16" spans="1:85" ht="14.25" customHeight="1">
      <c r="A16" s="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</row>
    <row r="17" spans="1:85" ht="14.25" customHeight="1">
      <c r="A17" s="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</row>
    <row r="18" spans="1:85" ht="14.25" customHeight="1">
      <c r="A18" s="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</row>
    <row r="19" spans="1:85" ht="14.25" customHeight="1">
      <c r="A19" s="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</row>
    <row r="20" spans="1:85" ht="14.25" customHeight="1">
      <c r="A20" s="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</row>
    <row r="21" spans="1:85" ht="14.25" customHeight="1">
      <c r="A21" s="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</row>
    <row r="22" spans="1:85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spans="1:85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spans="1:85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33203125" customWidth="1"/>
    <col min="13" max="14" width="20" customWidth="1"/>
    <col min="15" max="15" width="14.33203125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>
      <c r="A1" s="1" t="s">
        <v>0</v>
      </c>
      <c r="B1" s="1" t="s">
        <v>2</v>
      </c>
      <c r="C1" s="1" t="s">
        <v>12</v>
      </c>
      <c r="D1" s="1" t="s">
        <v>98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</row>
    <row r="2" spans="1:30" ht="19.5" customHeight="1">
      <c r="A2" s="64" t="s">
        <v>369</v>
      </c>
      <c r="B2" s="1"/>
      <c r="C2" s="1"/>
      <c r="D2" s="1"/>
      <c r="E2" s="1"/>
      <c r="F2" s="1"/>
      <c r="G2" s="1"/>
      <c r="H2" s="1"/>
      <c r="I2" s="63"/>
      <c r="J2" s="63"/>
      <c r="K2" s="63"/>
      <c r="L2" s="6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" customHeight="1">
      <c r="A3" s="64" t="s">
        <v>369</v>
      </c>
      <c r="B3" s="1"/>
      <c r="C3" s="1"/>
      <c r="D3" s="1"/>
      <c r="E3" s="1"/>
      <c r="F3" s="1"/>
      <c r="G3" s="1"/>
      <c r="H3" s="1"/>
      <c r="I3" s="63"/>
      <c r="J3" s="63"/>
      <c r="K3" s="63"/>
      <c r="L3" s="6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>
      <c r="A4" s="8" t="s">
        <v>47</v>
      </c>
      <c r="B4" s="11" t="s">
        <v>53</v>
      </c>
      <c r="C4" s="11">
        <v>1</v>
      </c>
      <c r="D4" s="11" t="s">
        <v>177</v>
      </c>
      <c r="E4" s="11" t="s">
        <v>210</v>
      </c>
      <c r="F4" s="11" t="s">
        <v>182</v>
      </c>
      <c r="G4" s="41">
        <v>6</v>
      </c>
      <c r="H4" s="11"/>
      <c r="I4" s="42" t="s">
        <v>211</v>
      </c>
      <c r="J4" s="42" t="s">
        <v>310</v>
      </c>
      <c r="K4" s="42"/>
      <c r="L4" s="42" t="s">
        <v>212</v>
      </c>
      <c r="M4" s="11">
        <v>0</v>
      </c>
      <c r="N4" s="11">
        <v>1.65</v>
      </c>
      <c r="O4" s="11"/>
      <c r="P4" s="11">
        <v>36</v>
      </c>
      <c r="Q4" s="11">
        <v>3</v>
      </c>
      <c r="R4" s="11">
        <v>22.4</v>
      </c>
      <c r="S4" s="11"/>
      <c r="T4" s="11">
        <v>0.54</v>
      </c>
      <c r="U4" s="11">
        <v>67</v>
      </c>
      <c r="V4" s="11">
        <v>0.04</v>
      </c>
      <c r="W4" s="11">
        <v>-26.7</v>
      </c>
      <c r="X4" s="11" t="s">
        <v>179</v>
      </c>
      <c r="Y4" s="11"/>
      <c r="Z4" s="11"/>
      <c r="AA4" s="11">
        <v>8</v>
      </c>
      <c r="AB4" s="11"/>
      <c r="AC4" s="11"/>
      <c r="AD4" s="11"/>
    </row>
    <row r="5" spans="1:30" ht="14.25" customHeight="1">
      <c r="A5" s="8" t="s">
        <v>47</v>
      </c>
      <c r="B5" s="11" t="s">
        <v>53</v>
      </c>
      <c r="C5" s="11">
        <v>1</v>
      </c>
      <c r="D5" s="11" t="s">
        <v>177</v>
      </c>
      <c r="E5" s="29" t="s">
        <v>213</v>
      </c>
      <c r="F5" s="11" t="s">
        <v>182</v>
      </c>
      <c r="G5" s="29">
        <v>5</v>
      </c>
      <c r="H5" s="29"/>
      <c r="I5" s="42" t="s">
        <v>211</v>
      </c>
      <c r="J5" s="42" t="s">
        <v>310</v>
      </c>
      <c r="K5" s="42"/>
      <c r="L5" s="42" t="s">
        <v>212</v>
      </c>
      <c r="M5" s="29">
        <v>1.65</v>
      </c>
      <c r="N5" s="29">
        <v>1.85</v>
      </c>
      <c r="O5" s="29"/>
      <c r="P5" s="29">
        <v>28.5</v>
      </c>
      <c r="Q5" s="29">
        <v>1.8</v>
      </c>
      <c r="R5" s="29">
        <v>10.9</v>
      </c>
      <c r="S5" s="29"/>
      <c r="T5" s="29">
        <v>0.55000000000000004</v>
      </c>
      <c r="U5" s="29">
        <v>52</v>
      </c>
      <c r="V5" s="29">
        <v>2.67</v>
      </c>
      <c r="W5" s="29">
        <v>-26.2</v>
      </c>
      <c r="X5" s="11" t="s">
        <v>179</v>
      </c>
      <c r="Y5" s="29"/>
      <c r="Z5" s="29"/>
      <c r="AA5" s="29">
        <v>38</v>
      </c>
      <c r="AB5" s="29"/>
      <c r="AC5" s="29"/>
      <c r="AD5" s="29"/>
    </row>
    <row r="6" spans="1:30" ht="14.25" customHeight="1">
      <c r="A6" s="8" t="s">
        <v>47</v>
      </c>
      <c r="B6" s="11" t="s">
        <v>53</v>
      </c>
      <c r="C6" s="11">
        <v>1</v>
      </c>
      <c r="D6" s="11" t="s">
        <v>177</v>
      </c>
      <c r="E6" s="29" t="s">
        <v>214</v>
      </c>
      <c r="F6" s="11" t="s">
        <v>182</v>
      </c>
      <c r="G6" s="29">
        <v>4</v>
      </c>
      <c r="H6" s="29"/>
      <c r="I6" s="42" t="s">
        <v>211</v>
      </c>
      <c r="J6" s="42" t="s">
        <v>310</v>
      </c>
      <c r="K6" s="42"/>
      <c r="L6" s="42" t="s">
        <v>212</v>
      </c>
      <c r="M6" s="29">
        <v>1.85</v>
      </c>
      <c r="N6" s="29">
        <v>2</v>
      </c>
      <c r="O6" s="29"/>
      <c r="P6" s="29">
        <v>14.1</v>
      </c>
      <c r="Q6" s="29">
        <v>10.7</v>
      </c>
      <c r="R6" s="29">
        <v>31.5</v>
      </c>
      <c r="S6" s="29"/>
      <c r="T6" s="29">
        <v>0.46</v>
      </c>
      <c r="U6" s="29">
        <v>31</v>
      </c>
      <c r="V6" s="29">
        <v>4.1900000000000004</v>
      </c>
      <c r="W6" s="29">
        <v>-25.9</v>
      </c>
      <c r="X6" s="11" t="s">
        <v>179</v>
      </c>
      <c r="Y6" s="29"/>
      <c r="Z6" s="29"/>
      <c r="AA6" s="29">
        <v>57</v>
      </c>
      <c r="AB6" s="29"/>
      <c r="AC6" s="29"/>
      <c r="AD6" s="29"/>
    </row>
    <row r="7" spans="1:30" ht="14.25" customHeight="1">
      <c r="A7" s="8" t="s">
        <v>47</v>
      </c>
      <c r="B7" s="11" t="s">
        <v>53</v>
      </c>
      <c r="C7" s="11">
        <v>1</v>
      </c>
      <c r="D7" s="11" t="s">
        <v>177</v>
      </c>
      <c r="E7" s="29" t="s">
        <v>215</v>
      </c>
      <c r="F7" s="11" t="s">
        <v>182</v>
      </c>
      <c r="G7" s="29">
        <v>3</v>
      </c>
      <c r="H7" s="29"/>
      <c r="I7" s="42" t="s">
        <v>211</v>
      </c>
      <c r="J7" s="42" t="s">
        <v>310</v>
      </c>
      <c r="K7" s="42"/>
      <c r="L7" s="42" t="s">
        <v>212</v>
      </c>
      <c r="M7" s="29">
        <v>2</v>
      </c>
      <c r="N7" s="29">
        <v>2.2799999999999998</v>
      </c>
      <c r="O7" s="29"/>
      <c r="P7" s="29">
        <v>2.7</v>
      </c>
      <c r="Q7" s="29">
        <v>57.5</v>
      </c>
      <c r="R7" s="29">
        <v>32.200000000000003</v>
      </c>
      <c r="S7" s="29"/>
      <c r="T7" s="29">
        <v>0.23</v>
      </c>
      <c r="U7" s="29">
        <v>12</v>
      </c>
      <c r="V7" s="29">
        <v>4.8099999999999996</v>
      </c>
      <c r="W7" s="29">
        <v>-24.5</v>
      </c>
      <c r="X7" s="11" t="s">
        <v>179</v>
      </c>
      <c r="Y7" s="29"/>
      <c r="Z7" s="29"/>
      <c r="AA7" s="29">
        <v>32</v>
      </c>
      <c r="AB7" s="29"/>
      <c r="AC7" s="29"/>
      <c r="AD7" s="29"/>
    </row>
    <row r="8" spans="1:30" ht="14.25" customHeight="1">
      <c r="A8" s="8" t="s">
        <v>47</v>
      </c>
      <c r="B8" s="11" t="s">
        <v>53</v>
      </c>
      <c r="C8" s="11">
        <v>1</v>
      </c>
      <c r="D8" s="11" t="s">
        <v>177</v>
      </c>
      <c r="E8" s="29" t="s">
        <v>216</v>
      </c>
      <c r="F8" s="11" t="s">
        <v>182</v>
      </c>
      <c r="G8" s="29">
        <v>2</v>
      </c>
      <c r="H8" s="29"/>
      <c r="I8" s="42" t="s">
        <v>211</v>
      </c>
      <c r="J8" s="42" t="s">
        <v>310</v>
      </c>
      <c r="K8" s="42"/>
      <c r="L8" s="42" t="s">
        <v>212</v>
      </c>
      <c r="M8" s="29">
        <v>2.2799999999999998</v>
      </c>
      <c r="N8" s="29">
        <v>2.5499999999999998</v>
      </c>
      <c r="O8" s="29"/>
      <c r="P8" s="29">
        <v>0.7</v>
      </c>
      <c r="Q8" s="29">
        <v>16.899999999999999</v>
      </c>
      <c r="R8" s="29">
        <v>2.6</v>
      </c>
      <c r="S8" s="29"/>
      <c r="T8" s="29">
        <v>0.06</v>
      </c>
      <c r="U8" s="29">
        <v>12</v>
      </c>
      <c r="V8" s="29">
        <v>5.4</v>
      </c>
      <c r="W8" s="29">
        <v>-24.7</v>
      </c>
      <c r="X8" s="11" t="s">
        <v>179</v>
      </c>
      <c r="Y8" s="29"/>
      <c r="Z8" s="29"/>
      <c r="AA8" s="29">
        <v>-58</v>
      </c>
      <c r="AB8" s="29"/>
      <c r="AC8" s="29"/>
      <c r="AD8" s="29"/>
    </row>
    <row r="9" spans="1:30" ht="14.25" customHeight="1">
      <c r="A9" s="8" t="s">
        <v>47</v>
      </c>
      <c r="B9" s="11" t="s">
        <v>53</v>
      </c>
      <c r="C9" s="11">
        <v>1</v>
      </c>
      <c r="D9" s="11" t="s">
        <v>177</v>
      </c>
      <c r="E9" s="29" t="s">
        <v>217</v>
      </c>
      <c r="F9" s="11" t="s">
        <v>182</v>
      </c>
      <c r="G9" s="29">
        <v>1</v>
      </c>
      <c r="H9" s="29"/>
      <c r="I9" s="42" t="s">
        <v>211</v>
      </c>
      <c r="J9" s="42" t="s">
        <v>310</v>
      </c>
      <c r="K9" s="42"/>
      <c r="L9" s="42" t="s">
        <v>212</v>
      </c>
      <c r="M9" s="29">
        <v>2.5499999999999998</v>
      </c>
      <c r="N9" s="29" t="s">
        <v>367</v>
      </c>
      <c r="O9" s="29"/>
      <c r="P9" s="29">
        <v>0.2</v>
      </c>
      <c r="Q9" s="29">
        <v>10.1</v>
      </c>
      <c r="R9" s="29">
        <v>0.5</v>
      </c>
      <c r="S9" s="29"/>
      <c r="T9" s="29">
        <v>0.02</v>
      </c>
      <c r="U9" s="29">
        <v>11</v>
      </c>
      <c r="V9" s="29">
        <v>4.83</v>
      </c>
      <c r="W9" s="29">
        <v>-24.7</v>
      </c>
      <c r="X9" s="11" t="s">
        <v>179</v>
      </c>
      <c r="Y9" s="29"/>
      <c r="Z9" s="29"/>
      <c r="AA9" s="29">
        <v>-95</v>
      </c>
      <c r="AB9" s="29"/>
      <c r="AC9" s="29"/>
      <c r="AD9" s="29"/>
    </row>
    <row r="10" spans="1:30" ht="14.25" customHeight="1">
      <c r="A10" s="8" t="s">
        <v>47</v>
      </c>
      <c r="B10" s="29" t="s">
        <v>73</v>
      </c>
      <c r="C10" s="29">
        <v>2</v>
      </c>
      <c r="D10" s="11" t="s">
        <v>177</v>
      </c>
      <c r="E10" s="11" t="s">
        <v>210</v>
      </c>
      <c r="F10" s="11" t="s">
        <v>182</v>
      </c>
      <c r="G10" s="11">
        <v>8</v>
      </c>
      <c r="H10" s="29"/>
      <c r="I10" s="42" t="s">
        <v>211</v>
      </c>
      <c r="J10" s="42" t="s">
        <v>310</v>
      </c>
      <c r="K10" s="42"/>
      <c r="L10" s="42" t="s">
        <v>212</v>
      </c>
      <c r="M10" s="11">
        <v>0</v>
      </c>
      <c r="N10" s="11">
        <v>1.65</v>
      </c>
      <c r="O10" s="29"/>
      <c r="P10" s="29">
        <v>27.5</v>
      </c>
      <c r="Q10" s="29">
        <v>2.2000000000000002</v>
      </c>
      <c r="R10" s="29">
        <v>10.7</v>
      </c>
      <c r="S10" s="29"/>
      <c r="T10" s="29">
        <v>0.89</v>
      </c>
      <c r="U10" s="29">
        <v>31</v>
      </c>
      <c r="V10" s="29">
        <v>-1.81</v>
      </c>
      <c r="W10" s="29">
        <v>-28</v>
      </c>
      <c r="X10" s="11" t="s">
        <v>179</v>
      </c>
      <c r="Y10" s="29"/>
      <c r="Z10" s="29"/>
      <c r="AA10" s="29">
        <v>95</v>
      </c>
      <c r="AB10" s="29"/>
      <c r="AC10" s="29"/>
      <c r="AD10" s="29"/>
    </row>
    <row r="11" spans="1:30" ht="14.25" customHeight="1">
      <c r="A11" s="8" t="s">
        <v>47</v>
      </c>
      <c r="B11" s="29" t="s">
        <v>73</v>
      </c>
      <c r="C11" s="29">
        <v>2</v>
      </c>
      <c r="D11" s="11" t="s">
        <v>177</v>
      </c>
      <c r="E11" s="29" t="s">
        <v>213</v>
      </c>
      <c r="F11" s="11" t="s">
        <v>182</v>
      </c>
      <c r="G11" s="29">
        <v>7</v>
      </c>
      <c r="H11" s="29"/>
      <c r="I11" s="42" t="s">
        <v>211</v>
      </c>
      <c r="J11" s="42" t="s">
        <v>310</v>
      </c>
      <c r="K11" s="42"/>
      <c r="L11" s="42" t="s">
        <v>212</v>
      </c>
      <c r="M11" s="29">
        <v>1.65</v>
      </c>
      <c r="N11" s="29">
        <v>1.85</v>
      </c>
      <c r="O11" s="29"/>
      <c r="P11" s="29">
        <v>30</v>
      </c>
      <c r="Q11" s="29">
        <v>1.2</v>
      </c>
      <c r="R11" s="29">
        <v>6.4</v>
      </c>
      <c r="S11" s="29"/>
      <c r="T11" s="29">
        <v>0.71</v>
      </c>
      <c r="U11" s="29">
        <v>29</v>
      </c>
      <c r="V11" s="29">
        <v>-1.1000000000000001</v>
      </c>
      <c r="W11" s="29">
        <v>-27.5</v>
      </c>
      <c r="X11" s="11" t="s">
        <v>179</v>
      </c>
      <c r="Y11" s="29"/>
      <c r="Z11" s="29"/>
      <c r="AA11" s="29">
        <v>107</v>
      </c>
      <c r="AB11" s="29"/>
      <c r="AC11" s="29"/>
      <c r="AD11" s="29"/>
    </row>
    <row r="12" spans="1:30" ht="14.25" customHeight="1">
      <c r="A12" s="8" t="s">
        <v>47</v>
      </c>
      <c r="B12" s="29" t="s">
        <v>73</v>
      </c>
      <c r="C12" s="29">
        <v>2</v>
      </c>
      <c r="D12" s="11" t="s">
        <v>177</v>
      </c>
      <c r="E12" s="29" t="s">
        <v>214</v>
      </c>
      <c r="F12" s="11" t="s">
        <v>182</v>
      </c>
      <c r="G12" s="29">
        <v>6</v>
      </c>
      <c r="H12" s="29"/>
      <c r="I12" s="42" t="s">
        <v>211</v>
      </c>
      <c r="J12" s="42" t="s">
        <v>310</v>
      </c>
      <c r="K12" s="42"/>
      <c r="L12" s="42" t="s">
        <v>212</v>
      </c>
      <c r="M12" s="29">
        <v>1.85</v>
      </c>
      <c r="N12" s="29">
        <v>2</v>
      </c>
      <c r="O12" s="29"/>
      <c r="P12" s="29">
        <v>20.9</v>
      </c>
      <c r="Q12" s="29">
        <v>2</v>
      </c>
      <c r="R12" s="29">
        <v>7.4</v>
      </c>
      <c r="S12" s="29"/>
      <c r="T12" s="29">
        <v>0.95</v>
      </c>
      <c r="U12" s="29">
        <v>23</v>
      </c>
      <c r="V12" s="43">
        <v>-0.22</v>
      </c>
      <c r="W12" s="29">
        <v>-27.1</v>
      </c>
      <c r="X12" s="11" t="s">
        <v>179</v>
      </c>
      <c r="Y12" s="29"/>
      <c r="Z12" s="29"/>
      <c r="AA12" s="29">
        <v>104</v>
      </c>
      <c r="AB12" s="29"/>
      <c r="AC12" s="29"/>
      <c r="AD12" s="29"/>
    </row>
    <row r="13" spans="1:30" ht="14.25" customHeight="1">
      <c r="A13" s="8" t="s">
        <v>47</v>
      </c>
      <c r="B13" s="29" t="s">
        <v>73</v>
      </c>
      <c r="C13" s="29">
        <v>2</v>
      </c>
      <c r="D13" s="11" t="s">
        <v>177</v>
      </c>
      <c r="E13" s="29" t="s">
        <v>218</v>
      </c>
      <c r="F13" s="11" t="s">
        <v>182</v>
      </c>
      <c r="G13" s="29">
        <v>5</v>
      </c>
      <c r="H13" s="29"/>
      <c r="I13" s="42" t="s">
        <v>211</v>
      </c>
      <c r="J13" s="42" t="s">
        <v>310</v>
      </c>
      <c r="K13" s="42"/>
      <c r="L13" s="42" t="s">
        <v>212</v>
      </c>
      <c r="M13" s="29">
        <v>2</v>
      </c>
      <c r="N13" s="29">
        <v>2.2999999999999998</v>
      </c>
      <c r="O13" s="29"/>
      <c r="P13" s="29">
        <v>13.6</v>
      </c>
      <c r="Q13" s="29">
        <v>4.5</v>
      </c>
      <c r="R13" s="29">
        <v>10.8</v>
      </c>
      <c r="S13" s="29"/>
      <c r="T13" s="29">
        <v>0.77</v>
      </c>
      <c r="U13" s="29">
        <v>20</v>
      </c>
      <c r="V13" s="29">
        <v>0.64</v>
      </c>
      <c r="W13" s="29">
        <v>-26.8</v>
      </c>
      <c r="X13" s="11" t="s">
        <v>179</v>
      </c>
      <c r="Y13" s="29"/>
      <c r="Z13" s="29"/>
      <c r="AA13" s="29">
        <v>65</v>
      </c>
      <c r="AB13" s="29"/>
      <c r="AC13" s="29"/>
      <c r="AD13" s="29"/>
    </row>
    <row r="14" spans="1:30" ht="14.25" customHeight="1">
      <c r="A14" s="8" t="s">
        <v>47</v>
      </c>
      <c r="B14" s="29" t="s">
        <v>73</v>
      </c>
      <c r="C14" s="29">
        <v>2</v>
      </c>
      <c r="D14" s="11" t="s">
        <v>177</v>
      </c>
      <c r="E14" s="29" t="s">
        <v>219</v>
      </c>
      <c r="F14" s="11" t="s">
        <v>182</v>
      </c>
      <c r="G14" s="29">
        <v>4</v>
      </c>
      <c r="H14" s="29"/>
      <c r="I14" s="42" t="s">
        <v>211</v>
      </c>
      <c r="J14" s="42" t="s">
        <v>310</v>
      </c>
      <c r="K14" s="42"/>
      <c r="L14" s="42" t="s">
        <v>212</v>
      </c>
      <c r="M14" s="29">
        <v>2.2999999999999998</v>
      </c>
      <c r="N14" s="29">
        <v>2.6</v>
      </c>
      <c r="O14" s="29"/>
      <c r="P14" s="29">
        <v>9.1</v>
      </c>
      <c r="Q14" s="29">
        <v>8.1999999999999993</v>
      </c>
      <c r="R14" s="29">
        <v>13.2</v>
      </c>
      <c r="S14" s="29"/>
      <c r="T14" s="29">
        <v>0.67</v>
      </c>
      <c r="U14" s="29">
        <v>15</v>
      </c>
      <c r="V14" s="29">
        <v>1.64</v>
      </c>
      <c r="W14" s="29">
        <v>-26.4</v>
      </c>
      <c r="X14" s="11" t="s">
        <v>179</v>
      </c>
      <c r="Y14" s="29"/>
      <c r="Z14" s="29"/>
      <c r="AA14" s="29">
        <v>83</v>
      </c>
      <c r="AB14" s="29"/>
      <c r="AC14" s="29"/>
      <c r="AD14" s="29"/>
    </row>
    <row r="15" spans="1:30" ht="14.25" customHeight="1">
      <c r="A15" s="8" t="s">
        <v>47</v>
      </c>
      <c r="B15" s="29" t="s">
        <v>73</v>
      </c>
      <c r="C15" s="29">
        <v>2</v>
      </c>
      <c r="D15" s="11" t="s">
        <v>177</v>
      </c>
      <c r="E15" s="29" t="s">
        <v>220</v>
      </c>
      <c r="F15" s="11" t="s">
        <v>182</v>
      </c>
      <c r="G15" s="29">
        <v>3</v>
      </c>
      <c r="H15" s="29"/>
      <c r="I15" s="42" t="s">
        <v>211</v>
      </c>
      <c r="J15" s="42" t="s">
        <v>310</v>
      </c>
      <c r="K15" s="42"/>
      <c r="L15" s="42" t="s">
        <v>212</v>
      </c>
      <c r="M15" s="29">
        <v>2.6</v>
      </c>
      <c r="N15" s="29">
        <v>2.8</v>
      </c>
      <c r="O15" s="29"/>
      <c r="P15" s="29">
        <v>4.9000000000000004</v>
      </c>
      <c r="Q15" s="29">
        <v>45</v>
      </c>
      <c r="R15" s="29">
        <v>38.700000000000003</v>
      </c>
      <c r="S15" s="29"/>
      <c r="T15" s="29">
        <v>0.43</v>
      </c>
      <c r="U15" s="29">
        <v>11</v>
      </c>
      <c r="V15" s="29">
        <v>3.22</v>
      </c>
      <c r="W15" s="29">
        <v>-25.7</v>
      </c>
      <c r="X15" s="11" t="s">
        <v>179</v>
      </c>
      <c r="Y15" s="29"/>
      <c r="Z15" s="29"/>
      <c r="AA15" s="29">
        <v>65</v>
      </c>
      <c r="AB15" s="29"/>
      <c r="AC15" s="29"/>
      <c r="AD15" s="29"/>
    </row>
    <row r="16" spans="1:30" ht="14.25" customHeight="1">
      <c r="A16" s="8" t="s">
        <v>47</v>
      </c>
      <c r="B16" s="29" t="s">
        <v>73</v>
      </c>
      <c r="C16" s="29">
        <v>2</v>
      </c>
      <c r="D16" s="11" t="s">
        <v>177</v>
      </c>
      <c r="E16" s="29" t="s">
        <v>221</v>
      </c>
      <c r="F16" s="11" t="s">
        <v>182</v>
      </c>
      <c r="G16" s="29">
        <v>2</v>
      </c>
      <c r="H16" s="29"/>
      <c r="I16" s="42" t="s">
        <v>211</v>
      </c>
      <c r="J16" s="42" t="s">
        <v>310</v>
      </c>
      <c r="K16" s="42"/>
      <c r="L16" s="42" t="s">
        <v>212</v>
      </c>
      <c r="M16" s="29">
        <v>2.8</v>
      </c>
      <c r="N16" s="29">
        <v>3</v>
      </c>
      <c r="O16" s="29"/>
      <c r="P16" s="29">
        <v>3.8</v>
      </c>
      <c r="Q16" s="29">
        <v>12.4</v>
      </c>
      <c r="R16" s="29">
        <v>8.1999999999999993</v>
      </c>
      <c r="S16" s="29"/>
      <c r="T16" s="29">
        <v>0.35</v>
      </c>
      <c r="U16" s="29">
        <v>11</v>
      </c>
      <c r="V16" s="29">
        <v>3.95</v>
      </c>
      <c r="W16" s="29">
        <v>-25.4</v>
      </c>
      <c r="X16" s="11" t="s">
        <v>179</v>
      </c>
      <c r="Y16" s="29"/>
      <c r="Z16" s="29"/>
      <c r="AA16" s="29">
        <v>16</v>
      </c>
      <c r="AB16" s="29"/>
      <c r="AC16" s="29"/>
      <c r="AD16" s="29"/>
    </row>
    <row r="17" spans="1:30" ht="14.25" customHeight="1">
      <c r="A17" s="8" t="s">
        <v>47</v>
      </c>
      <c r="B17" s="29" t="s">
        <v>73</v>
      </c>
      <c r="C17" s="29">
        <v>2</v>
      </c>
      <c r="D17" s="11" t="s">
        <v>177</v>
      </c>
      <c r="E17" s="29" t="s">
        <v>222</v>
      </c>
      <c r="F17" s="11" t="s">
        <v>182</v>
      </c>
      <c r="G17" s="29">
        <v>1</v>
      </c>
      <c r="H17" s="29"/>
      <c r="I17" s="42" t="s">
        <v>211</v>
      </c>
      <c r="J17" s="42" t="s">
        <v>310</v>
      </c>
      <c r="K17" s="42"/>
      <c r="L17" s="42" t="s">
        <v>212</v>
      </c>
      <c r="M17" s="29">
        <v>3</v>
      </c>
      <c r="N17" s="29" t="s">
        <v>367</v>
      </c>
      <c r="O17" s="29"/>
      <c r="P17" s="29">
        <v>1.1000000000000001</v>
      </c>
      <c r="Q17" s="29">
        <v>24.6</v>
      </c>
      <c r="R17" s="29">
        <v>4.7</v>
      </c>
      <c r="S17" s="29"/>
      <c r="T17" s="29">
        <v>0.09</v>
      </c>
      <c r="U17" s="29">
        <v>12</v>
      </c>
      <c r="V17" s="29">
        <v>2.62</v>
      </c>
      <c r="W17" s="29">
        <v>-25.5</v>
      </c>
      <c r="X17" s="11" t="s">
        <v>179</v>
      </c>
      <c r="Y17" s="29"/>
      <c r="Z17" s="29"/>
      <c r="AA17" s="29">
        <v>-16</v>
      </c>
      <c r="AB17" s="29"/>
      <c r="AC17" s="29"/>
      <c r="AD17" s="29"/>
    </row>
    <row r="18" spans="1:30" ht="14.25" customHeight="1">
      <c r="A18" s="8" t="s">
        <v>47</v>
      </c>
      <c r="B18" s="29" t="s">
        <v>81</v>
      </c>
      <c r="C18" s="29">
        <v>3</v>
      </c>
      <c r="D18" s="11" t="s">
        <v>177</v>
      </c>
      <c r="E18" s="11" t="s">
        <v>210</v>
      </c>
      <c r="F18" s="11" t="s">
        <v>182</v>
      </c>
      <c r="G18" s="29">
        <v>7</v>
      </c>
      <c r="H18" s="29"/>
      <c r="I18" s="42" t="s">
        <v>211</v>
      </c>
      <c r="J18" s="42" t="s">
        <v>310</v>
      </c>
      <c r="K18" s="42"/>
      <c r="L18" s="42" t="s">
        <v>212</v>
      </c>
      <c r="M18" s="11">
        <v>0</v>
      </c>
      <c r="N18" s="11">
        <v>1.65</v>
      </c>
      <c r="O18" s="29"/>
      <c r="P18" s="29">
        <v>27.9</v>
      </c>
      <c r="Q18" s="29">
        <v>0.7</v>
      </c>
      <c r="R18" s="29">
        <v>16.2</v>
      </c>
      <c r="S18" s="29"/>
      <c r="T18" s="29">
        <v>0.98</v>
      </c>
      <c r="U18" s="29">
        <v>28</v>
      </c>
      <c r="V18" s="29">
        <v>-0.16</v>
      </c>
      <c r="W18" s="29">
        <v>-28</v>
      </c>
      <c r="X18" s="11" t="s">
        <v>179</v>
      </c>
      <c r="Y18" s="29"/>
      <c r="Z18" s="29"/>
      <c r="AA18" s="29">
        <v>49</v>
      </c>
      <c r="AB18" s="29"/>
      <c r="AC18" s="29"/>
      <c r="AD18" s="29"/>
    </row>
    <row r="19" spans="1:30" ht="14.25" customHeight="1">
      <c r="A19" s="8" t="s">
        <v>47</v>
      </c>
      <c r="B19" s="29" t="s">
        <v>81</v>
      </c>
      <c r="C19" s="29">
        <v>3</v>
      </c>
      <c r="D19" s="11" t="s">
        <v>177</v>
      </c>
      <c r="E19" s="29" t="s">
        <v>213</v>
      </c>
      <c r="F19" s="11" t="s">
        <v>182</v>
      </c>
      <c r="G19" s="29">
        <v>6</v>
      </c>
      <c r="H19" s="29"/>
      <c r="I19" s="42" t="s">
        <v>211</v>
      </c>
      <c r="J19" s="42" t="s">
        <v>310</v>
      </c>
      <c r="K19" s="42"/>
      <c r="L19" s="42" t="s">
        <v>212</v>
      </c>
      <c r="M19" s="29">
        <v>1.65</v>
      </c>
      <c r="N19" s="29">
        <v>1.85</v>
      </c>
      <c r="O19" s="29"/>
      <c r="P19" s="29">
        <v>24.4</v>
      </c>
      <c r="Q19" s="29">
        <v>0.4</v>
      </c>
      <c r="R19" s="29">
        <v>8.1</v>
      </c>
      <c r="S19" s="29"/>
      <c r="T19" s="29">
        <v>0.93</v>
      </c>
      <c r="U19" s="29">
        <v>26</v>
      </c>
      <c r="V19" s="29">
        <v>0.36</v>
      </c>
      <c r="W19" s="29">
        <v>-27.6</v>
      </c>
      <c r="X19" s="11" t="s">
        <v>179</v>
      </c>
      <c r="Y19" s="29"/>
      <c r="Z19" s="29"/>
      <c r="AA19" s="29">
        <v>26</v>
      </c>
      <c r="AB19" s="29"/>
      <c r="AC19" s="29"/>
      <c r="AD19" s="29"/>
    </row>
    <row r="20" spans="1:30" ht="14.25" customHeight="1">
      <c r="A20" s="8" t="s">
        <v>47</v>
      </c>
      <c r="B20" s="29" t="s">
        <v>81</v>
      </c>
      <c r="C20" s="29">
        <v>3</v>
      </c>
      <c r="D20" s="11" t="s">
        <v>177</v>
      </c>
      <c r="E20" s="29" t="s">
        <v>214</v>
      </c>
      <c r="F20" s="11" t="s">
        <v>182</v>
      </c>
      <c r="G20" s="29">
        <v>5</v>
      </c>
      <c r="H20" s="29"/>
      <c r="I20" s="42" t="s">
        <v>211</v>
      </c>
      <c r="J20" s="42" t="s">
        <v>310</v>
      </c>
      <c r="K20" s="42"/>
      <c r="L20" s="42" t="s">
        <v>212</v>
      </c>
      <c r="M20" s="29">
        <v>1.85</v>
      </c>
      <c r="N20" s="29">
        <v>2</v>
      </c>
      <c r="O20" s="29"/>
      <c r="P20" s="29">
        <v>16.8</v>
      </c>
      <c r="Q20" s="29">
        <v>1</v>
      </c>
      <c r="R20" s="29">
        <v>13.9</v>
      </c>
      <c r="S20" s="29"/>
      <c r="T20" s="29">
        <v>0.93</v>
      </c>
      <c r="U20" s="29">
        <v>18</v>
      </c>
      <c r="V20" s="29">
        <v>0.46</v>
      </c>
      <c r="W20" s="29">
        <v>-27.7</v>
      </c>
      <c r="X20" s="11" t="s">
        <v>179</v>
      </c>
      <c r="Y20" s="29"/>
      <c r="Z20" s="29"/>
      <c r="AA20" s="29">
        <v>57</v>
      </c>
      <c r="AB20" s="29"/>
      <c r="AC20" s="29"/>
      <c r="AD20" s="29"/>
    </row>
    <row r="21" spans="1:30" ht="14.25" customHeight="1">
      <c r="A21" s="8" t="s">
        <v>47</v>
      </c>
      <c r="B21" s="29" t="s">
        <v>81</v>
      </c>
      <c r="C21" s="29">
        <v>3</v>
      </c>
      <c r="D21" s="11" t="s">
        <v>177</v>
      </c>
      <c r="E21" s="29" t="s">
        <v>218</v>
      </c>
      <c r="F21" s="11" t="s">
        <v>182</v>
      </c>
      <c r="G21" s="29">
        <v>4</v>
      </c>
      <c r="H21" s="29"/>
      <c r="I21" s="42" t="s">
        <v>211</v>
      </c>
      <c r="J21" s="42" t="s">
        <v>310</v>
      </c>
      <c r="K21" s="42"/>
      <c r="L21" s="42" t="s">
        <v>212</v>
      </c>
      <c r="M21" s="29">
        <v>2</v>
      </c>
      <c r="N21" s="29">
        <v>2.2999999999999998</v>
      </c>
      <c r="O21" s="29"/>
      <c r="P21" s="29">
        <v>9.1999999999999993</v>
      </c>
      <c r="Q21" s="29">
        <v>5.0999999999999996</v>
      </c>
      <c r="R21" s="29">
        <v>37</v>
      </c>
      <c r="S21" s="29"/>
      <c r="T21" s="29">
        <v>0.8</v>
      </c>
      <c r="U21" s="29">
        <v>12</v>
      </c>
      <c r="V21" s="29">
        <v>2.0699999999999998</v>
      </c>
      <c r="W21" s="29">
        <v>-26.9</v>
      </c>
      <c r="X21" s="11" t="s">
        <v>179</v>
      </c>
      <c r="Y21" s="29"/>
      <c r="Z21" s="29"/>
      <c r="AA21" s="29">
        <v>83</v>
      </c>
      <c r="AB21" s="29"/>
      <c r="AC21" s="29"/>
      <c r="AD21" s="29"/>
    </row>
    <row r="22" spans="1:30" ht="14.25" customHeight="1">
      <c r="A22" s="8" t="s">
        <v>47</v>
      </c>
      <c r="B22" s="29" t="s">
        <v>81</v>
      </c>
      <c r="C22" s="29">
        <v>3</v>
      </c>
      <c r="D22" s="11" t="s">
        <v>177</v>
      </c>
      <c r="E22" s="29" t="s">
        <v>219</v>
      </c>
      <c r="F22" s="11" t="s">
        <v>182</v>
      </c>
      <c r="G22" s="29">
        <v>3</v>
      </c>
      <c r="H22" s="29"/>
      <c r="I22" s="42" t="s">
        <v>211</v>
      </c>
      <c r="J22" s="42" t="s">
        <v>310</v>
      </c>
      <c r="K22" s="42"/>
      <c r="L22" s="42" t="s">
        <v>212</v>
      </c>
      <c r="M22" s="29">
        <v>2.2999999999999998</v>
      </c>
      <c r="N22" s="29">
        <v>2.6</v>
      </c>
      <c r="O22" s="29"/>
      <c r="P22" s="29">
        <v>1.4</v>
      </c>
      <c r="Q22" s="29">
        <v>17.600000000000001</v>
      </c>
      <c r="R22" s="29">
        <v>19.399999999999999</v>
      </c>
      <c r="S22" s="29"/>
      <c r="T22" s="29">
        <v>0.15</v>
      </c>
      <c r="U22" s="29">
        <v>9</v>
      </c>
      <c r="V22" s="29">
        <v>4.3600000000000003</v>
      </c>
      <c r="W22" s="29">
        <v>-25.3</v>
      </c>
      <c r="X22" s="11" t="s">
        <v>179</v>
      </c>
      <c r="Y22" s="29"/>
      <c r="Z22" s="29"/>
      <c r="AA22" s="29">
        <v>44</v>
      </c>
      <c r="AB22" s="29"/>
      <c r="AC22" s="29"/>
      <c r="AD22" s="29"/>
    </row>
    <row r="23" spans="1:30" ht="14.25" customHeight="1">
      <c r="A23" s="8" t="s">
        <v>47</v>
      </c>
      <c r="B23" s="29" t="s">
        <v>81</v>
      </c>
      <c r="C23" s="29">
        <v>3</v>
      </c>
      <c r="D23" s="11" t="s">
        <v>177</v>
      </c>
      <c r="E23" s="29" t="s">
        <v>220</v>
      </c>
      <c r="F23" s="11" t="s">
        <v>182</v>
      </c>
      <c r="G23" s="29">
        <v>2</v>
      </c>
      <c r="H23" s="29"/>
      <c r="I23" s="42" t="s">
        <v>211</v>
      </c>
      <c r="J23" s="42" t="s">
        <v>310</v>
      </c>
      <c r="K23" s="42"/>
      <c r="L23" s="42" t="s">
        <v>212</v>
      </c>
      <c r="M23" s="29">
        <v>2.6</v>
      </c>
      <c r="N23" s="29">
        <v>2.8</v>
      </c>
      <c r="O23" s="29"/>
      <c r="P23" s="29">
        <v>0.1</v>
      </c>
      <c r="Q23" s="29">
        <v>73.099999999999994</v>
      </c>
      <c r="R23" s="29">
        <v>5.2</v>
      </c>
      <c r="S23" s="29"/>
      <c r="T23" s="29">
        <v>0.01</v>
      </c>
      <c r="U23" s="29">
        <v>8</v>
      </c>
      <c r="V23" s="29">
        <v>2.39</v>
      </c>
      <c r="W23" s="29">
        <v>-25.1</v>
      </c>
      <c r="X23" s="11" t="s">
        <v>179</v>
      </c>
      <c r="Y23" s="29"/>
      <c r="Z23" s="29"/>
      <c r="AA23" s="29">
        <v>-60</v>
      </c>
      <c r="AB23" s="29"/>
      <c r="AC23" s="29"/>
      <c r="AD23" s="29"/>
    </row>
    <row r="24" spans="1:30" ht="14.25" customHeight="1">
      <c r="A24" s="8" t="s">
        <v>47</v>
      </c>
      <c r="B24" s="29" t="s">
        <v>81</v>
      </c>
      <c r="C24" s="29">
        <v>3</v>
      </c>
      <c r="D24" s="11" t="s">
        <v>177</v>
      </c>
      <c r="E24" s="29" t="s">
        <v>223</v>
      </c>
      <c r="F24" s="11" t="s">
        <v>182</v>
      </c>
      <c r="G24" s="29">
        <v>1</v>
      </c>
      <c r="H24" s="29"/>
      <c r="I24" s="42" t="s">
        <v>211</v>
      </c>
      <c r="J24" s="42" t="s">
        <v>310</v>
      </c>
      <c r="K24" s="42"/>
      <c r="L24" s="42" t="s">
        <v>212</v>
      </c>
      <c r="M24" s="29">
        <v>2.8</v>
      </c>
      <c r="N24" s="29" t="s">
        <v>367</v>
      </c>
      <c r="O24" s="29"/>
      <c r="P24" s="29">
        <v>0.2</v>
      </c>
      <c r="Q24" s="29">
        <v>2</v>
      </c>
      <c r="R24" s="29">
        <v>0.4</v>
      </c>
      <c r="S24" s="29"/>
      <c r="T24" s="29">
        <v>0.02</v>
      </c>
      <c r="U24" s="29">
        <v>12</v>
      </c>
      <c r="V24" s="29">
        <v>1.67</v>
      </c>
      <c r="W24" s="29">
        <v>-25.1</v>
      </c>
      <c r="X24" s="11" t="s">
        <v>179</v>
      </c>
      <c r="Y24" s="29"/>
      <c r="Z24" s="29"/>
      <c r="AA24" s="29">
        <v>-103</v>
      </c>
      <c r="AB24" s="29"/>
      <c r="AC24" s="29"/>
      <c r="AD24" s="29"/>
    </row>
    <row r="25" spans="1:30" ht="14.25" customHeight="1">
      <c r="A25" s="8" t="s">
        <v>47</v>
      </c>
      <c r="B25" s="29" t="s">
        <v>89</v>
      </c>
      <c r="C25" s="29">
        <v>4</v>
      </c>
      <c r="D25" s="11" t="s">
        <v>177</v>
      </c>
      <c r="E25" s="11" t="s">
        <v>224</v>
      </c>
      <c r="F25" s="11" t="s">
        <v>182</v>
      </c>
      <c r="G25" s="29">
        <v>8</v>
      </c>
      <c r="H25" s="29"/>
      <c r="I25" s="42" t="s">
        <v>211</v>
      </c>
      <c r="J25" s="42" t="s">
        <v>310</v>
      </c>
      <c r="K25" s="42"/>
      <c r="L25" s="42" t="s">
        <v>212</v>
      </c>
      <c r="M25" s="11">
        <v>0</v>
      </c>
      <c r="N25" s="11">
        <v>1.6</v>
      </c>
      <c r="O25" s="29"/>
      <c r="P25" s="29">
        <v>35.299999999999997</v>
      </c>
      <c r="Q25" s="29">
        <v>2.4</v>
      </c>
      <c r="R25" s="29">
        <v>17.8</v>
      </c>
      <c r="S25" s="29"/>
      <c r="T25" s="29">
        <v>1.31</v>
      </c>
      <c r="U25" s="29">
        <v>27</v>
      </c>
      <c r="V25" s="29">
        <v>0.42</v>
      </c>
      <c r="W25" s="29">
        <v>-28.7</v>
      </c>
      <c r="X25" s="11" t="s">
        <v>179</v>
      </c>
      <c r="Y25" s="29"/>
      <c r="Z25" s="29"/>
      <c r="AA25" s="29">
        <v>131</v>
      </c>
      <c r="AB25" s="29"/>
      <c r="AC25" s="29"/>
      <c r="AD25" s="29"/>
    </row>
    <row r="26" spans="1:30" ht="14.25" customHeight="1">
      <c r="A26" s="8" t="s">
        <v>47</v>
      </c>
      <c r="B26" s="29" t="s">
        <v>89</v>
      </c>
      <c r="C26" s="29">
        <v>4</v>
      </c>
      <c r="D26" s="11" t="s">
        <v>177</v>
      </c>
      <c r="E26" s="29" t="s">
        <v>225</v>
      </c>
      <c r="F26" s="11" t="s">
        <v>182</v>
      </c>
      <c r="G26" s="29">
        <v>7</v>
      </c>
      <c r="H26" s="29"/>
      <c r="I26" s="42" t="s">
        <v>211</v>
      </c>
      <c r="J26" s="42" t="s">
        <v>310</v>
      </c>
      <c r="K26" s="42"/>
      <c r="L26" s="42" t="s">
        <v>212</v>
      </c>
      <c r="M26" s="29">
        <v>1.6</v>
      </c>
      <c r="N26" s="29">
        <v>1.8</v>
      </c>
      <c r="O26" s="29"/>
      <c r="P26" s="29">
        <v>26.5</v>
      </c>
      <c r="Q26" s="29">
        <v>2.6</v>
      </c>
      <c r="R26" s="29">
        <v>14.5</v>
      </c>
      <c r="S26" s="29"/>
      <c r="T26" s="29">
        <v>1.32</v>
      </c>
      <c r="U26" s="29">
        <v>21</v>
      </c>
      <c r="V26" s="29">
        <v>0.27</v>
      </c>
      <c r="W26" s="29">
        <v>-29</v>
      </c>
      <c r="X26" s="11" t="s">
        <v>179</v>
      </c>
      <c r="Y26" s="29"/>
      <c r="Z26" s="29"/>
      <c r="AA26" s="29">
        <v>115</v>
      </c>
      <c r="AB26" s="29"/>
      <c r="AC26" s="29"/>
      <c r="AD26" s="29"/>
    </row>
    <row r="27" spans="1:30" ht="14.25" customHeight="1">
      <c r="A27" s="8" t="s">
        <v>47</v>
      </c>
      <c r="B27" s="29" t="s">
        <v>89</v>
      </c>
      <c r="C27" s="29">
        <v>4</v>
      </c>
      <c r="D27" s="11" t="s">
        <v>177</v>
      </c>
      <c r="E27" s="29" t="s">
        <v>226</v>
      </c>
      <c r="F27" s="11" t="s">
        <v>182</v>
      </c>
      <c r="G27" s="29">
        <v>6</v>
      </c>
      <c r="H27" s="29"/>
      <c r="I27" s="42" t="s">
        <v>211</v>
      </c>
      <c r="J27" s="42" t="s">
        <v>310</v>
      </c>
      <c r="K27" s="42"/>
      <c r="L27" s="42" t="s">
        <v>212</v>
      </c>
      <c r="M27" s="29">
        <v>1.8</v>
      </c>
      <c r="N27" s="29">
        <v>2</v>
      </c>
      <c r="O27" s="29"/>
      <c r="P27" s="29">
        <v>21.4</v>
      </c>
      <c r="Q27" s="29">
        <v>3</v>
      </c>
      <c r="R27" s="29">
        <v>13.5</v>
      </c>
      <c r="S27" s="29"/>
      <c r="T27" s="29">
        <v>1.1399999999999999</v>
      </c>
      <c r="U27" s="29">
        <v>19</v>
      </c>
      <c r="V27" s="29">
        <v>1.01</v>
      </c>
      <c r="W27" s="29">
        <v>-28.4</v>
      </c>
      <c r="X27" s="11" t="s">
        <v>179</v>
      </c>
      <c r="Y27" s="29"/>
      <c r="Z27" s="29"/>
      <c r="AA27" s="29">
        <v>121</v>
      </c>
      <c r="AB27" s="29"/>
      <c r="AC27" s="29"/>
      <c r="AD27" s="29"/>
    </row>
    <row r="28" spans="1:30" ht="14.25" customHeight="1">
      <c r="A28" s="8" t="s">
        <v>47</v>
      </c>
      <c r="B28" s="29" t="s">
        <v>89</v>
      </c>
      <c r="C28" s="29">
        <v>4</v>
      </c>
      <c r="D28" s="11" t="s">
        <v>177</v>
      </c>
      <c r="E28" s="29" t="s">
        <v>227</v>
      </c>
      <c r="F28" s="11" t="s">
        <v>182</v>
      </c>
      <c r="G28" s="29">
        <v>5</v>
      </c>
      <c r="H28" s="29"/>
      <c r="I28" s="42" t="s">
        <v>211</v>
      </c>
      <c r="J28" s="42" t="s">
        <v>310</v>
      </c>
      <c r="K28" s="42"/>
      <c r="L28" s="42" t="s">
        <v>212</v>
      </c>
      <c r="M28" s="29">
        <v>2</v>
      </c>
      <c r="N28" s="29">
        <v>2.2000000000000002</v>
      </c>
      <c r="O28" s="29"/>
      <c r="P28" s="29">
        <v>14.4</v>
      </c>
      <c r="Q28" s="29">
        <v>11.1</v>
      </c>
      <c r="R28" s="29">
        <v>33.700000000000003</v>
      </c>
      <c r="S28" s="29"/>
      <c r="T28" s="29">
        <v>0.89</v>
      </c>
      <c r="U28" s="29">
        <v>16</v>
      </c>
      <c r="V28" s="29">
        <v>2.06</v>
      </c>
      <c r="W28" s="29">
        <v>-27.7</v>
      </c>
      <c r="X28" s="11" t="s">
        <v>179</v>
      </c>
      <c r="Y28" s="29"/>
      <c r="Z28" s="29"/>
      <c r="AA28" s="29">
        <v>118</v>
      </c>
      <c r="AB28" s="29"/>
      <c r="AC28" s="29"/>
      <c r="AD28" s="29"/>
    </row>
    <row r="29" spans="1:30" ht="14.25" customHeight="1">
      <c r="A29" s="8" t="s">
        <v>47</v>
      </c>
      <c r="B29" s="29" t="s">
        <v>89</v>
      </c>
      <c r="C29" s="29">
        <v>4</v>
      </c>
      <c r="D29" s="11" t="s">
        <v>177</v>
      </c>
      <c r="E29" s="29" t="s">
        <v>228</v>
      </c>
      <c r="F29" s="11" t="s">
        <v>182</v>
      </c>
      <c r="G29" s="29">
        <v>4</v>
      </c>
      <c r="H29" s="29"/>
      <c r="I29" s="42" t="s">
        <v>211</v>
      </c>
      <c r="J29" s="42" t="s">
        <v>310</v>
      </c>
      <c r="K29" s="42"/>
      <c r="L29" s="42" t="s">
        <v>212</v>
      </c>
      <c r="M29" s="29">
        <v>2.2000000000000002</v>
      </c>
      <c r="N29" s="29">
        <v>2.4</v>
      </c>
      <c r="O29" s="29"/>
      <c r="P29" s="29">
        <v>8.1</v>
      </c>
      <c r="Q29" s="29">
        <v>7.9</v>
      </c>
      <c r="R29" s="29">
        <v>13.5</v>
      </c>
      <c r="S29" s="29"/>
      <c r="T29" s="29">
        <v>0.5</v>
      </c>
      <c r="U29" s="29">
        <v>17</v>
      </c>
      <c r="V29" s="29">
        <v>2.33</v>
      </c>
      <c r="W29" s="29">
        <v>-27.6</v>
      </c>
      <c r="X29" s="11" t="s">
        <v>179</v>
      </c>
      <c r="Y29" s="29"/>
      <c r="Z29" s="29"/>
      <c r="AA29" s="29">
        <v>108</v>
      </c>
      <c r="AB29" s="29"/>
      <c r="AC29" s="29"/>
      <c r="AD29" s="29"/>
    </row>
    <row r="30" spans="1:30" ht="14.25" customHeight="1">
      <c r="A30" s="8" t="s">
        <v>47</v>
      </c>
      <c r="B30" s="29" t="s">
        <v>89</v>
      </c>
      <c r="C30" s="29">
        <v>4</v>
      </c>
      <c r="D30" s="11" t="s">
        <v>177</v>
      </c>
      <c r="E30" s="29" t="s">
        <v>229</v>
      </c>
      <c r="F30" s="11" t="s">
        <v>182</v>
      </c>
      <c r="G30" s="29">
        <v>3</v>
      </c>
      <c r="H30" s="29"/>
      <c r="I30" s="42" t="s">
        <v>211</v>
      </c>
      <c r="J30" s="42" t="s">
        <v>310</v>
      </c>
      <c r="K30" s="42"/>
      <c r="L30" s="42" t="s">
        <v>212</v>
      </c>
      <c r="M30" s="29">
        <v>2.4</v>
      </c>
      <c r="N30" s="29">
        <v>2.6</v>
      </c>
      <c r="O30" s="29"/>
      <c r="P30" s="29">
        <v>0.4</v>
      </c>
      <c r="Q30" s="29">
        <v>59.2</v>
      </c>
      <c r="R30" s="29">
        <v>5.5</v>
      </c>
      <c r="S30" s="29"/>
      <c r="T30" s="29">
        <v>0.03</v>
      </c>
      <c r="U30" s="29">
        <v>15</v>
      </c>
      <c r="V30" s="29">
        <v>2.65</v>
      </c>
      <c r="W30" s="29">
        <v>-27.4</v>
      </c>
      <c r="X30" s="11" t="s">
        <v>179</v>
      </c>
      <c r="Y30" s="29"/>
      <c r="Z30" s="29"/>
      <c r="AA30" s="29">
        <v>83</v>
      </c>
      <c r="AB30" s="29"/>
      <c r="AC30" s="29"/>
      <c r="AD30" s="29"/>
    </row>
    <row r="31" spans="1:30" ht="14.25" customHeight="1">
      <c r="A31" s="8" t="s">
        <v>47</v>
      </c>
      <c r="B31" s="29" t="s">
        <v>89</v>
      </c>
      <c r="C31" s="29">
        <v>4</v>
      </c>
      <c r="D31" s="11" t="s">
        <v>177</v>
      </c>
      <c r="E31" s="29" t="s">
        <v>230</v>
      </c>
      <c r="F31" s="29" t="s">
        <v>182</v>
      </c>
      <c r="G31" s="29">
        <v>2</v>
      </c>
      <c r="H31" s="29"/>
      <c r="I31" s="42" t="s">
        <v>211</v>
      </c>
      <c r="J31" s="42" t="s">
        <v>310</v>
      </c>
      <c r="K31" s="42"/>
      <c r="L31" s="42" t="s">
        <v>212</v>
      </c>
      <c r="M31" s="29">
        <v>2.6</v>
      </c>
      <c r="N31" s="29">
        <v>2.9</v>
      </c>
      <c r="O31" s="29"/>
      <c r="P31" s="29">
        <v>0.6</v>
      </c>
      <c r="Q31" s="29">
        <v>13.9</v>
      </c>
      <c r="R31" s="29">
        <v>1.6</v>
      </c>
      <c r="S31" s="29"/>
      <c r="T31" s="29">
        <v>0.03</v>
      </c>
      <c r="U31" s="29">
        <v>21</v>
      </c>
      <c r="V31" s="29">
        <v>0.23</v>
      </c>
      <c r="W31" s="29">
        <v>-27.1</v>
      </c>
      <c r="X31" s="11" t="s">
        <v>179</v>
      </c>
      <c r="Y31" s="29"/>
      <c r="Z31" s="29"/>
      <c r="AA31" s="29">
        <v>7</v>
      </c>
      <c r="AB31" s="29"/>
      <c r="AC31" s="29"/>
      <c r="AD31" s="29"/>
    </row>
    <row r="32" spans="1:30" ht="14.25" customHeight="1">
      <c r="A32" s="8" t="s">
        <v>47</v>
      </c>
      <c r="B32" s="29" t="s">
        <v>89</v>
      </c>
      <c r="C32" s="29">
        <v>4</v>
      </c>
      <c r="D32" s="11" t="s">
        <v>177</v>
      </c>
      <c r="E32" s="29" t="s">
        <v>231</v>
      </c>
      <c r="F32" s="29" t="s">
        <v>182</v>
      </c>
      <c r="G32" s="29">
        <v>1</v>
      </c>
      <c r="H32" s="29"/>
      <c r="I32" s="42" t="s">
        <v>211</v>
      </c>
      <c r="J32" s="42" t="s">
        <v>310</v>
      </c>
      <c r="K32" s="42"/>
      <c r="L32" s="42" t="s">
        <v>212</v>
      </c>
      <c r="M32" s="29">
        <v>2.9</v>
      </c>
      <c r="N32" s="29" t="s">
        <v>367</v>
      </c>
      <c r="O32" s="29"/>
      <c r="P32" s="40"/>
      <c r="Q32" s="29">
        <v>0</v>
      </c>
      <c r="R32" s="40"/>
      <c r="S32" s="29"/>
      <c r="T32" s="40"/>
      <c r="U32" s="40"/>
      <c r="V32" s="40"/>
      <c r="W32" s="40"/>
      <c r="X32" s="29"/>
      <c r="Y32" s="29"/>
      <c r="Z32" s="29"/>
      <c r="AA32" s="40"/>
      <c r="AB32" s="29"/>
      <c r="AC32" s="29"/>
      <c r="AD32" s="29"/>
    </row>
    <row r="33" spans="1:30" ht="14.25" customHeight="1">
      <c r="A33" s="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M9" sqref="M9"/>
    </sheetView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44" t="s">
        <v>232</v>
      </c>
      <c r="B1" s="45"/>
      <c r="C1" s="45"/>
      <c r="D1" s="45"/>
      <c r="E1" s="45"/>
      <c r="F1" s="45"/>
      <c r="G1" s="45"/>
      <c r="H1" s="45"/>
      <c r="I1" s="46" t="s">
        <v>233</v>
      </c>
      <c r="J1" s="47" t="s">
        <v>234</v>
      </c>
      <c r="K1" s="48"/>
      <c r="L1" s="49" t="s">
        <v>235</v>
      </c>
      <c r="M1" s="50"/>
      <c r="N1" s="50"/>
      <c r="O1" s="50"/>
      <c r="P1" s="50"/>
      <c r="Q1" s="50"/>
      <c r="R1" s="51"/>
      <c r="S1" s="42"/>
      <c r="T1" s="42"/>
      <c r="U1" s="30"/>
      <c r="V1" s="7"/>
      <c r="W1" s="7"/>
      <c r="X1" s="7"/>
      <c r="Y1" s="7"/>
      <c r="Z1" s="7"/>
    </row>
    <row r="2" spans="1:26" ht="18.75" customHeight="1">
      <c r="A2" s="52" t="s">
        <v>11</v>
      </c>
      <c r="B2" s="52" t="s">
        <v>14</v>
      </c>
      <c r="C2" s="52" t="s">
        <v>16</v>
      </c>
      <c r="D2" s="52" t="s">
        <v>20</v>
      </c>
      <c r="E2" s="52" t="s">
        <v>22</v>
      </c>
      <c r="F2" s="52" t="s">
        <v>26</v>
      </c>
      <c r="G2" s="52" t="s">
        <v>28</v>
      </c>
      <c r="H2" s="52" t="s">
        <v>33</v>
      </c>
      <c r="I2" s="52" t="s">
        <v>23</v>
      </c>
      <c r="J2" s="52" t="s">
        <v>115</v>
      </c>
      <c r="K2" s="52" t="s">
        <v>138</v>
      </c>
      <c r="L2" s="53" t="s">
        <v>187</v>
      </c>
      <c r="M2" s="53" t="s">
        <v>188</v>
      </c>
      <c r="N2" s="53" t="s">
        <v>189</v>
      </c>
      <c r="O2" s="53" t="s">
        <v>190</v>
      </c>
      <c r="P2" s="53" t="s">
        <v>191</v>
      </c>
      <c r="Q2" s="53" t="s">
        <v>192</v>
      </c>
      <c r="R2" s="51"/>
      <c r="S2" s="53" t="s">
        <v>236</v>
      </c>
      <c r="T2" s="53" t="s">
        <v>237</v>
      </c>
      <c r="U2" s="54"/>
      <c r="V2" s="7"/>
      <c r="W2" s="7"/>
      <c r="X2" s="7"/>
      <c r="Y2" s="7"/>
      <c r="Z2" s="7"/>
    </row>
    <row r="3" spans="1:26" ht="18.75" customHeight="1">
      <c r="A3" s="55"/>
      <c r="B3" s="55"/>
      <c r="C3" s="56" t="str">
        <f>HYPERLINK("http://www.worldwildlife.org/biome-categories/terrestrial-ecoregions","WWF")</f>
        <v>WWF</v>
      </c>
      <c r="D3" s="55"/>
      <c r="E3" s="57" t="str">
        <f>HYPERLINK("http://www.water-research.net/course/drainageclass.pdf","Soil Drainage Classes")</f>
        <v>Soil Drainage Classes</v>
      </c>
      <c r="F3" s="56" t="str">
        <f>HYPERLINK("http://www.nrcs.usda.gov/Internet/FSE_DOCUMENTS/nrcs142p2_052523.pdf","NRCS")</f>
        <v>NRCS</v>
      </c>
      <c r="G3" s="57" t="str">
        <f>HYPERLINK("http://jersey.uoregon.edu/~mstrick/AskGeoMan/geoQuerry11.html","Mafic vs. Felsic")</f>
        <v>Mafic vs. Felsic</v>
      </c>
      <c r="H3" s="57" t="str">
        <f>HYPERLINK("https://en.wikipedia.org/wiki/K%C3%B6ppen_climate_classification","Köppen Climate Categories")</f>
        <v>Köppen Climate Categories</v>
      </c>
      <c r="I3" s="55"/>
      <c r="J3" s="55" t="s">
        <v>238</v>
      </c>
      <c r="K3" s="58"/>
      <c r="L3" s="59" t="s">
        <v>209</v>
      </c>
      <c r="M3" s="59" t="s">
        <v>239</v>
      </c>
      <c r="N3" s="59" t="s">
        <v>240</v>
      </c>
      <c r="O3" s="59" t="s">
        <v>241</v>
      </c>
      <c r="P3" s="59" t="s">
        <v>242</v>
      </c>
      <c r="Q3" s="59" t="s">
        <v>243</v>
      </c>
      <c r="R3" s="60"/>
      <c r="S3" s="59"/>
      <c r="T3" s="59"/>
      <c r="U3" s="55"/>
      <c r="V3" s="7"/>
      <c r="W3" s="7"/>
      <c r="X3" s="7"/>
      <c r="Y3" s="7"/>
      <c r="Z3" s="7"/>
    </row>
    <row r="4" spans="1:26" ht="15" customHeight="1">
      <c r="A4" s="30" t="s">
        <v>244</v>
      </c>
      <c r="B4" s="30" t="s">
        <v>245</v>
      </c>
      <c r="C4" s="30" t="s">
        <v>246</v>
      </c>
      <c r="D4" s="30" t="s">
        <v>247</v>
      </c>
      <c r="E4" s="30" t="s">
        <v>248</v>
      </c>
      <c r="F4" s="30" t="s">
        <v>249</v>
      </c>
      <c r="G4" s="30" t="s">
        <v>71</v>
      </c>
      <c r="H4" s="30" t="s">
        <v>72</v>
      </c>
      <c r="I4" s="30" t="s">
        <v>250</v>
      </c>
      <c r="J4" s="30" t="s">
        <v>251</v>
      </c>
      <c r="K4" s="30" t="s">
        <v>252</v>
      </c>
      <c r="L4" s="42" t="s">
        <v>211</v>
      </c>
      <c r="M4" s="42" t="s">
        <v>253</v>
      </c>
      <c r="N4" s="42"/>
      <c r="O4" s="42" t="s">
        <v>212</v>
      </c>
      <c r="P4" s="42">
        <v>1</v>
      </c>
      <c r="Q4" s="42">
        <v>1.65</v>
      </c>
      <c r="R4" s="51"/>
      <c r="S4" s="42" t="s">
        <v>163</v>
      </c>
      <c r="T4" s="42" t="s">
        <v>254</v>
      </c>
      <c r="U4" s="30"/>
      <c r="V4" s="7"/>
      <c r="W4" s="7"/>
      <c r="X4" s="7"/>
      <c r="Y4" s="7"/>
      <c r="Z4" s="7"/>
    </row>
    <row r="5" spans="1:26" ht="15" customHeight="1">
      <c r="A5" s="30" t="s">
        <v>255</v>
      </c>
      <c r="B5" s="30" t="s">
        <v>256</v>
      </c>
      <c r="C5" s="30" t="s">
        <v>257</v>
      </c>
      <c r="D5" s="30" t="s">
        <v>87</v>
      </c>
      <c r="E5" s="30" t="s">
        <v>258</v>
      </c>
      <c r="F5" s="30" t="s">
        <v>259</v>
      </c>
      <c r="G5" s="30" t="s">
        <v>260</v>
      </c>
      <c r="H5" s="30" t="s">
        <v>261</v>
      </c>
      <c r="I5" s="30" t="s">
        <v>262</v>
      </c>
      <c r="J5" s="30" t="s">
        <v>263</v>
      </c>
      <c r="K5" s="30" t="s">
        <v>264</v>
      </c>
      <c r="L5" s="42" t="s">
        <v>211</v>
      </c>
      <c r="M5" s="42"/>
      <c r="N5" s="42"/>
      <c r="O5" s="42" t="s">
        <v>212</v>
      </c>
      <c r="P5" s="42">
        <v>1</v>
      </c>
      <c r="Q5" s="42">
        <v>1.65</v>
      </c>
      <c r="R5" s="51"/>
      <c r="S5" s="42" t="s">
        <v>265</v>
      </c>
      <c r="T5" s="42" t="s">
        <v>254</v>
      </c>
      <c r="U5" s="30"/>
      <c r="V5" s="7"/>
      <c r="W5" s="7"/>
      <c r="X5" s="7"/>
      <c r="Y5" s="7"/>
      <c r="Z5" s="7"/>
    </row>
    <row r="6" spans="1:26" ht="15" customHeight="1">
      <c r="A6" s="30" t="s">
        <v>266</v>
      </c>
      <c r="B6" s="30" t="s">
        <v>267</v>
      </c>
      <c r="C6" s="30" t="s">
        <v>268</v>
      </c>
      <c r="D6" s="30" t="s">
        <v>69</v>
      </c>
      <c r="E6" s="30" t="s">
        <v>269</v>
      </c>
      <c r="F6" s="30" t="s">
        <v>270</v>
      </c>
      <c r="G6" s="30" t="s">
        <v>271</v>
      </c>
      <c r="H6" s="30" t="s">
        <v>272</v>
      </c>
      <c r="I6" s="30" t="s">
        <v>273</v>
      </c>
      <c r="J6" s="30" t="s">
        <v>274</v>
      </c>
      <c r="K6" s="30" t="s">
        <v>275</v>
      </c>
      <c r="L6" s="42" t="s">
        <v>276</v>
      </c>
      <c r="M6" s="42" t="s">
        <v>277</v>
      </c>
      <c r="N6" s="42">
        <v>6</v>
      </c>
      <c r="O6" s="42" t="s">
        <v>278</v>
      </c>
      <c r="P6" s="42"/>
      <c r="Q6" s="42"/>
      <c r="R6" s="51"/>
      <c r="S6" s="42" t="s">
        <v>279</v>
      </c>
      <c r="T6" s="42" t="s">
        <v>254</v>
      </c>
      <c r="U6" s="30"/>
      <c r="V6" s="7"/>
      <c r="W6" s="7"/>
      <c r="X6" s="7"/>
      <c r="Y6" s="7"/>
      <c r="Z6" s="7"/>
    </row>
    <row r="7" spans="1:26" ht="15" customHeight="1">
      <c r="A7" s="30" t="s">
        <v>280</v>
      </c>
      <c r="B7" s="30"/>
      <c r="C7" s="30" t="s">
        <v>281</v>
      </c>
      <c r="D7" s="30" t="s">
        <v>282</v>
      </c>
      <c r="E7" s="30" t="s">
        <v>283</v>
      </c>
      <c r="F7" s="30" t="s">
        <v>70</v>
      </c>
      <c r="G7" s="30"/>
      <c r="H7" s="30" t="s">
        <v>284</v>
      </c>
      <c r="I7" s="30" t="s">
        <v>285</v>
      </c>
      <c r="J7" s="30" t="s">
        <v>286</v>
      </c>
      <c r="K7" s="30" t="s">
        <v>287</v>
      </c>
      <c r="L7" s="42" t="s">
        <v>276</v>
      </c>
      <c r="M7" s="42" t="s">
        <v>288</v>
      </c>
      <c r="N7" s="42">
        <v>6</v>
      </c>
      <c r="O7" s="42" t="s">
        <v>278</v>
      </c>
      <c r="P7" s="42"/>
      <c r="Q7" s="42"/>
      <c r="R7" s="51"/>
      <c r="S7" s="42" t="s">
        <v>289</v>
      </c>
      <c r="T7" s="42" t="s">
        <v>290</v>
      </c>
      <c r="U7" s="30"/>
      <c r="V7" s="7"/>
      <c r="W7" s="7"/>
      <c r="X7" s="7"/>
      <c r="Y7" s="7"/>
      <c r="Z7" s="7"/>
    </row>
    <row r="8" spans="1:26" ht="15" customHeight="1">
      <c r="A8" s="30" t="s">
        <v>291</v>
      </c>
      <c r="B8" s="30"/>
      <c r="C8" s="30" t="s">
        <v>292</v>
      </c>
      <c r="D8" s="30" t="s">
        <v>293</v>
      </c>
      <c r="E8" s="30" t="s">
        <v>294</v>
      </c>
      <c r="F8" s="30" t="s">
        <v>88</v>
      </c>
      <c r="G8" s="30"/>
      <c r="H8" s="30" t="s">
        <v>284</v>
      </c>
      <c r="I8" s="30" t="s">
        <v>295</v>
      </c>
      <c r="J8" s="30" t="s">
        <v>296</v>
      </c>
      <c r="K8" s="30" t="s">
        <v>297</v>
      </c>
      <c r="L8" s="42" t="s">
        <v>298</v>
      </c>
      <c r="M8" s="42" t="s">
        <v>299</v>
      </c>
      <c r="N8" s="42"/>
      <c r="O8" s="42" t="s">
        <v>51</v>
      </c>
      <c r="P8" s="42">
        <v>0.53</v>
      </c>
      <c r="Q8" s="42">
        <v>2</v>
      </c>
      <c r="R8" s="51"/>
      <c r="S8" s="42" t="s">
        <v>300</v>
      </c>
      <c r="T8" s="42" t="s">
        <v>301</v>
      </c>
      <c r="U8" s="30"/>
      <c r="V8" s="7"/>
      <c r="W8" s="7"/>
      <c r="X8" s="7"/>
      <c r="Y8" s="7"/>
      <c r="Z8" s="7"/>
    </row>
    <row r="9" spans="1:26" ht="15" customHeight="1">
      <c r="A9" s="30" t="s">
        <v>302</v>
      </c>
      <c r="B9" s="30"/>
      <c r="C9" s="30" t="s">
        <v>303</v>
      </c>
      <c r="D9" s="30" t="s">
        <v>304</v>
      </c>
      <c r="E9" s="30" t="s">
        <v>305</v>
      </c>
      <c r="F9" s="30" t="s">
        <v>306</v>
      </c>
      <c r="G9" s="30"/>
      <c r="H9" s="30" t="s">
        <v>307</v>
      </c>
      <c r="I9" s="30" t="s">
        <v>308</v>
      </c>
      <c r="J9" s="30" t="s">
        <v>309</v>
      </c>
      <c r="K9" s="30"/>
      <c r="L9" s="42" t="s">
        <v>298</v>
      </c>
      <c r="M9" s="42" t="s">
        <v>310</v>
      </c>
      <c r="N9" s="42"/>
      <c r="O9" s="42" t="s">
        <v>311</v>
      </c>
      <c r="P9" s="42">
        <v>2</v>
      </c>
      <c r="Q9" s="42">
        <v>53</v>
      </c>
      <c r="R9" s="51"/>
      <c r="S9" s="42" t="s">
        <v>312</v>
      </c>
      <c r="T9" s="42" t="s">
        <v>301</v>
      </c>
      <c r="U9" s="30"/>
      <c r="V9" s="7"/>
      <c r="W9" s="7"/>
      <c r="X9" s="7"/>
      <c r="Y9" s="7"/>
      <c r="Z9" s="7"/>
    </row>
    <row r="10" spans="1:26" ht="15" customHeight="1">
      <c r="A10" s="30" t="s">
        <v>313</v>
      </c>
      <c r="B10" s="30"/>
      <c r="C10" s="30" t="s">
        <v>314</v>
      </c>
      <c r="D10" s="30" t="s">
        <v>315</v>
      </c>
      <c r="E10" s="30" t="s">
        <v>316</v>
      </c>
      <c r="F10" s="30" t="s">
        <v>317</v>
      </c>
      <c r="G10" s="30"/>
      <c r="H10" s="30" t="s">
        <v>86</v>
      </c>
      <c r="I10" s="30"/>
      <c r="J10" s="30" t="s">
        <v>318</v>
      </c>
      <c r="K10" s="30"/>
      <c r="L10" s="42" t="s">
        <v>319</v>
      </c>
      <c r="M10" s="42" t="s">
        <v>320</v>
      </c>
      <c r="N10" s="42"/>
      <c r="O10" s="42"/>
      <c r="P10" s="42"/>
      <c r="Q10" s="42"/>
      <c r="R10" s="51"/>
      <c r="S10" s="42" t="s">
        <v>169</v>
      </c>
      <c r="T10" s="42" t="s">
        <v>321</v>
      </c>
      <c r="U10" s="30"/>
      <c r="V10" s="7"/>
      <c r="W10" s="7"/>
      <c r="X10" s="7"/>
      <c r="Y10" s="7"/>
      <c r="Z10" s="7"/>
    </row>
    <row r="11" spans="1:26" ht="15" customHeight="1">
      <c r="A11" s="30" t="s">
        <v>322</v>
      </c>
      <c r="B11" s="30"/>
      <c r="C11" s="30" t="s">
        <v>67</v>
      </c>
      <c r="D11" s="30"/>
      <c r="E11" s="30"/>
      <c r="F11" s="30" t="s">
        <v>323</v>
      </c>
      <c r="G11" s="30"/>
      <c r="H11" s="30" t="s">
        <v>80</v>
      </c>
      <c r="I11" s="30"/>
      <c r="J11" s="30" t="s">
        <v>178</v>
      </c>
      <c r="K11" s="30"/>
      <c r="L11" s="42" t="s">
        <v>324</v>
      </c>
      <c r="M11" s="42" t="s">
        <v>325</v>
      </c>
      <c r="N11" s="42"/>
      <c r="O11" s="42" t="s">
        <v>326</v>
      </c>
      <c r="P11" s="42">
        <v>0</v>
      </c>
      <c r="Q11" s="42">
        <v>90</v>
      </c>
      <c r="R11" s="51"/>
      <c r="S11" s="42" t="s">
        <v>327</v>
      </c>
      <c r="T11" s="42" t="s">
        <v>328</v>
      </c>
      <c r="U11" s="30"/>
      <c r="V11" s="7"/>
      <c r="W11" s="7"/>
      <c r="X11" s="7"/>
      <c r="Y11" s="7"/>
      <c r="Z11" s="7"/>
    </row>
    <row r="12" spans="1:26" ht="15" customHeight="1">
      <c r="A12" s="30"/>
      <c r="B12" s="30"/>
      <c r="C12" s="30" t="s">
        <v>329</v>
      </c>
      <c r="D12" s="30"/>
      <c r="E12" s="30"/>
      <c r="F12" s="30"/>
      <c r="G12" s="30"/>
      <c r="H12" s="30" t="s">
        <v>330</v>
      </c>
      <c r="I12" s="30"/>
      <c r="J12" s="30" t="s">
        <v>180</v>
      </c>
      <c r="K12" s="30"/>
      <c r="L12" s="42" t="s">
        <v>324</v>
      </c>
      <c r="M12" s="42" t="s">
        <v>331</v>
      </c>
      <c r="N12" s="42"/>
      <c r="O12" s="42" t="s">
        <v>326</v>
      </c>
      <c r="P12" s="42">
        <v>0</v>
      </c>
      <c r="Q12" s="42">
        <v>90</v>
      </c>
      <c r="R12" s="51"/>
      <c r="S12" s="42" t="s">
        <v>332</v>
      </c>
      <c r="T12" s="42" t="s">
        <v>333</v>
      </c>
      <c r="U12" s="30"/>
      <c r="V12" s="7"/>
      <c r="W12" s="7"/>
      <c r="X12" s="7"/>
      <c r="Y12" s="7"/>
      <c r="Z12" s="7"/>
    </row>
    <row r="13" spans="1:26" ht="15" customHeight="1">
      <c r="A13" s="30"/>
      <c r="B13" s="30"/>
      <c r="C13" s="30" t="s">
        <v>334</v>
      </c>
      <c r="D13" s="30"/>
      <c r="E13" s="30"/>
      <c r="F13" s="30"/>
      <c r="G13" s="30"/>
      <c r="H13" s="30" t="s">
        <v>335</v>
      </c>
      <c r="I13" s="30"/>
      <c r="J13" s="30" t="s">
        <v>336</v>
      </c>
      <c r="K13" s="30"/>
      <c r="L13" s="42"/>
      <c r="M13" s="42"/>
      <c r="N13" s="42"/>
      <c r="O13" s="42"/>
      <c r="P13" s="42"/>
      <c r="Q13" s="42"/>
      <c r="R13" s="51"/>
      <c r="S13" s="42" t="s">
        <v>337</v>
      </c>
      <c r="T13" s="42" t="s">
        <v>338</v>
      </c>
      <c r="U13" s="30"/>
      <c r="V13" s="7"/>
      <c r="W13" s="7"/>
      <c r="X13" s="7"/>
      <c r="Y13" s="7"/>
      <c r="Z13" s="7"/>
    </row>
    <row r="14" spans="1:26" ht="15" customHeight="1">
      <c r="A14" s="30"/>
      <c r="B14" s="30"/>
      <c r="C14" s="30" t="s">
        <v>339</v>
      </c>
      <c r="D14" s="30"/>
      <c r="E14" s="30"/>
      <c r="F14" s="30"/>
      <c r="G14" s="30"/>
      <c r="H14" s="30" t="s">
        <v>340</v>
      </c>
      <c r="I14" s="30"/>
      <c r="J14" s="30" t="s">
        <v>341</v>
      </c>
      <c r="K14" s="30"/>
      <c r="L14" s="42"/>
      <c r="M14" s="42"/>
      <c r="N14" s="42"/>
      <c r="O14" s="42"/>
      <c r="P14" s="42"/>
      <c r="Q14" s="42"/>
      <c r="R14" s="51"/>
      <c r="S14" s="42" t="s">
        <v>173</v>
      </c>
      <c r="T14" s="42" t="s">
        <v>342</v>
      </c>
      <c r="U14" s="30"/>
      <c r="V14" s="7"/>
      <c r="W14" s="7"/>
      <c r="X14" s="7"/>
      <c r="Y14" s="7"/>
      <c r="Z14" s="7"/>
    </row>
    <row r="15" spans="1:26" ht="15" customHeight="1">
      <c r="A15" s="30"/>
      <c r="B15" s="30"/>
      <c r="C15" s="30" t="s">
        <v>78</v>
      </c>
      <c r="D15" s="30"/>
      <c r="E15" s="30"/>
      <c r="F15" s="30"/>
      <c r="G15" s="30"/>
      <c r="H15" s="30" t="s">
        <v>343</v>
      </c>
      <c r="I15" s="30"/>
      <c r="J15" s="30" t="s">
        <v>344</v>
      </c>
      <c r="K15" s="30"/>
      <c r="L15" s="42"/>
      <c r="M15" s="42"/>
      <c r="N15" s="42"/>
      <c r="O15" s="42"/>
      <c r="P15" s="42"/>
      <c r="Q15" s="42"/>
      <c r="R15" s="51"/>
      <c r="S15" s="42" t="s">
        <v>345</v>
      </c>
      <c r="T15" s="42" t="s">
        <v>342</v>
      </c>
      <c r="U15" s="30"/>
      <c r="V15" s="7"/>
      <c r="W15" s="7"/>
      <c r="X15" s="7"/>
      <c r="Y15" s="7"/>
      <c r="Z15" s="7"/>
    </row>
    <row r="16" spans="1:26" ht="15" customHeight="1">
      <c r="A16" s="30"/>
      <c r="B16" s="30"/>
      <c r="C16" s="30" t="s">
        <v>346</v>
      </c>
      <c r="D16" s="30"/>
      <c r="E16" s="30"/>
      <c r="F16" s="30"/>
      <c r="G16" s="30"/>
      <c r="H16" s="30" t="s">
        <v>347</v>
      </c>
      <c r="I16" s="30"/>
      <c r="J16" s="30"/>
      <c r="K16" s="30"/>
      <c r="L16" s="42"/>
      <c r="M16" s="42"/>
      <c r="N16" s="42"/>
      <c r="O16" s="42"/>
      <c r="P16" s="42"/>
      <c r="Q16" s="42"/>
      <c r="R16" s="51"/>
      <c r="S16" s="42" t="s">
        <v>348</v>
      </c>
      <c r="T16" s="42" t="s">
        <v>349</v>
      </c>
      <c r="U16" s="30"/>
      <c r="V16" s="7"/>
      <c r="W16" s="7"/>
      <c r="X16" s="7"/>
      <c r="Y16" s="7"/>
      <c r="Z16" s="7"/>
    </row>
    <row r="17" spans="1:26" ht="15" customHeight="1">
      <c r="A17" s="30"/>
      <c r="B17" s="30"/>
      <c r="C17" s="30"/>
      <c r="D17" s="30"/>
      <c r="E17" s="30"/>
      <c r="F17" s="30"/>
      <c r="G17" s="30"/>
      <c r="H17" s="30" t="s">
        <v>350</v>
      </c>
      <c r="I17" s="30"/>
      <c r="J17" s="30"/>
      <c r="K17" s="30"/>
      <c r="L17" s="42"/>
      <c r="M17" s="42"/>
      <c r="N17" s="42"/>
      <c r="O17" s="42"/>
      <c r="P17" s="42"/>
      <c r="Q17" s="42"/>
      <c r="R17" s="51"/>
      <c r="S17" s="42" t="s">
        <v>176</v>
      </c>
      <c r="T17" s="42" t="s">
        <v>351</v>
      </c>
      <c r="U17" s="30"/>
      <c r="V17" s="7"/>
      <c r="W17" s="7"/>
      <c r="X17" s="7"/>
      <c r="Y17" s="7"/>
      <c r="Z17" s="7"/>
    </row>
    <row r="18" spans="1:26" ht="15" customHeight="1">
      <c r="A18" s="30"/>
      <c r="B18" s="30"/>
      <c r="C18" s="30"/>
      <c r="D18" s="30"/>
      <c r="E18" s="30"/>
      <c r="F18" s="30"/>
      <c r="G18" s="30"/>
      <c r="H18" s="30" t="s">
        <v>352</v>
      </c>
      <c r="I18" s="30"/>
      <c r="J18" s="30"/>
      <c r="K18" s="30"/>
      <c r="L18" s="42"/>
      <c r="M18" s="42"/>
      <c r="N18" s="42"/>
      <c r="O18" s="42"/>
      <c r="P18" s="42"/>
      <c r="Q18" s="42"/>
      <c r="R18" s="51"/>
      <c r="S18" s="42"/>
      <c r="T18" s="42"/>
      <c r="U18" s="30"/>
      <c r="V18" s="7"/>
      <c r="W18" s="7"/>
      <c r="X18" s="7"/>
      <c r="Y18" s="7"/>
      <c r="Z18" s="7"/>
    </row>
    <row r="19" spans="1:26" ht="15" customHeight="1">
      <c r="A19" s="30"/>
      <c r="B19" s="30"/>
      <c r="C19" s="30"/>
      <c r="D19" s="30"/>
      <c r="E19" s="30"/>
      <c r="F19" s="30"/>
      <c r="G19" s="30"/>
      <c r="H19" s="30" t="s">
        <v>353</v>
      </c>
      <c r="I19" s="30"/>
      <c r="J19" s="30"/>
      <c r="K19" s="30"/>
      <c r="L19" s="42"/>
      <c r="M19" s="42"/>
      <c r="N19" s="42"/>
      <c r="O19" s="42"/>
      <c r="P19" s="42"/>
      <c r="Q19" s="42"/>
      <c r="R19" s="51"/>
      <c r="S19" s="42"/>
      <c r="T19" s="42"/>
      <c r="U19" s="30"/>
      <c r="V19" s="7"/>
      <c r="W19" s="7"/>
      <c r="X19" s="7"/>
      <c r="Y19" s="7"/>
      <c r="Z19" s="7"/>
    </row>
    <row r="20" spans="1:26" ht="15" customHeight="1">
      <c r="A20" s="30"/>
      <c r="B20" s="30"/>
      <c r="C20" s="30"/>
      <c r="D20" s="30"/>
      <c r="E20" s="30"/>
      <c r="F20" s="30"/>
      <c r="G20" s="30"/>
      <c r="H20" s="30" t="s">
        <v>354</v>
      </c>
      <c r="I20" s="30"/>
      <c r="J20" s="30"/>
      <c r="K20" s="30"/>
      <c r="L20" s="42"/>
      <c r="M20" s="42"/>
      <c r="N20" s="42"/>
      <c r="O20" s="42"/>
      <c r="P20" s="42"/>
      <c r="Q20" s="42"/>
      <c r="R20" s="51"/>
      <c r="S20" s="42"/>
      <c r="T20" s="42"/>
      <c r="U20" s="30"/>
      <c r="V20" s="7"/>
      <c r="W20" s="7"/>
      <c r="X20" s="7"/>
      <c r="Y20" s="7"/>
      <c r="Z20" s="7"/>
    </row>
    <row r="21" spans="1:26" ht="15" customHeight="1">
      <c r="A21" s="30"/>
      <c r="B21" s="30"/>
      <c r="C21" s="30"/>
      <c r="D21" s="30"/>
      <c r="E21" s="30"/>
      <c r="F21" s="30"/>
      <c r="G21" s="30"/>
      <c r="H21" s="30" t="s">
        <v>355</v>
      </c>
      <c r="I21" s="30"/>
      <c r="J21" s="30"/>
      <c r="K21" s="30"/>
      <c r="L21" s="42"/>
      <c r="M21" s="42"/>
      <c r="N21" s="42"/>
      <c r="O21" s="42"/>
      <c r="P21" s="42"/>
      <c r="Q21" s="42"/>
      <c r="R21" s="51"/>
      <c r="S21" s="42"/>
      <c r="T21" s="42"/>
      <c r="U21" s="30"/>
      <c r="V21" s="7"/>
      <c r="W21" s="7"/>
      <c r="X21" s="7"/>
      <c r="Y21" s="7"/>
      <c r="Z21" s="7"/>
    </row>
    <row r="22" spans="1:26" ht="15" customHeight="1">
      <c r="A22" s="30"/>
      <c r="B22" s="30"/>
      <c r="C22" s="30"/>
      <c r="D22" s="30"/>
      <c r="E22" s="30"/>
      <c r="F22" s="30"/>
      <c r="G22" s="30"/>
      <c r="H22" s="30" t="s">
        <v>356</v>
      </c>
      <c r="I22" s="30"/>
      <c r="J22" s="30"/>
      <c r="K22" s="30"/>
      <c r="L22" s="42"/>
      <c r="M22" s="42"/>
      <c r="N22" s="42"/>
      <c r="O22" s="42"/>
      <c r="P22" s="42"/>
      <c r="Q22" s="42"/>
      <c r="R22" s="51"/>
      <c r="S22" s="42"/>
      <c r="T22" s="42"/>
      <c r="U22" s="30"/>
      <c r="V22" s="7"/>
      <c r="W22" s="7"/>
      <c r="X22" s="7"/>
      <c r="Y22" s="7"/>
      <c r="Z22" s="7"/>
    </row>
    <row r="23" spans="1:26" ht="15" customHeight="1">
      <c r="A23" s="30"/>
      <c r="B23" s="30"/>
      <c r="C23" s="30"/>
      <c r="D23" s="30"/>
      <c r="E23" s="30"/>
      <c r="F23" s="30"/>
      <c r="G23" s="30"/>
      <c r="H23" s="30" t="s">
        <v>357</v>
      </c>
      <c r="I23" s="30"/>
      <c r="J23" s="30"/>
      <c r="K23" s="30"/>
      <c r="L23" s="42"/>
      <c r="M23" s="42"/>
      <c r="N23" s="42"/>
      <c r="O23" s="42"/>
      <c r="P23" s="42"/>
      <c r="Q23" s="42"/>
      <c r="R23" s="51"/>
      <c r="S23" s="42"/>
      <c r="T23" s="42"/>
      <c r="U23" s="30"/>
      <c r="V23" s="7"/>
      <c r="W23" s="7"/>
      <c r="X23" s="7"/>
      <c r="Y23" s="7"/>
      <c r="Z23" s="7"/>
    </row>
    <row r="24" spans="1:26" ht="15" customHeight="1">
      <c r="A24" s="30"/>
      <c r="B24" s="30"/>
      <c r="C24" s="30"/>
      <c r="D24" s="30"/>
      <c r="E24" s="30"/>
      <c r="F24" s="30"/>
      <c r="G24" s="30"/>
      <c r="H24" s="30" t="s">
        <v>358</v>
      </c>
      <c r="I24" s="30"/>
      <c r="J24" s="30"/>
      <c r="K24" s="30"/>
      <c r="L24" s="42"/>
      <c r="M24" s="42"/>
      <c r="N24" s="42"/>
      <c r="O24" s="42"/>
      <c r="P24" s="42"/>
      <c r="Q24" s="42"/>
      <c r="R24" s="51"/>
      <c r="S24" s="42"/>
      <c r="T24" s="42"/>
      <c r="U24" s="30"/>
      <c r="V24" s="7"/>
      <c r="W24" s="7"/>
      <c r="X24" s="7"/>
      <c r="Y24" s="7"/>
      <c r="Z24" s="7"/>
    </row>
    <row r="25" spans="1:26" ht="15" customHeight="1">
      <c r="A25" s="30"/>
      <c r="B25" s="30"/>
      <c r="C25" s="30"/>
      <c r="D25" s="30"/>
      <c r="E25" s="30"/>
      <c r="F25" s="30"/>
      <c r="G25" s="30"/>
      <c r="H25" s="30" t="s">
        <v>97</v>
      </c>
      <c r="I25" s="30"/>
      <c r="J25" s="30"/>
      <c r="K25" s="30"/>
      <c r="L25" s="42"/>
      <c r="M25" s="42"/>
      <c r="N25" s="42"/>
      <c r="O25" s="42"/>
      <c r="P25" s="42"/>
      <c r="Q25" s="42"/>
      <c r="R25" s="51"/>
      <c r="S25" s="42"/>
      <c r="T25" s="42"/>
      <c r="U25" s="30"/>
      <c r="V25" s="7"/>
      <c r="W25" s="7"/>
      <c r="X25" s="7"/>
      <c r="Y25" s="7"/>
      <c r="Z25" s="7"/>
    </row>
    <row r="26" spans="1:26" ht="15" customHeight="1">
      <c r="A26" s="30"/>
      <c r="B26" s="30"/>
      <c r="C26" s="30"/>
      <c r="D26" s="30"/>
      <c r="E26" s="30"/>
      <c r="F26" s="30"/>
      <c r="G26" s="30"/>
      <c r="H26" s="30" t="s">
        <v>359</v>
      </c>
      <c r="I26" s="30"/>
      <c r="J26" s="30"/>
      <c r="K26" s="30"/>
      <c r="L26" s="42"/>
      <c r="M26" s="42"/>
      <c r="N26" s="42"/>
      <c r="O26" s="42"/>
      <c r="P26" s="42"/>
      <c r="Q26" s="42"/>
      <c r="R26" s="51"/>
      <c r="S26" s="42"/>
      <c r="T26" s="42"/>
      <c r="U26" s="30"/>
      <c r="V26" s="7"/>
      <c r="W26" s="7"/>
      <c r="X26" s="7"/>
      <c r="Y26" s="7"/>
      <c r="Z26" s="7"/>
    </row>
    <row r="27" spans="1:26" ht="15" customHeight="1">
      <c r="A27" s="30"/>
      <c r="B27" s="30"/>
      <c r="C27" s="30"/>
      <c r="D27" s="30"/>
      <c r="E27" s="30"/>
      <c r="F27" s="30"/>
      <c r="G27" s="30"/>
      <c r="H27" s="30" t="s">
        <v>360</v>
      </c>
      <c r="I27" s="30"/>
      <c r="J27" s="30"/>
      <c r="K27" s="30"/>
      <c r="L27" s="42"/>
      <c r="M27" s="42"/>
      <c r="N27" s="42"/>
      <c r="O27" s="42"/>
      <c r="P27" s="42"/>
      <c r="Q27" s="42"/>
      <c r="R27" s="51"/>
      <c r="S27" s="42"/>
      <c r="T27" s="42"/>
      <c r="U27" s="30"/>
      <c r="V27" s="7"/>
      <c r="W27" s="7"/>
      <c r="X27" s="7"/>
      <c r="Y27" s="7"/>
      <c r="Z27" s="7"/>
    </row>
    <row r="28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42"/>
      <c r="M28" s="42"/>
      <c r="N28" s="42"/>
      <c r="O28" s="42"/>
      <c r="P28" s="42"/>
      <c r="Q28" s="42"/>
      <c r="R28" s="51"/>
      <c r="S28" s="42"/>
      <c r="T28" s="42"/>
      <c r="U28" s="30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modified xsi:type="dcterms:W3CDTF">2017-06-12T15:48:43Z</dcterms:modified>
</cp:coreProperties>
</file>