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loan/src/com-diag-hazer/Hazer/dat/tumbleweed/KK1446/"/>
    </mc:Choice>
  </mc:AlternateContent>
  <xr:revisionPtr revIDLastSave="0" documentId="13_ncr:1_{251ED5D0-009F-EF42-B4A5-A957D703A422}" xr6:coauthVersionLast="36" xr6:coauthVersionMax="36" xr10:uidLastSave="{00000000-0000-0000-0000-000000000000}"/>
  <bookViews>
    <workbookView xWindow="11280" yWindow="900" windowWidth="32760" windowHeight="17440" xr2:uid="{00000000-000D-0000-FFFF-FFFF00000000}"/>
  </bookViews>
  <sheets>
    <sheet name="20191007" sheetId="1" r:id="rId1"/>
  </sheets>
  <definedNames>
    <definedName name="_xlnm.Print_Area" localSheetId="0">'20191007'!$A$1:$L$22</definedName>
  </definedNames>
  <calcPr calcId="181029"/>
</workbook>
</file>

<file path=xl/calcChain.xml><?xml version="1.0" encoding="utf-8"?>
<calcChain xmlns="http://schemas.openxmlformats.org/spreadsheetml/2006/main">
  <c r="G25" i="1" l="1"/>
  <c r="G22" i="1"/>
  <c r="F25" i="1"/>
  <c r="F22" i="1"/>
  <c r="E25" i="1"/>
  <c r="E22" i="1"/>
  <c r="G24" i="1"/>
  <c r="G21" i="1"/>
  <c r="F24" i="1"/>
  <c r="F21" i="1"/>
  <c r="E24" i="1"/>
  <c r="E21" i="1"/>
  <c r="H4" i="1"/>
  <c r="H22" i="1" s="1"/>
  <c r="H10" i="1"/>
  <c r="H25" i="1" s="1"/>
  <c r="H14" i="1"/>
  <c r="H17" i="1"/>
  <c r="H16" i="1"/>
  <c r="H15" i="1"/>
  <c r="H13" i="1"/>
  <c r="H12" i="1"/>
  <c r="H11" i="1"/>
  <c r="H7" i="1"/>
  <c r="H21" i="1" s="1"/>
  <c r="H6" i="1"/>
  <c r="H5" i="1"/>
  <c r="H24" i="1" l="1"/>
</calcChain>
</file>

<file path=xl/sharedStrings.xml><?xml version="1.0" encoding="utf-8"?>
<sst xmlns="http://schemas.openxmlformats.org/spreadsheetml/2006/main" count="123" uniqueCount="71">
  <si>
    <t xml:space="preserve">           TIMESTAMP</t>
  </si>
  <si>
    <t xml:space="preserve">         LATITUDE</t>
  </si>
  <si>
    <t xml:space="preserve">     LONGITUDE</t>
  </si>
  <si>
    <t xml:space="preserve">       ERROR</t>
  </si>
  <si>
    <t xml:space="preserve">    DIFFERENCE</t>
  </si>
  <si>
    <t>uncorrectedA1</t>
  </si>
  <si>
    <t xml:space="preserve">  20191007T163806Z</t>
  </si>
  <si>
    <t>uncorrectedA2</t>
  </si>
  <si>
    <t xml:space="preserve">  20191007T163935Z</t>
  </si>
  <si>
    <t>uncorrectedA3</t>
  </si>
  <si>
    <t xml:space="preserve">  20191007T164107Z</t>
  </si>
  <si>
    <t>uncorrectedA4</t>
  </si>
  <si>
    <t xml:space="preserve">  20191007T164227Z</t>
  </si>
  <si>
    <t>uncorrectedB1</t>
  </si>
  <si>
    <t xml:space="preserve">  20191007T164327Z</t>
  </si>
  <si>
    <t xml:space="preserve">              </t>
  </si>
  <si>
    <t>correctedA1</t>
  </si>
  <si>
    <t xml:space="preserve">    20191007T164958Z</t>
  </si>
  <si>
    <t>correctedA2</t>
  </si>
  <si>
    <t xml:space="preserve">    20191007T165136Z</t>
  </si>
  <si>
    <t>correctedA3</t>
  </si>
  <si>
    <t xml:space="preserve">    20191007T165240Z</t>
  </si>
  <si>
    <t>correctedA4</t>
  </si>
  <si>
    <t xml:space="preserve">    20191007T165409Z</t>
  </si>
  <si>
    <t xml:space="preserve"> </t>
  </si>
  <si>
    <t>correctedB1</t>
  </si>
  <si>
    <t xml:space="preserve">    20191007T165555Z</t>
  </si>
  <si>
    <t>correctedB2</t>
  </si>
  <si>
    <t xml:space="preserve">    20191007T165736Z</t>
  </si>
  <si>
    <t>correctedB3</t>
  </si>
  <si>
    <t xml:space="preserve">    20191007T165846Z</t>
  </si>
  <si>
    <t>correctedB4</t>
  </si>
  <si>
    <t xml:space="preserve">    20191007T165946Z</t>
  </si>
  <si>
    <t>correctedC1</t>
  </si>
  <si>
    <t xml:space="preserve">    20191007T170127Z</t>
  </si>
  <si>
    <t>correctedD1</t>
  </si>
  <si>
    <t xml:space="preserve">    20191007T170246Z</t>
  </si>
  <si>
    <t>(Degrees)</t>
  </si>
  <si>
    <t>(Meters)</t>
  </si>
  <si>
    <t>PRECISION</t>
  </si>
  <si>
    <t>CORNER</t>
  </si>
  <si>
    <t>(Cardinal)</t>
  </si>
  <si>
    <t>SW</t>
  </si>
  <si>
    <t>SE</t>
  </si>
  <si>
    <t>NE</t>
  </si>
  <si>
    <t>NW</t>
  </si>
  <si>
    <t>CORRECTED</t>
  </si>
  <si>
    <t>N</t>
  </si>
  <si>
    <t>Y</t>
  </si>
  <si>
    <t>(Boolean)</t>
  </si>
  <si>
    <t>Mean (uncorrected)</t>
  </si>
  <si>
    <t>Mean (corrected)</t>
  </si>
  <si>
    <t>ATTEMPT</t>
  </si>
  <si>
    <t>(Ordinal)</t>
  </si>
  <si>
    <t>KK1446</t>
  </si>
  <si>
    <t>27.7.0</t>
  </si>
  <si>
    <t>26.5.2</t>
  </si>
  <si>
    <t>Rover</t>
  </si>
  <si>
    <t>Base</t>
  </si>
  <si>
    <t>Router</t>
  </si>
  <si>
    <t>Stdev (uncorrected)</t>
  </si>
  <si>
    <t>Stdev (corrected)</t>
  </si>
  <si>
    <t>(ISO8601)</t>
  </si>
  <si>
    <t>NGS Marker</t>
  </si>
  <si>
    <t>Label</t>
  </si>
  <si>
    <t>GEODESIC</t>
  </si>
  <si>
    <t>Datum</t>
  </si>
  <si>
    <t>WGS84</t>
  </si>
  <si>
    <t>Trimble</t>
  </si>
  <si>
    <t>NAD83</t>
  </si>
  <si>
    <t>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</si>
</sst>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00"/>
    <numFmt numFmtId="166" formatCode="0.000000000"/>
    <numFmt numFmtId="167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6" fillId="0" borderId="0" xfId="0" applyFont="1"/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4"/>
  <sheetViews>
    <sheetView tabSelected="1" zoomScale="150" zoomScaleNormal="150" workbookViewId="0">
      <selection activeCell="D25" sqref="D25"/>
    </sheetView>
  </sheetViews>
  <sheetFormatPr baseColWidth="10" defaultRowHeight="16" x14ac:dyDescent="0.2"/>
  <cols>
    <col min="1" max="1" width="14" style="1" customWidth="1"/>
    <col min="2" max="2" width="18.83203125" style="2" customWidth="1"/>
    <col min="3" max="3" width="13.33203125" style="2" customWidth="1"/>
    <col min="4" max="4" width="15.5" style="2" customWidth="1"/>
    <col min="5" max="5" width="10.5" style="2" customWidth="1"/>
    <col min="6" max="6" width="14.6640625" style="2" customWidth="1"/>
    <col min="7" max="7" width="13.1640625" style="2" customWidth="1"/>
    <col min="8" max="8" width="12.6640625" style="2" customWidth="1"/>
    <col min="9" max="10" width="10.83203125" style="2"/>
    <col min="12" max="13" width="10.83203125" style="2"/>
  </cols>
  <sheetData>
    <row r="1" spans="1:13" s="5" customFormat="1" x14ac:dyDescent="0.2">
      <c r="A1" s="3" t="s">
        <v>64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65</v>
      </c>
      <c r="G1" s="4" t="s">
        <v>4</v>
      </c>
      <c r="H1" s="4" t="s">
        <v>39</v>
      </c>
      <c r="I1" s="4" t="s">
        <v>46</v>
      </c>
      <c r="J1" s="4" t="s">
        <v>52</v>
      </c>
      <c r="K1" s="4" t="s">
        <v>40</v>
      </c>
      <c r="L1" s="4" t="s">
        <v>40</v>
      </c>
      <c r="M1" s="4" t="s">
        <v>66</v>
      </c>
    </row>
    <row r="2" spans="1:13" s="5" customFormat="1" x14ac:dyDescent="0.2">
      <c r="A2" s="3"/>
      <c r="B2" s="4" t="s">
        <v>62</v>
      </c>
      <c r="C2" s="4" t="s">
        <v>37</v>
      </c>
      <c r="D2" s="4" t="s">
        <v>37</v>
      </c>
      <c r="E2" s="4" t="s">
        <v>38</v>
      </c>
      <c r="F2" s="4" t="s">
        <v>38</v>
      </c>
      <c r="G2" s="4" t="s">
        <v>38</v>
      </c>
      <c r="H2" s="4" t="s">
        <v>38</v>
      </c>
      <c r="I2" s="4" t="s">
        <v>49</v>
      </c>
      <c r="J2" s="4" t="s">
        <v>53</v>
      </c>
      <c r="K2" s="4" t="s">
        <v>53</v>
      </c>
      <c r="L2" s="4" t="s">
        <v>41</v>
      </c>
      <c r="M2" s="4"/>
    </row>
    <row r="3" spans="1:13" s="5" customFormat="1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">
      <c r="A4" s="1" t="s">
        <v>5</v>
      </c>
      <c r="B4" s="2" t="s">
        <v>6</v>
      </c>
      <c r="C4" s="6">
        <v>39.821660061000003</v>
      </c>
      <c r="D4" s="6">
        <v>-105.095175293</v>
      </c>
      <c r="E4" s="2">
        <v>0.52459999999999996</v>
      </c>
      <c r="F4" s="6">
        <v>5.3934186462999998</v>
      </c>
      <c r="H4" s="7">
        <f>ABS(F4-5)</f>
        <v>0.39341864629999979</v>
      </c>
      <c r="I4" s="2" t="s">
        <v>47</v>
      </c>
      <c r="J4" s="2">
        <v>1</v>
      </c>
      <c r="K4">
        <v>1</v>
      </c>
      <c r="L4" s="2" t="s">
        <v>42</v>
      </c>
      <c r="M4" s="2" t="s">
        <v>67</v>
      </c>
    </row>
    <row r="5" spans="1:13" x14ac:dyDescent="0.2">
      <c r="A5" s="1" t="s">
        <v>7</v>
      </c>
      <c r="B5" s="2" t="s">
        <v>8</v>
      </c>
      <c r="C5" s="6">
        <v>39.821660823000002</v>
      </c>
      <c r="D5" s="6">
        <v>-105.095112305</v>
      </c>
      <c r="E5" s="2">
        <v>0.53710000000000002</v>
      </c>
      <c r="F5" s="6">
        <v>4.7860612048000002</v>
      </c>
      <c r="H5" s="7">
        <f t="shared" ref="H5:H17" si="0">ABS(F5-5)/5</f>
        <v>4.2787759039999963E-2</v>
      </c>
      <c r="I5" s="2" t="s">
        <v>47</v>
      </c>
      <c r="J5" s="2">
        <v>1</v>
      </c>
      <c r="K5">
        <v>2</v>
      </c>
      <c r="L5" s="2" t="s">
        <v>43</v>
      </c>
      <c r="M5" s="2" t="s">
        <v>67</v>
      </c>
    </row>
    <row r="6" spans="1:13" x14ac:dyDescent="0.2">
      <c r="A6" s="1" t="s">
        <v>9</v>
      </c>
      <c r="B6" s="2" t="s">
        <v>10</v>
      </c>
      <c r="C6" s="6">
        <v>39.821703857999999</v>
      </c>
      <c r="D6" s="6">
        <v>-105.095115502</v>
      </c>
      <c r="E6" s="2">
        <v>0.5161</v>
      </c>
      <c r="F6" s="6">
        <v>5.0869831498</v>
      </c>
      <c r="H6" s="7">
        <f t="shared" si="0"/>
        <v>1.739662996E-2</v>
      </c>
      <c r="I6" s="2" t="s">
        <v>47</v>
      </c>
      <c r="J6" s="2">
        <v>1</v>
      </c>
      <c r="K6">
        <v>3</v>
      </c>
      <c r="L6" s="2" t="s">
        <v>44</v>
      </c>
      <c r="M6" s="2" t="s">
        <v>67</v>
      </c>
    </row>
    <row r="7" spans="1:13" x14ac:dyDescent="0.2">
      <c r="A7" s="1" t="s">
        <v>11</v>
      </c>
      <c r="B7" s="2" t="s">
        <v>12</v>
      </c>
      <c r="C7" s="6">
        <v>39.821707873000001</v>
      </c>
      <c r="D7" s="6">
        <v>-105.09517468999999</v>
      </c>
      <c r="E7" s="2">
        <v>0.52170000000000005</v>
      </c>
      <c r="F7" s="6">
        <v>5.3088751343</v>
      </c>
      <c r="H7" s="7">
        <f t="shared" si="0"/>
        <v>6.1775026860000005E-2</v>
      </c>
      <c r="I7" s="2" t="s">
        <v>47</v>
      </c>
      <c r="J7" s="2">
        <v>1</v>
      </c>
      <c r="K7">
        <v>4</v>
      </c>
      <c r="L7" s="2" t="s">
        <v>45</v>
      </c>
      <c r="M7" s="2" t="s">
        <v>67</v>
      </c>
    </row>
    <row r="8" spans="1:13" x14ac:dyDescent="0.2">
      <c r="A8" s="1" t="s">
        <v>13</v>
      </c>
      <c r="B8" s="2" t="s">
        <v>14</v>
      </c>
      <c r="C8" s="6">
        <v>39.821662072999999</v>
      </c>
      <c r="D8" s="6">
        <v>-105.09517431</v>
      </c>
      <c r="E8" s="2">
        <v>0.53410000000000002</v>
      </c>
      <c r="F8" s="2" t="s">
        <v>15</v>
      </c>
      <c r="G8" s="2">
        <v>0.23872192759999999</v>
      </c>
      <c r="I8" s="2" t="s">
        <v>47</v>
      </c>
      <c r="J8" s="2">
        <v>2</v>
      </c>
      <c r="K8">
        <v>1</v>
      </c>
      <c r="L8" s="2" t="s">
        <v>42</v>
      </c>
      <c r="M8" s="2" t="s">
        <v>67</v>
      </c>
    </row>
    <row r="9" spans="1:13" x14ac:dyDescent="0.2">
      <c r="A9"/>
      <c r="B9"/>
      <c r="C9" s="10"/>
      <c r="D9" s="10"/>
      <c r="E9"/>
      <c r="F9"/>
      <c r="G9"/>
      <c r="H9"/>
      <c r="I9"/>
      <c r="J9"/>
      <c r="L9"/>
    </row>
    <row r="10" spans="1:13" x14ac:dyDescent="0.2">
      <c r="A10" s="1" t="s">
        <v>16</v>
      </c>
      <c r="B10" s="2" t="s">
        <v>17</v>
      </c>
      <c r="C10" s="6">
        <v>39.821674227999999</v>
      </c>
      <c r="D10" s="6">
        <v>-105.09517704300001</v>
      </c>
      <c r="E10" s="2">
        <v>1.41E-2</v>
      </c>
      <c r="F10" s="2">
        <v>5.0312677759</v>
      </c>
      <c r="H10" s="7">
        <f>ABS(F10-5)</f>
        <v>3.1267775899999961E-2</v>
      </c>
      <c r="I10" s="2" t="s">
        <v>48</v>
      </c>
      <c r="J10" s="2">
        <v>1</v>
      </c>
      <c r="K10">
        <v>1</v>
      </c>
      <c r="L10" s="2" t="s">
        <v>42</v>
      </c>
      <c r="M10" s="2" t="s">
        <v>67</v>
      </c>
    </row>
    <row r="11" spans="1:13" x14ac:dyDescent="0.2">
      <c r="A11" s="1" t="s">
        <v>18</v>
      </c>
      <c r="B11" s="2" t="s">
        <v>19</v>
      </c>
      <c r="C11" s="6">
        <v>39.821671709999997</v>
      </c>
      <c r="D11" s="6">
        <v>-105.095118368</v>
      </c>
      <c r="E11" s="2">
        <v>1.41E-2</v>
      </c>
      <c r="F11" s="2">
        <v>4.8925268931000003</v>
      </c>
      <c r="H11" s="7">
        <f t="shared" si="0"/>
        <v>2.1494621379999933E-2</v>
      </c>
      <c r="I11" s="2" t="s">
        <v>48</v>
      </c>
      <c r="J11" s="2">
        <v>1</v>
      </c>
      <c r="K11">
        <v>2</v>
      </c>
      <c r="L11" s="2" t="s">
        <v>43</v>
      </c>
      <c r="M11" s="2" t="s">
        <v>67</v>
      </c>
    </row>
    <row r="12" spans="1:13" x14ac:dyDescent="0.2">
      <c r="A12" s="1" t="s">
        <v>20</v>
      </c>
      <c r="B12" s="2" t="s">
        <v>21</v>
      </c>
      <c r="C12" s="6">
        <v>39.821715771000001</v>
      </c>
      <c r="D12" s="6">
        <v>-105.09511908100001</v>
      </c>
      <c r="E12" s="2">
        <v>1.41E-2</v>
      </c>
      <c r="F12" s="2">
        <v>5.0161058739</v>
      </c>
      <c r="H12" s="7">
        <f t="shared" si="0"/>
        <v>3.2211747799999911E-3</v>
      </c>
      <c r="I12" s="2" t="s">
        <v>48</v>
      </c>
      <c r="J12" s="2">
        <v>1</v>
      </c>
      <c r="K12">
        <v>3</v>
      </c>
      <c r="L12" s="2" t="s">
        <v>44</v>
      </c>
      <c r="M12" s="2" t="s">
        <v>67</v>
      </c>
    </row>
    <row r="13" spans="1:13" x14ac:dyDescent="0.2">
      <c r="A13" s="1" t="s">
        <v>22</v>
      </c>
      <c r="B13" s="2" t="s">
        <v>23</v>
      </c>
      <c r="C13" s="6">
        <v>39.821718142000002</v>
      </c>
      <c r="D13" s="6">
        <v>-105.095177589</v>
      </c>
      <c r="E13" s="2">
        <v>1.41E-2</v>
      </c>
      <c r="F13" s="2">
        <v>4.8598112268999998</v>
      </c>
      <c r="G13" s="2" t="s">
        <v>24</v>
      </c>
      <c r="H13" s="7">
        <f t="shared" si="0"/>
        <v>2.8037754620000042E-2</v>
      </c>
      <c r="I13" s="2" t="s">
        <v>48</v>
      </c>
      <c r="J13" s="2">
        <v>1</v>
      </c>
      <c r="K13">
        <v>4</v>
      </c>
      <c r="L13" s="2" t="s">
        <v>45</v>
      </c>
      <c r="M13" s="2" t="s">
        <v>67</v>
      </c>
    </row>
    <row r="14" spans="1:13" x14ac:dyDescent="0.2">
      <c r="A14" s="1" t="s">
        <v>25</v>
      </c>
      <c r="B14" s="2" t="s">
        <v>26</v>
      </c>
      <c r="C14" s="6">
        <v>39.821674379999997</v>
      </c>
      <c r="D14" s="6">
        <v>-105.09517651900001</v>
      </c>
      <c r="E14" s="2">
        <v>1.41E-2</v>
      </c>
      <c r="F14" s="2">
        <v>4.9329814813999997</v>
      </c>
      <c r="G14" s="2">
        <v>4.7931972099999998E-2</v>
      </c>
      <c r="H14" s="7">
        <f t="shared" si="0"/>
        <v>1.3403703720000059E-2</v>
      </c>
      <c r="I14" s="2" t="s">
        <v>48</v>
      </c>
      <c r="J14" s="2">
        <v>2</v>
      </c>
      <c r="K14">
        <v>1</v>
      </c>
      <c r="L14" s="2" t="s">
        <v>42</v>
      </c>
      <c r="M14" s="2" t="s">
        <v>67</v>
      </c>
    </row>
    <row r="15" spans="1:13" x14ac:dyDescent="0.2">
      <c r="A15" s="1" t="s">
        <v>27</v>
      </c>
      <c r="B15" s="2" t="s">
        <v>28</v>
      </c>
      <c r="C15" s="6">
        <v>39.821671819000002</v>
      </c>
      <c r="D15" s="6">
        <v>-105.095118997</v>
      </c>
      <c r="E15" s="2">
        <v>1.41E-2</v>
      </c>
      <c r="F15" s="2">
        <v>4.8989243649000001</v>
      </c>
      <c r="G15" s="2">
        <v>5.5195357700000003E-2</v>
      </c>
      <c r="H15" s="7">
        <f t="shared" si="0"/>
        <v>2.0215127019999991E-2</v>
      </c>
      <c r="I15" s="2" t="s">
        <v>48</v>
      </c>
      <c r="J15" s="2">
        <v>2</v>
      </c>
      <c r="K15">
        <v>2</v>
      </c>
      <c r="L15" s="2" t="s">
        <v>43</v>
      </c>
      <c r="M15" s="2" t="s">
        <v>67</v>
      </c>
    </row>
    <row r="16" spans="1:13" x14ac:dyDescent="0.2">
      <c r="A16" s="1" t="s">
        <v>29</v>
      </c>
      <c r="B16" s="2" t="s">
        <v>30</v>
      </c>
      <c r="C16" s="6">
        <v>39.821715941000001</v>
      </c>
      <c r="D16" s="6">
        <v>-105.095119082</v>
      </c>
      <c r="E16" s="2">
        <v>1.41E-2</v>
      </c>
      <c r="F16" s="2">
        <v>5.0026015948999998</v>
      </c>
      <c r="G16" s="2">
        <v>1.8875498899999999E-2</v>
      </c>
      <c r="H16" s="7">
        <f t="shared" si="0"/>
        <v>5.2031897999995638E-4</v>
      </c>
      <c r="I16" s="2" t="s">
        <v>48</v>
      </c>
      <c r="J16" s="2">
        <v>2</v>
      </c>
      <c r="K16">
        <v>3</v>
      </c>
      <c r="L16" s="2" t="s">
        <v>44</v>
      </c>
      <c r="M16" s="2" t="s">
        <v>67</v>
      </c>
    </row>
    <row r="17" spans="1:13" x14ac:dyDescent="0.2">
      <c r="A17" s="1" t="s">
        <v>31</v>
      </c>
      <c r="B17" s="2" t="s">
        <v>32</v>
      </c>
      <c r="C17" s="6">
        <v>39.821718427</v>
      </c>
      <c r="D17" s="6">
        <v>-105.095177424</v>
      </c>
      <c r="E17" s="2">
        <v>1.41E-2</v>
      </c>
      <c r="F17" s="2">
        <v>4.9353860549000004</v>
      </c>
      <c r="G17" s="2">
        <v>3.4653944200000002E-2</v>
      </c>
      <c r="H17" s="7">
        <f t="shared" si="0"/>
        <v>1.2922789019999926E-2</v>
      </c>
      <c r="I17" s="2" t="s">
        <v>48</v>
      </c>
      <c r="J17" s="2">
        <v>2</v>
      </c>
      <c r="K17">
        <v>4</v>
      </c>
      <c r="L17" s="2" t="s">
        <v>45</v>
      </c>
      <c r="M17" s="2" t="s">
        <v>67</v>
      </c>
    </row>
    <row r="18" spans="1:13" x14ac:dyDescent="0.2">
      <c r="A18" s="1" t="s">
        <v>33</v>
      </c>
      <c r="B18" s="2" t="s">
        <v>34</v>
      </c>
      <c r="C18" s="6">
        <v>39.821673979000003</v>
      </c>
      <c r="D18" s="6">
        <v>-105.09517682000001</v>
      </c>
      <c r="E18" s="2">
        <v>1.41E-2</v>
      </c>
      <c r="F18" s="2" t="s">
        <v>15</v>
      </c>
      <c r="G18" s="2">
        <v>3.3598494100000001E-2</v>
      </c>
      <c r="I18" s="2" t="s">
        <v>48</v>
      </c>
      <c r="J18" s="2">
        <v>3</v>
      </c>
      <c r="K18">
        <v>1</v>
      </c>
      <c r="L18" s="2" t="s">
        <v>42</v>
      </c>
      <c r="M18" s="2" t="s">
        <v>67</v>
      </c>
    </row>
    <row r="19" spans="1:13" x14ac:dyDescent="0.2">
      <c r="A19" s="1" t="s">
        <v>35</v>
      </c>
      <c r="B19" s="2" t="s">
        <v>36</v>
      </c>
      <c r="C19" s="6">
        <v>39.821673969999999</v>
      </c>
      <c r="D19" s="6">
        <v>-105.09517678500001</v>
      </c>
      <c r="E19" s="2">
        <v>1.41E-2</v>
      </c>
      <c r="F19" s="2" t="s">
        <v>15</v>
      </c>
      <c r="G19" s="2">
        <v>3.6173363E-2</v>
      </c>
      <c r="I19" s="2" t="s">
        <v>48</v>
      </c>
      <c r="J19" s="2">
        <v>4</v>
      </c>
      <c r="K19">
        <v>1</v>
      </c>
      <c r="L19" s="2" t="s">
        <v>42</v>
      </c>
      <c r="M19" s="2" t="s">
        <v>67</v>
      </c>
    </row>
    <row r="21" spans="1:13" x14ac:dyDescent="0.2">
      <c r="B21" s="4" t="s">
        <v>50</v>
      </c>
      <c r="E21" s="9">
        <f>AVERAGE(E4:E8)</f>
        <v>0.52671999999999997</v>
      </c>
      <c r="F21" s="6">
        <f>AVERAGE(F4:F7)</f>
        <v>5.1438345337999998</v>
      </c>
      <c r="G21" s="2">
        <f>AVERAGE(G8:G8)</f>
        <v>0.23872192759999999</v>
      </c>
      <c r="H21" s="7">
        <f>AVERAGE(H4:H7)</f>
        <v>0.12884451553999995</v>
      </c>
    </row>
    <row r="22" spans="1:13" x14ac:dyDescent="0.2">
      <c r="B22" s="4" t="s">
        <v>60</v>
      </c>
      <c r="E22" s="9">
        <f>_xlfn.STDEV.P(E4:E8)</f>
        <v>7.8062539031215263E-3</v>
      </c>
      <c r="F22" s="6">
        <f>_xlfn.STDEV.P(F4:F7)</f>
        <v>0.23492789523185126</v>
      </c>
      <c r="G22" s="2">
        <f>_xlfn.STDEV.P(G8:G8)</f>
        <v>0</v>
      </c>
      <c r="H22" s="7">
        <f>_xlfn.STDEV.P(H4:H7)</f>
        <v>0.15356121215883192</v>
      </c>
    </row>
    <row r="23" spans="1:13" x14ac:dyDescent="0.2">
      <c r="B23" s="4"/>
      <c r="E23" s="9"/>
      <c r="F23" s="6"/>
      <c r="H23" s="7"/>
    </row>
    <row r="24" spans="1:13" x14ac:dyDescent="0.2">
      <c r="A24" s="2"/>
      <c r="B24" s="4" t="s">
        <v>51</v>
      </c>
      <c r="E24" s="9">
        <f>AVERAGE(E10:E19)</f>
        <v>1.4099999999999998E-2</v>
      </c>
      <c r="F24" s="2">
        <f>AVERAGE(F10:F17)</f>
        <v>4.9462006582375002</v>
      </c>
      <c r="G24" s="2">
        <f>AVERAGE(G14:G19)</f>
        <v>3.7738105000000001E-2</v>
      </c>
      <c r="H24" s="7">
        <f>AVERAGE(H10:H17)</f>
        <v>1.6385408177499984E-2</v>
      </c>
    </row>
    <row r="25" spans="1:13" x14ac:dyDescent="0.2">
      <c r="B25" s="4" t="s">
        <v>61</v>
      </c>
      <c r="E25" s="9">
        <f>_xlfn.STDEV.P(E10:E19)</f>
        <v>1.7347234759768071E-18</v>
      </c>
      <c r="F25" s="2">
        <f>_xlfn.STDEV.P(F10:F17)</f>
        <v>5.9345362545050219E-2</v>
      </c>
      <c r="G25" s="2">
        <f>_xlfn.STDEV.P(G14:G19)</f>
        <v>1.1500473547772538E-2</v>
      </c>
      <c r="H25" s="7">
        <f>_xlfn.STDEV.P(H10:H17)</f>
        <v>1.0270779192052562E-2</v>
      </c>
    </row>
    <row r="26" spans="1:13" x14ac:dyDescent="0.2">
      <c r="B26" s="4"/>
      <c r="E26" s="9"/>
      <c r="H26" s="7"/>
    </row>
    <row r="27" spans="1:13" x14ac:dyDescent="0.2">
      <c r="A27" s="1" t="s">
        <v>68</v>
      </c>
      <c r="B27" s="4"/>
      <c r="C27" s="2">
        <v>39.821661941999999</v>
      </c>
      <c r="D27" s="2">
        <v>-105.09516491399999</v>
      </c>
      <c r="E27" s="9"/>
      <c r="H27" s="7"/>
      <c r="M27" s="2" t="s">
        <v>69</v>
      </c>
    </row>
    <row r="28" spans="1:13" x14ac:dyDescent="0.2">
      <c r="A28" s="1" t="s">
        <v>68</v>
      </c>
      <c r="B28" s="4"/>
      <c r="C28" s="7">
        <v>39.8216684</v>
      </c>
      <c r="D28" s="8">
        <v>-105.095175</v>
      </c>
      <c r="E28" s="9"/>
      <c r="H28" s="7"/>
      <c r="M28" s="2" t="s">
        <v>67</v>
      </c>
    </row>
    <row r="29" spans="1:13" x14ac:dyDescent="0.2">
      <c r="B29" s="4"/>
      <c r="C29" s="7"/>
      <c r="D29" s="8"/>
      <c r="E29" s="9"/>
      <c r="H29" s="7"/>
    </row>
    <row r="30" spans="1:13" x14ac:dyDescent="0.2">
      <c r="A30" s="1" t="s">
        <v>70</v>
      </c>
      <c r="B30" s="4"/>
      <c r="C30" s="7">
        <v>39.821661546999998</v>
      </c>
      <c r="D30" s="8">
        <v>-105.095165661</v>
      </c>
      <c r="E30" s="9"/>
      <c r="H30" s="7"/>
      <c r="M30" s="2" t="s">
        <v>69</v>
      </c>
    </row>
    <row r="31" spans="1:13" x14ac:dyDescent="0.2">
      <c r="A31" s="1" t="s">
        <v>70</v>
      </c>
      <c r="B31" s="4"/>
      <c r="C31" s="7">
        <v>39.821668000000003</v>
      </c>
      <c r="D31" s="8">
        <v>-105.09517580000001</v>
      </c>
      <c r="E31" s="9"/>
      <c r="H31" s="7"/>
      <c r="M31" s="2" t="s">
        <v>67</v>
      </c>
    </row>
    <row r="33" spans="1:4" x14ac:dyDescent="0.2">
      <c r="A33" s="3" t="s">
        <v>63</v>
      </c>
      <c r="B33" s="4" t="s">
        <v>58</v>
      </c>
      <c r="C33" s="4" t="s">
        <v>57</v>
      </c>
      <c r="D33" s="4" t="s">
        <v>59</v>
      </c>
    </row>
    <row r="34" spans="1:4" x14ac:dyDescent="0.2">
      <c r="A34" s="1" t="s">
        <v>54</v>
      </c>
      <c r="B34" s="2" t="s">
        <v>56</v>
      </c>
      <c r="C34" s="2" t="s">
        <v>55</v>
      </c>
      <c r="D34" s="2" t="s">
        <v>56</v>
      </c>
    </row>
  </sheetData>
  <pageMargins left="0.75" right="0.75" top="1" bottom="1" header="0.5" footer="0.5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20191007</vt:lpstr>
      <vt:lpstr>'20191007'!Print_Area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Sloan</dc:creator>
  <cp:lastModifiedBy>John Sloan</cp:lastModifiedBy>
  <cp:lastPrinted>2019-10-09T14:53:47Z</cp:lastPrinted>
  <dcterms:created xsi:type="dcterms:W3CDTF">2019-10-08T17:38:28Z</dcterms:created>
  <dcterms:modified xsi:type="dcterms:W3CDTF">2019-10-11T20:29:29Z</dcterms:modified>
</cp:coreProperties>
</file>