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csnfs4.ucsd.edu\CifsHomes\580\jmzapien\CSE3\Lab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7" i="1"/>
  <c r="F7" i="1" s="1"/>
  <c r="G7" i="1" s="1"/>
  <c r="E4" i="1"/>
  <c r="F4" i="1"/>
  <c r="G4" i="1" s="1"/>
  <c r="E18" i="1"/>
  <c r="F18" i="1"/>
  <c r="G18" i="1" s="1"/>
  <c r="F19" i="1"/>
  <c r="G19" i="1" s="1"/>
  <c r="E19" i="1"/>
  <c r="E20" i="1"/>
  <c r="F20" i="1"/>
  <c r="G20" i="1" s="1"/>
  <c r="F21" i="1"/>
  <c r="G21" i="1" s="1"/>
  <c r="E21" i="1"/>
  <c r="F22" i="1"/>
  <c r="G22" i="1" s="1"/>
  <c r="E22" i="1"/>
  <c r="E23" i="1"/>
  <c r="F23" i="1"/>
  <c r="G23" i="1" s="1"/>
  <c r="F24" i="1"/>
  <c r="G24" i="1" s="1"/>
  <c r="E24" i="1"/>
  <c r="E25" i="1"/>
  <c r="F25" i="1"/>
  <c r="G25" i="1" s="1"/>
  <c r="F26" i="1"/>
  <c r="G26" i="1" s="1"/>
  <c r="E26" i="1"/>
  <c r="F27" i="1"/>
  <c r="G27" i="1" s="1"/>
  <c r="E27" i="1"/>
  <c r="E28" i="1"/>
  <c r="F28" i="1"/>
  <c r="G28" i="1" s="1"/>
  <c r="F29" i="1"/>
  <c r="G29" i="1" s="1"/>
  <c r="E29" i="1"/>
  <c r="F30" i="1"/>
  <c r="G30" i="1" s="1"/>
  <c r="E30" i="1"/>
  <c r="F5" i="1"/>
  <c r="G5" i="1" s="1"/>
  <c r="E5" i="1"/>
  <c r="E6" i="1"/>
  <c r="F6" i="1"/>
  <c r="G6" i="1" s="1"/>
  <c r="D9" i="1" l="1"/>
  <c r="E7" i="1"/>
  <c r="D13" i="1" l="1"/>
  <c r="E9" i="1"/>
  <c r="D12" i="1"/>
  <c r="F9" i="1"/>
  <c r="E33" i="1"/>
  <c r="F33" i="1"/>
  <c r="G33" i="1" s="1"/>
  <c r="F13" i="1" l="1"/>
  <c r="D15" i="1"/>
  <c r="D35" i="1" s="1"/>
  <c r="E12" i="1"/>
  <c r="E13" i="1"/>
  <c r="G9" i="1"/>
  <c r="F12" i="1"/>
  <c r="F15" i="1" s="1"/>
  <c r="F35" i="1" s="1"/>
  <c r="E15" i="1" l="1"/>
  <c r="E35" i="1" s="1"/>
  <c r="G12" i="1"/>
  <c r="G13" i="1"/>
  <c r="G15" i="1" l="1"/>
  <c r="G35" i="1" s="1"/>
</calcChain>
</file>

<file path=xl/sharedStrings.xml><?xml version="1.0" encoding="utf-8"?>
<sst xmlns="http://schemas.openxmlformats.org/spreadsheetml/2006/main" count="30" uniqueCount="30">
  <si>
    <t xml:space="preserve">   Job</t>
  </si>
  <si>
    <t xml:space="preserve"> Investments</t>
  </si>
  <si>
    <t>Allowances</t>
  </si>
  <si>
    <t>Game Show Prices</t>
  </si>
  <si>
    <t>Total Income:</t>
  </si>
  <si>
    <t>Expenses:</t>
  </si>
  <si>
    <t>Housing</t>
  </si>
  <si>
    <t>Utilities</t>
  </si>
  <si>
    <t xml:space="preserve">Food </t>
  </si>
  <si>
    <t>Clothing</t>
  </si>
  <si>
    <t>Transportation</t>
  </si>
  <si>
    <t>Gym</t>
  </si>
  <si>
    <t>Travel</t>
  </si>
  <si>
    <t xml:space="preserve">Healthcare </t>
  </si>
  <si>
    <t>Student Loan Payment</t>
  </si>
  <si>
    <t>Entertainment</t>
  </si>
  <si>
    <t>Personal Insurance</t>
  </si>
  <si>
    <t>Charity</t>
  </si>
  <si>
    <t>Weekend Outings</t>
  </si>
  <si>
    <t>Total Expenses</t>
  </si>
  <si>
    <t>Per Year</t>
  </si>
  <si>
    <t>Per Month</t>
  </si>
  <si>
    <t xml:space="preserve">Per Bi-week </t>
  </si>
  <si>
    <t>Per Week</t>
  </si>
  <si>
    <t>spending Money:</t>
  </si>
  <si>
    <t>Taxes:</t>
  </si>
  <si>
    <t>Income:</t>
  </si>
  <si>
    <t>Federal</t>
  </si>
  <si>
    <t>state</t>
  </si>
  <si>
    <t>Total Taxes: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</si>
</sst>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Impact"/>
      <family val="2"/>
      <scheme val="minor"/>
    </font>
    <font>
      <sz val="11"/>
      <color rgb="FF006100"/>
      <name val="Impac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44" fontId="1" fillId="2" borderId="1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By Day</a:t>
            </a:r>
          </a:p>
        </c:rich>
      </c:tx>
      <c:layout>
        <c:manualLayout>
          <c:xMode val="edge"/>
          <c:yMode val="edge"/>
          <c:x val="0.3761666666666665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Sheet1!$B$4:$C$4</c:f>
              <c:strCache>
                <c:ptCount val="2"/>
                <c:pt idx="0">
                  <c:v>Income:</c:v>
                </c:pt>
                <c:pt idx="1">
                  <c:v>   Job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88000"/>
                      <a:lumMod val="88000"/>
                    </a:schemeClr>
                    <a:schemeClr val="accent1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88000"/>
                      <a:lumMod val="88000"/>
                    </a:schemeClr>
                    <a:schemeClr val="accent2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88000"/>
                      <a:lumMod val="88000"/>
                    </a:schemeClr>
                    <a:schemeClr val="accent3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88000"/>
                      <a:lumMod val="88000"/>
                    </a:schemeClr>
                    <a:schemeClr val="accent4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cat>
            <c:strRef>
              <c:f>Sheet1!$D$2:$G$3</c:f>
              <c:strCache>
                <c:ptCount val="4"/>
                <c:pt idx="0">
                  <c:v>Per Year</c:v>
                </c:pt>
                <c:pt idx="1">
                  <c:v>Per Month</c:v>
                </c:pt>
                <c:pt idx="2">
                  <c:v>Per Bi-week </c:v>
                </c:pt>
                <c:pt idx="3">
                  <c:v>Per Week</c:v>
                </c:pt>
              </c:strCache>
            </c:strRef>
          </c:cat>
          <c:val>
            <c:numRef>
              <c:f>Sheet1!$D$4:$G$4</c:f>
              <c:numCache>
                <c:formatCode>_("$"* #,##0.00_);_("$"* \(#,##0.00\);_("$"* "-"??_);_(@_)</c:formatCode>
                <c:ptCount val="4"/>
                <c:pt idx="0">
                  <c:v>108360</c:v>
                </c:pt>
                <c:pt idx="1">
                  <c:v>9030</c:v>
                </c:pt>
                <c:pt idx="2">
                  <c:v>4167.6923076923076</c:v>
                </c:pt>
                <c:pt idx="3">
                  <c:v>2083.8461538461538</c:v>
                </c:pt>
              </c:numCache>
            </c:numRef>
          </c:val>
        </c:ser>
        <c:ser>
          <c:idx val="1"/>
          <c:order val="1"/>
          <c:tx>
            <c:strRef>
              <c:f>Sheet1!$B$5:$C$5</c:f>
              <c:strCache>
                <c:ptCount val="2"/>
                <c:pt idx="0">
                  <c:v>Income:</c:v>
                </c:pt>
                <c:pt idx="1">
                  <c:v> Investments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88000"/>
                      <a:lumMod val="88000"/>
                    </a:schemeClr>
                    <a:schemeClr val="accent1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88000"/>
                      <a:lumMod val="88000"/>
                    </a:schemeClr>
                    <a:schemeClr val="accent2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88000"/>
                      <a:lumMod val="88000"/>
                    </a:schemeClr>
                    <a:schemeClr val="accent3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88000"/>
                      <a:lumMod val="88000"/>
                    </a:schemeClr>
                    <a:schemeClr val="accent4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cat>
            <c:strRef>
              <c:f>Sheet1!$D$2:$G$3</c:f>
              <c:strCache>
                <c:ptCount val="4"/>
                <c:pt idx="0">
                  <c:v>Per Year</c:v>
                </c:pt>
                <c:pt idx="1">
                  <c:v>Per Month</c:v>
                </c:pt>
                <c:pt idx="2">
                  <c:v>Per Bi-week </c:v>
                </c:pt>
                <c:pt idx="3">
                  <c:v>Per Week</c:v>
                </c:pt>
              </c:strCache>
            </c:strRef>
          </c:cat>
          <c:val>
            <c:numRef>
              <c:f>Sheet1!$D$5:$G$5</c:f>
              <c:numCache>
                <c:formatCode>_("$"* #,##0.00_);_("$"* \(#,##0.00\);_("$"* "-"??_);_(@_)</c:formatCode>
                <c:ptCount val="4"/>
                <c:pt idx="0">
                  <c:v>5000</c:v>
                </c:pt>
                <c:pt idx="1">
                  <c:v>416.66666666666669</c:v>
                </c:pt>
                <c:pt idx="2">
                  <c:v>192.30769230769232</c:v>
                </c:pt>
                <c:pt idx="3">
                  <c:v>96.15384615384616</c:v>
                </c:pt>
              </c:numCache>
            </c:numRef>
          </c:val>
        </c:ser>
        <c:ser>
          <c:idx val="2"/>
          <c:order val="2"/>
          <c:tx>
            <c:strRef>
              <c:f>Sheet1!$B$6:$C$6</c:f>
              <c:strCache>
                <c:ptCount val="2"/>
                <c:pt idx="0">
                  <c:v>Income:</c:v>
                </c:pt>
                <c:pt idx="1">
                  <c:v>Allowances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88000"/>
                      <a:lumMod val="88000"/>
                    </a:schemeClr>
                    <a:schemeClr val="accent1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88000"/>
                      <a:lumMod val="88000"/>
                    </a:schemeClr>
                    <a:schemeClr val="accent2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88000"/>
                      <a:lumMod val="88000"/>
                    </a:schemeClr>
                    <a:schemeClr val="accent3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88000"/>
                      <a:lumMod val="88000"/>
                    </a:schemeClr>
                    <a:schemeClr val="accent4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cat>
            <c:strRef>
              <c:f>Sheet1!$D$2:$G$3</c:f>
              <c:strCache>
                <c:ptCount val="4"/>
                <c:pt idx="0">
                  <c:v>Per Year</c:v>
                </c:pt>
                <c:pt idx="1">
                  <c:v>Per Month</c:v>
                </c:pt>
                <c:pt idx="2">
                  <c:v>Per Bi-week </c:v>
                </c:pt>
                <c:pt idx="3">
                  <c:v>Per Week</c:v>
                </c:pt>
              </c:strCache>
            </c:strRef>
          </c:cat>
          <c:val>
            <c:numRef>
              <c:f>Sheet1!$D$6:$G$6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100</c:v>
                </c:pt>
                <c:pt idx="2">
                  <c:v>46.153846153846153</c:v>
                </c:pt>
                <c:pt idx="3">
                  <c:v>23.076923076923077</c:v>
                </c:pt>
              </c:numCache>
            </c:numRef>
          </c:val>
        </c:ser>
        <c:ser>
          <c:idx val="3"/>
          <c:order val="3"/>
          <c:tx>
            <c:strRef>
              <c:f>Sheet1!$B$7:$C$7</c:f>
              <c:strCache>
                <c:ptCount val="2"/>
                <c:pt idx="0">
                  <c:v>Income:</c:v>
                </c:pt>
                <c:pt idx="1">
                  <c:v>Game Show Prices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88000"/>
                      <a:lumMod val="88000"/>
                    </a:schemeClr>
                    <a:schemeClr val="accent1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88000"/>
                      <a:lumMod val="88000"/>
                    </a:schemeClr>
                    <a:schemeClr val="accent2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88000"/>
                      <a:lumMod val="88000"/>
                    </a:schemeClr>
                    <a:schemeClr val="accent3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88000"/>
                      <a:lumMod val="88000"/>
                    </a:schemeClr>
                    <a:schemeClr val="accent4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</c:dPt>
          <c:cat>
            <c:strRef>
              <c:f>Sheet1!$D$2:$G$3</c:f>
              <c:strCache>
                <c:ptCount val="4"/>
                <c:pt idx="0">
                  <c:v>Per Year</c:v>
                </c:pt>
                <c:pt idx="1">
                  <c:v>Per Month</c:v>
                </c:pt>
                <c:pt idx="2">
                  <c:v>Per Bi-week </c:v>
                </c:pt>
                <c:pt idx="3">
                  <c:v>Per Week</c:v>
                </c:pt>
              </c:strCache>
            </c:strRef>
          </c:cat>
          <c:val>
            <c:numRef>
              <c:f>Sheet1!$D$7:$G$7</c:f>
              <c:numCache>
                <c:formatCode>_("$"* #,##0.00_);_("$"* \(#,##0.00\);_("$"* "-"??_);_(@_)</c:formatCode>
                <c:ptCount val="4"/>
                <c:pt idx="0">
                  <c:v>438</c:v>
                </c:pt>
                <c:pt idx="1">
                  <c:v>36.5</c:v>
                </c:pt>
                <c:pt idx="2">
                  <c:v>16.846153846153847</c:v>
                </c:pt>
                <c:pt idx="3">
                  <c:v>8.4230769230769234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Sheet1!$B$17:$C$30</c:f>
              <c:multiLvlStrCache>
                <c:ptCount val="14"/>
                <c:lvl>
                  <c:pt idx="1">
                    <c:v>Housing</c:v>
                  </c:pt>
                  <c:pt idx="2">
                    <c:v>Utilities</c:v>
                  </c:pt>
                  <c:pt idx="3">
                    <c:v>Food </c:v>
                  </c:pt>
                  <c:pt idx="4">
                    <c:v>Clothing</c:v>
                  </c:pt>
                  <c:pt idx="5">
                    <c:v>Transportation</c:v>
                  </c:pt>
                  <c:pt idx="6">
                    <c:v>Gym</c:v>
                  </c:pt>
                  <c:pt idx="7">
                    <c:v>Travel</c:v>
                  </c:pt>
                  <c:pt idx="8">
                    <c:v>Healthcare </c:v>
                  </c:pt>
                  <c:pt idx="9">
                    <c:v>Student Loan Payment</c:v>
                  </c:pt>
                  <c:pt idx="10">
                    <c:v>Entertainment</c:v>
                  </c:pt>
                  <c:pt idx="11">
                    <c:v>Personal Insurance</c:v>
                  </c:pt>
                  <c:pt idx="12">
                    <c:v>Charity</c:v>
                  </c:pt>
                  <c:pt idx="13">
                    <c:v>Weekend Outings</c:v>
                  </c:pt>
                </c:lvl>
                <c:lvl>
                  <c:pt idx="0">
                    <c:v>Expenses:</c:v>
                  </c:pt>
                </c:lvl>
              </c:multiLvlStrCache>
            </c:multiLvlStrRef>
          </c:cat>
          <c:val>
            <c:numRef>
              <c:f>Sheet1!$D$17:$D$30</c:f>
              <c:numCache>
                <c:formatCode>_("$"* #,##0.00_);_("$"* \(#,##0.00\);_("$"* "-"??_);_(@_)</c:formatCode>
                <c:ptCount val="14"/>
                <c:pt idx="1">
                  <c:v>21300</c:v>
                </c:pt>
                <c:pt idx="2">
                  <c:v>4260</c:v>
                </c:pt>
                <c:pt idx="3">
                  <c:v>6759</c:v>
                </c:pt>
                <c:pt idx="4">
                  <c:v>1786</c:v>
                </c:pt>
                <c:pt idx="5">
                  <c:v>10000</c:v>
                </c:pt>
                <c:pt idx="6">
                  <c:v>360</c:v>
                </c:pt>
                <c:pt idx="7">
                  <c:v>5000</c:v>
                </c:pt>
                <c:pt idx="8">
                  <c:v>4960</c:v>
                </c:pt>
                <c:pt idx="9">
                  <c:v>2040</c:v>
                </c:pt>
                <c:pt idx="10">
                  <c:v>5000</c:v>
                </c:pt>
                <c:pt idx="11">
                  <c:v>6000</c:v>
                </c:pt>
                <c:pt idx="12">
                  <c:v>400</c:v>
                </c:pt>
                <c:pt idx="13">
                  <c:v>1000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Sheet1!$B$17:$C$30</c:f>
              <c:multiLvlStrCache>
                <c:ptCount val="14"/>
                <c:lvl>
                  <c:pt idx="1">
                    <c:v>Housing</c:v>
                  </c:pt>
                  <c:pt idx="2">
                    <c:v>Utilities</c:v>
                  </c:pt>
                  <c:pt idx="3">
                    <c:v>Food </c:v>
                  </c:pt>
                  <c:pt idx="4">
                    <c:v>Clothing</c:v>
                  </c:pt>
                  <c:pt idx="5">
                    <c:v>Transportation</c:v>
                  </c:pt>
                  <c:pt idx="6">
                    <c:v>Gym</c:v>
                  </c:pt>
                  <c:pt idx="7">
                    <c:v>Travel</c:v>
                  </c:pt>
                  <c:pt idx="8">
                    <c:v>Healthcare </c:v>
                  </c:pt>
                  <c:pt idx="9">
                    <c:v>Student Loan Payment</c:v>
                  </c:pt>
                  <c:pt idx="10">
                    <c:v>Entertainment</c:v>
                  </c:pt>
                  <c:pt idx="11">
                    <c:v>Personal Insurance</c:v>
                  </c:pt>
                  <c:pt idx="12">
                    <c:v>Charity</c:v>
                  </c:pt>
                  <c:pt idx="13">
                    <c:v>Weekend Outings</c:v>
                  </c:pt>
                </c:lvl>
                <c:lvl>
                  <c:pt idx="0">
                    <c:v>Expenses:</c:v>
                  </c:pt>
                </c:lvl>
              </c:multiLvlStrCache>
            </c:multiLvlStrRef>
          </c:cat>
          <c:val>
            <c:numRef>
              <c:f>Sheet1!$E$17:$E$30</c:f>
              <c:numCache>
                <c:formatCode>_("$"* #,##0.00_);_("$"* \(#,##0.00\);_("$"* "-"??_);_(@_)</c:formatCode>
                <c:ptCount val="14"/>
                <c:pt idx="1">
                  <c:v>1775</c:v>
                </c:pt>
                <c:pt idx="2">
                  <c:v>355</c:v>
                </c:pt>
                <c:pt idx="3">
                  <c:v>563.25</c:v>
                </c:pt>
                <c:pt idx="4">
                  <c:v>148.83333333333334</c:v>
                </c:pt>
                <c:pt idx="5">
                  <c:v>833.33333333333337</c:v>
                </c:pt>
                <c:pt idx="6">
                  <c:v>30</c:v>
                </c:pt>
                <c:pt idx="7">
                  <c:v>416.66666666666669</c:v>
                </c:pt>
                <c:pt idx="8">
                  <c:v>413.33333333333331</c:v>
                </c:pt>
                <c:pt idx="9">
                  <c:v>170</c:v>
                </c:pt>
                <c:pt idx="10">
                  <c:v>416.66666666666669</c:v>
                </c:pt>
                <c:pt idx="11">
                  <c:v>500</c:v>
                </c:pt>
                <c:pt idx="12">
                  <c:v>33.333333333333336</c:v>
                </c:pt>
                <c:pt idx="13">
                  <c:v>83.333333333333329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Sheet1!$B$17:$C$30</c:f>
              <c:multiLvlStrCache>
                <c:ptCount val="14"/>
                <c:lvl>
                  <c:pt idx="1">
                    <c:v>Housing</c:v>
                  </c:pt>
                  <c:pt idx="2">
                    <c:v>Utilities</c:v>
                  </c:pt>
                  <c:pt idx="3">
                    <c:v>Food </c:v>
                  </c:pt>
                  <c:pt idx="4">
                    <c:v>Clothing</c:v>
                  </c:pt>
                  <c:pt idx="5">
                    <c:v>Transportation</c:v>
                  </c:pt>
                  <c:pt idx="6">
                    <c:v>Gym</c:v>
                  </c:pt>
                  <c:pt idx="7">
                    <c:v>Travel</c:v>
                  </c:pt>
                  <c:pt idx="8">
                    <c:v>Healthcare </c:v>
                  </c:pt>
                  <c:pt idx="9">
                    <c:v>Student Loan Payment</c:v>
                  </c:pt>
                  <c:pt idx="10">
                    <c:v>Entertainment</c:v>
                  </c:pt>
                  <c:pt idx="11">
                    <c:v>Personal Insurance</c:v>
                  </c:pt>
                  <c:pt idx="12">
                    <c:v>Charity</c:v>
                  </c:pt>
                  <c:pt idx="13">
                    <c:v>Weekend Outings</c:v>
                  </c:pt>
                </c:lvl>
                <c:lvl>
                  <c:pt idx="0">
                    <c:v>Expenses:</c:v>
                  </c:pt>
                </c:lvl>
              </c:multiLvlStrCache>
            </c:multiLvlStrRef>
          </c:cat>
          <c:val>
            <c:numRef>
              <c:f>Sheet1!$F$17:$F$30</c:f>
              <c:numCache>
                <c:formatCode>_("$"* #,##0.00_);_("$"* \(#,##0.00\);_("$"* "-"??_);_(@_)</c:formatCode>
                <c:ptCount val="14"/>
                <c:pt idx="1">
                  <c:v>819.23076923076928</c:v>
                </c:pt>
                <c:pt idx="2">
                  <c:v>163.84615384615384</c:v>
                </c:pt>
                <c:pt idx="3">
                  <c:v>259.96153846153845</c:v>
                </c:pt>
                <c:pt idx="4">
                  <c:v>68.692307692307693</c:v>
                </c:pt>
                <c:pt idx="5">
                  <c:v>384.61538461538464</c:v>
                </c:pt>
                <c:pt idx="6">
                  <c:v>13.846153846153847</c:v>
                </c:pt>
                <c:pt idx="7">
                  <c:v>192.30769230769232</c:v>
                </c:pt>
                <c:pt idx="8">
                  <c:v>190.76923076923077</c:v>
                </c:pt>
                <c:pt idx="9">
                  <c:v>78.461538461538467</c:v>
                </c:pt>
                <c:pt idx="10">
                  <c:v>192.30769230769232</c:v>
                </c:pt>
                <c:pt idx="11">
                  <c:v>230.76923076923077</c:v>
                </c:pt>
                <c:pt idx="12">
                  <c:v>15.384615384615385</c:v>
                </c:pt>
                <c:pt idx="13">
                  <c:v>38.46153846153846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Sheet1!$B$17:$C$30</c:f>
              <c:multiLvlStrCache>
                <c:ptCount val="14"/>
                <c:lvl>
                  <c:pt idx="1">
                    <c:v>Housing</c:v>
                  </c:pt>
                  <c:pt idx="2">
                    <c:v>Utilities</c:v>
                  </c:pt>
                  <c:pt idx="3">
                    <c:v>Food </c:v>
                  </c:pt>
                  <c:pt idx="4">
                    <c:v>Clothing</c:v>
                  </c:pt>
                  <c:pt idx="5">
                    <c:v>Transportation</c:v>
                  </c:pt>
                  <c:pt idx="6">
                    <c:v>Gym</c:v>
                  </c:pt>
                  <c:pt idx="7">
                    <c:v>Travel</c:v>
                  </c:pt>
                  <c:pt idx="8">
                    <c:v>Healthcare </c:v>
                  </c:pt>
                  <c:pt idx="9">
                    <c:v>Student Loan Payment</c:v>
                  </c:pt>
                  <c:pt idx="10">
                    <c:v>Entertainment</c:v>
                  </c:pt>
                  <c:pt idx="11">
                    <c:v>Personal Insurance</c:v>
                  </c:pt>
                  <c:pt idx="12">
                    <c:v>Charity</c:v>
                  </c:pt>
                  <c:pt idx="13">
                    <c:v>Weekend Outings</c:v>
                  </c:pt>
                </c:lvl>
                <c:lvl>
                  <c:pt idx="0">
                    <c:v>Expenses:</c:v>
                  </c:pt>
                </c:lvl>
              </c:multiLvlStrCache>
            </c:multiLvlStrRef>
          </c:cat>
          <c:val>
            <c:numRef>
              <c:f>Sheet1!$G$17:$G$30</c:f>
              <c:numCache>
                <c:formatCode>_("$"* #,##0.00_);_("$"* \(#,##0.00\);_("$"* "-"??_);_(@_)</c:formatCode>
                <c:ptCount val="14"/>
                <c:pt idx="1">
                  <c:v>409.61538461538464</c:v>
                </c:pt>
                <c:pt idx="2">
                  <c:v>81.92307692307692</c:v>
                </c:pt>
                <c:pt idx="3">
                  <c:v>129.98076923076923</c:v>
                </c:pt>
                <c:pt idx="4">
                  <c:v>34.346153846153847</c:v>
                </c:pt>
                <c:pt idx="5">
                  <c:v>192.30769230769232</c:v>
                </c:pt>
                <c:pt idx="6">
                  <c:v>6.9230769230769234</c:v>
                </c:pt>
                <c:pt idx="7">
                  <c:v>96.15384615384616</c:v>
                </c:pt>
                <c:pt idx="8">
                  <c:v>95.384615384615387</c:v>
                </c:pt>
                <c:pt idx="9">
                  <c:v>39.230769230769234</c:v>
                </c:pt>
                <c:pt idx="10">
                  <c:v>96.15384615384616</c:v>
                </c:pt>
                <c:pt idx="11">
                  <c:v>115.38461538461539</c:v>
                </c:pt>
                <c:pt idx="12">
                  <c:v>7.6923076923076925</c:v>
                </c:pt>
                <c:pt idx="13">
                  <c:v>19.23076923076923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Taxes</a:t>
            </a:r>
          </a:p>
        </c:rich>
      </c:tx>
      <c:layout>
        <c:manualLayout>
          <c:xMode val="edge"/>
          <c:yMode val="edge"/>
          <c:x val="0.386548556430446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Sheet1!$B$12:$C$12</c:f>
              <c:strCache>
                <c:ptCount val="2"/>
                <c:pt idx="1">
                  <c:v>Federal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88000"/>
                    <a:lumMod val="88000"/>
                  </a:schemeClr>
                  <a:schemeClr val="accent1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val>
            <c:numRef>
              <c:f>Sheet1!$D$12</c:f>
              <c:numCache>
                <c:formatCode>_("$"* #,##0.00_);_("$"* \(#,##0.00\);_("$"* "-"??_);_(@_)</c:formatCode>
                <c:ptCount val="1"/>
                <c:pt idx="0">
                  <c:v>32199.440000000002</c:v>
                </c:pt>
              </c:numCache>
            </c:numRef>
          </c:val>
        </c:ser>
        <c:ser>
          <c:idx val="1"/>
          <c:order val="1"/>
          <c:tx>
            <c:strRef>
              <c:f>Sheet1!$B$13:$C$13</c:f>
              <c:strCache>
                <c:ptCount val="2"/>
                <c:pt idx="1">
                  <c:v>state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88000"/>
                    <a:lumMod val="88000"/>
                  </a:schemeClr>
                  <a:schemeClr val="accent2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val>
            <c:numRef>
              <c:f>Sheet1!$D$13</c:f>
              <c:numCache>
                <c:formatCode>_("$"* #,##0.00_);_("$"* \(#,##0.00\);_("$"* "-"??_);_(@_)</c:formatCode>
                <c:ptCount val="1"/>
                <c:pt idx="0">
                  <c:v>10694.814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382416"/>
        <c:axId val="263353480"/>
        <c:axId val="0"/>
      </c:bar3DChart>
      <c:catAx>
        <c:axId val="2643824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53480"/>
        <c:crosses val="autoZero"/>
        <c:auto val="1"/>
        <c:lblAlgn val="ctr"/>
        <c:lblOffset val="100"/>
        <c:noMultiLvlLbl val="0"/>
      </c:catAx>
      <c:valAx>
        <c:axId val="2633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Income Amounts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Sheet1!$B$4:$C$4</c:f>
              <c:strCache>
                <c:ptCount val="2"/>
                <c:pt idx="0">
                  <c:v>Income:</c:v>
                </c:pt>
                <c:pt idx="1">
                  <c:v>   Job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Sheet1!$D$2:$D$3</c:f>
              <c:strCache>
                <c:ptCount val="1"/>
                <c:pt idx="0">
                  <c:v>Per Year</c:v>
                </c:pt>
              </c:strCache>
            </c:strRef>
          </c:cat>
          <c:val>
            <c:numRef>
              <c:f>Sheet1!$D$4</c:f>
              <c:numCache>
                <c:formatCode>_("$"* #,##0.00_);_("$"* \(#,##0.00\);_("$"* "-"??_);_(@_)</c:formatCode>
                <c:ptCount val="1"/>
                <c:pt idx="0">
                  <c:v>108360</c:v>
                </c:pt>
              </c:numCache>
            </c:numRef>
          </c:val>
        </c:ser>
        <c:ser>
          <c:idx val="1"/>
          <c:order val="1"/>
          <c:tx>
            <c:strRef>
              <c:f>Sheet1!$B$5:$C$5</c:f>
              <c:strCache>
                <c:ptCount val="2"/>
                <c:pt idx="0">
                  <c:v>Income:</c:v>
                </c:pt>
                <c:pt idx="1">
                  <c:v>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Sheet1!$D$2:$D$3</c:f>
              <c:strCache>
                <c:ptCount val="1"/>
                <c:pt idx="0">
                  <c:v>Per Year</c:v>
                </c:pt>
              </c:strCache>
            </c:strRef>
          </c:cat>
          <c:val>
            <c:numRef>
              <c:f>Sheet1!$D$5</c:f>
              <c:numCache>
                <c:formatCode>_("$"* #,##0.00_);_("$"* \(#,##0.00\);_("$"* "-"??_);_(@_)</c:formatCode>
                <c:ptCount val="1"/>
                <c:pt idx="0">
                  <c:v>5000</c:v>
                </c:pt>
              </c:numCache>
            </c:numRef>
          </c:val>
        </c:ser>
        <c:ser>
          <c:idx val="2"/>
          <c:order val="2"/>
          <c:tx>
            <c:strRef>
              <c:f>Sheet1!$B$6:$C$6</c:f>
              <c:strCache>
                <c:ptCount val="2"/>
                <c:pt idx="0">
                  <c:v>Income:</c:v>
                </c:pt>
                <c:pt idx="1">
                  <c:v>Allowances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Sheet1!$D$2:$D$3</c:f>
              <c:strCache>
                <c:ptCount val="1"/>
                <c:pt idx="0">
                  <c:v>Per Year</c:v>
                </c:pt>
              </c:strCache>
            </c:strRef>
          </c:cat>
          <c:val>
            <c:numRef>
              <c:f>Sheet1!$D$6</c:f>
              <c:numCache>
                <c:formatCode>_("$"* #,##0.00_);_("$"* \(#,##0.00\);_("$"* "-"??_);_(@_)</c:formatCode>
                <c:ptCount val="1"/>
                <c:pt idx="0">
                  <c:v>1200</c:v>
                </c:pt>
              </c:numCache>
            </c:numRef>
          </c:val>
        </c:ser>
        <c:ser>
          <c:idx val="3"/>
          <c:order val="3"/>
          <c:tx>
            <c:strRef>
              <c:f>Sheet1!$B$7:$C$7</c:f>
              <c:strCache>
                <c:ptCount val="2"/>
                <c:pt idx="0">
                  <c:v>Income:</c:v>
                </c:pt>
                <c:pt idx="1">
                  <c:v>Game Show Prices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Sheet1!$D$2:$D$3</c:f>
              <c:strCache>
                <c:ptCount val="1"/>
                <c:pt idx="0">
                  <c:v>Per Year</c:v>
                </c:pt>
              </c:strCache>
            </c:strRef>
          </c:cat>
          <c:val>
            <c:numRef>
              <c:f>Sheet1!$D$7</c:f>
              <c:numCache>
                <c:formatCode>_("$"* #,##0.00_);_("$"* \(#,##0.00\);_("$"* "-"??_);_(@_)</c:formatCode>
                <c:ptCount val="1"/>
                <c:pt idx="0">
                  <c:v>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64575368"/>
        <c:axId val="264599760"/>
      </c:barChart>
      <c:catAx>
        <c:axId val="26457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9760"/>
        <c:crosses val="autoZero"/>
        <c:auto val="1"/>
        <c:lblAlgn val="ctr"/>
        <c:lblOffset val="100"/>
        <c:noMultiLvlLbl val="0"/>
      </c:catAx>
      <c:valAx>
        <c:axId val="2645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5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</xdr:row>
      <xdr:rowOff>76200</xdr:rowOff>
    </xdr:from>
    <xdr:to>
      <xdr:col>16</xdr:col>
      <xdr:colOff>314325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15</xdr:row>
      <xdr:rowOff>19050</xdr:rowOff>
    </xdr:from>
    <xdr:to>
      <xdr:col>13</xdr:col>
      <xdr:colOff>533400</xdr:colOff>
      <xdr:row>28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90487</xdr:colOff>
      <xdr:row>28</xdr:row>
      <xdr:rowOff>138112</xdr:rowOff>
    </xdr:from>
    <xdr:to>
      <xdr:col>15</xdr:col>
      <xdr:colOff>547687</xdr:colOff>
      <xdr:row>42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</xdr:colOff>
      <xdr:row>14</xdr:row>
      <xdr:rowOff>214312</xdr:rowOff>
    </xdr:from>
    <xdr:to>
      <xdr:col>19</xdr:col>
      <xdr:colOff>461962</xdr:colOff>
      <xdr:row>28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in Even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Main Event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in Even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abSelected="1" workbookViewId="0">
      <selection activeCell="J9" sqref="J9"/>
    </sheetView>
  </sheetViews>
  <sheetFormatPr defaultRowHeight="17.25" thickTop="1" thickBottom="1" x14ac:dyDescent="0.3"/>
  <cols>
    <col min="1" max="1" width="9" style="1"/>
    <col min="2" max="2" width="9.75" style="1" customWidth="1"/>
    <col min="3" max="3" width="17.375" style="1" customWidth="1"/>
    <col min="4" max="4" width="12.5" style="2" customWidth="1"/>
    <col min="5" max="5" width="11.75" style="2" customWidth="1"/>
    <col min="6" max="6" width="13.625" style="2" customWidth="1"/>
    <col min="7" max="7" width="10.5" style="2" customWidth="1"/>
    <col min="8" max="16384" width="9" style="1"/>
  </cols>
  <sheetData>
    <row r="2" spans="2:7" thickTop="1" thickBot="1" x14ac:dyDescent="0.3">
      <c r="D2" s="2" t="s">
        <v>20</v>
      </c>
      <c r="E2" s="2" t="s">
        <v>21</v>
      </c>
      <c r="F2" s="2" t="s">
        <v>22</v>
      </c>
      <c r="G2" s="2" t="s">
        <v>23</v>
      </c>
    </row>
    <row r="3" spans="2:7" thickTop="1" thickBot="1" x14ac:dyDescent="0.3">
      <c r="B3" s="1" t="s">
        <v>26</v>
      </c>
    </row>
    <row r="4" spans="2:7" thickTop="1" thickBot="1" x14ac:dyDescent="0.3">
      <c r="C4" s="1" t="s">
        <v>0</v>
      </c>
      <c r="D4" s="2">
        <v>108360</v>
      </c>
      <c r="E4" s="2">
        <f>D4/12</f>
        <v>9030</v>
      </c>
      <c r="F4" s="2">
        <f>D4/26</f>
        <v>4167.6923076923076</v>
      </c>
      <c r="G4" s="2">
        <f>F4/2</f>
        <v>2083.8461538461538</v>
      </c>
    </row>
    <row r="5" spans="2:7" thickTop="1" thickBot="1" x14ac:dyDescent="0.3">
      <c r="C5" s="1" t="s">
        <v>1</v>
      </c>
      <c r="D5" s="2">
        <v>5000</v>
      </c>
      <c r="E5" s="2">
        <f t="shared" ref="E5:E33" si="0">D5/12</f>
        <v>416.66666666666669</v>
      </c>
      <c r="F5" s="2">
        <f t="shared" ref="F5:F33" si="1">D5/26</f>
        <v>192.30769230769232</v>
      </c>
      <c r="G5" s="2">
        <f t="shared" ref="G5:G33" si="2">F5/2</f>
        <v>96.15384615384616</v>
      </c>
    </row>
    <row r="6" spans="2:7" thickTop="1" thickBot="1" x14ac:dyDescent="0.3">
      <c r="C6" s="1" t="s">
        <v>2</v>
      </c>
      <c r="D6" s="2">
        <v>1200</v>
      </c>
      <c r="E6" s="2">
        <f t="shared" si="0"/>
        <v>100</v>
      </c>
      <c r="F6" s="2">
        <f t="shared" si="1"/>
        <v>46.153846153846153</v>
      </c>
      <c r="G6" s="2">
        <f t="shared" si="2"/>
        <v>23.076923076923077</v>
      </c>
    </row>
    <row r="7" spans="2:7" thickTop="1" thickBot="1" x14ac:dyDescent="0.3">
      <c r="C7" s="1" t="s">
        <v>3</v>
      </c>
      <c r="D7" s="2">
        <f ca="1">RANDBETWEEN(1,1000)</f>
        <v>438</v>
      </c>
      <c r="E7" s="2">
        <f t="shared" ca="1" si="0"/>
        <v>36.5</v>
      </c>
      <c r="F7" s="2">
        <f t="shared" ca="1" si="1"/>
        <v>16.846153846153847</v>
      </c>
      <c r="G7" s="2">
        <f t="shared" ca="1" si="2"/>
        <v>8.4230769230769234</v>
      </c>
    </row>
    <row r="9" spans="2:7" thickTop="1" thickBot="1" x14ac:dyDescent="0.3">
      <c r="C9" s="1" t="s">
        <v>4</v>
      </c>
      <c r="D9" s="2">
        <f ca="1">SUM(D4:D7)</f>
        <v>114998</v>
      </c>
      <c r="E9" s="2">
        <f t="shared" ca="1" si="0"/>
        <v>9583.1666666666661</v>
      </c>
      <c r="F9" s="2">
        <f t="shared" ca="1" si="1"/>
        <v>4423</v>
      </c>
      <c r="G9" s="2">
        <f t="shared" ca="1" si="2"/>
        <v>2211.5</v>
      </c>
    </row>
    <row r="11" spans="2:7" thickTop="1" thickBot="1" x14ac:dyDescent="0.3">
      <c r="B11" s="1" t="s">
        <v>25</v>
      </c>
    </row>
    <row r="12" spans="2:7" thickTop="1" thickBot="1" x14ac:dyDescent="0.3">
      <c r="C12" s="1" t="s">
        <v>27</v>
      </c>
      <c r="D12" s="2">
        <f ca="1">D9*0.28</f>
        <v>32199.440000000002</v>
      </c>
      <c r="E12" s="2">
        <f ca="1">E9*0.28</f>
        <v>2683.2866666666669</v>
      </c>
      <c r="F12" s="2">
        <f ca="1">F9*0.28</f>
        <v>1238.44</v>
      </c>
      <c r="G12" s="2">
        <f ca="1">G9*0.28</f>
        <v>619.22</v>
      </c>
    </row>
    <row r="13" spans="2:7" thickTop="1" thickBot="1" x14ac:dyDescent="0.3">
      <c r="C13" s="1" t="s">
        <v>28</v>
      </c>
      <c r="D13" s="2">
        <f ca="1">0.093*D9</f>
        <v>10694.814</v>
      </c>
      <c r="E13" s="2">
        <f ca="1">0.093*E9</f>
        <v>891.23449999999991</v>
      </c>
      <c r="F13" s="2">
        <f ca="1">0.093*F9</f>
        <v>411.339</v>
      </c>
      <c r="G13" s="2">
        <f ca="1">0.093*G9</f>
        <v>205.6695</v>
      </c>
    </row>
    <row r="15" spans="2:7" thickTop="1" thickBot="1" x14ac:dyDescent="0.3">
      <c r="C15" s="1" t="s">
        <v>29</v>
      </c>
      <c r="D15" s="2">
        <f ca="1">SUM(D12:D13)</f>
        <v>42894.254000000001</v>
      </c>
      <c r="E15" s="2">
        <f t="shared" ref="E15:G15" ca="1" si="3">SUM(E12:E13)</f>
        <v>3574.5211666666669</v>
      </c>
      <c r="F15" s="2">
        <f t="shared" ca="1" si="3"/>
        <v>1649.779</v>
      </c>
      <c r="G15" s="2">
        <f t="shared" ca="1" si="3"/>
        <v>824.8895</v>
      </c>
    </row>
    <row r="17" spans="2:7" thickTop="1" thickBot="1" x14ac:dyDescent="0.3">
      <c r="B17" s="1" t="s">
        <v>5</v>
      </c>
    </row>
    <row r="18" spans="2:7" thickTop="1" thickBot="1" x14ac:dyDescent="0.3">
      <c r="C18" s="1" t="s">
        <v>6</v>
      </c>
      <c r="D18" s="2">
        <v>21300</v>
      </c>
      <c r="E18" s="2">
        <f t="shared" si="0"/>
        <v>1775</v>
      </c>
      <c r="F18" s="2">
        <f t="shared" si="1"/>
        <v>819.23076923076928</v>
      </c>
      <c r="G18" s="2">
        <f t="shared" si="2"/>
        <v>409.61538461538464</v>
      </c>
    </row>
    <row r="19" spans="2:7" thickTop="1" thickBot="1" x14ac:dyDescent="0.3">
      <c r="C19" s="1" t="s">
        <v>7</v>
      </c>
      <c r="D19" s="2">
        <v>4260</v>
      </c>
      <c r="E19" s="2">
        <f t="shared" si="0"/>
        <v>355</v>
      </c>
      <c r="F19" s="2">
        <f t="shared" si="1"/>
        <v>163.84615384615384</v>
      </c>
      <c r="G19" s="2">
        <f t="shared" si="2"/>
        <v>81.92307692307692</v>
      </c>
    </row>
    <row r="20" spans="2:7" thickTop="1" thickBot="1" x14ac:dyDescent="0.3">
      <c r="C20" s="1" t="s">
        <v>8</v>
      </c>
      <c r="D20" s="2">
        <v>6759</v>
      </c>
      <c r="E20" s="2">
        <f t="shared" si="0"/>
        <v>563.25</v>
      </c>
      <c r="F20" s="2">
        <f t="shared" si="1"/>
        <v>259.96153846153845</v>
      </c>
      <c r="G20" s="2">
        <f t="shared" si="2"/>
        <v>129.98076923076923</v>
      </c>
    </row>
    <row r="21" spans="2:7" thickTop="1" thickBot="1" x14ac:dyDescent="0.3">
      <c r="C21" s="1" t="s">
        <v>9</v>
      </c>
      <c r="D21" s="2">
        <v>1786</v>
      </c>
      <c r="E21" s="2">
        <f t="shared" si="0"/>
        <v>148.83333333333334</v>
      </c>
      <c r="F21" s="2">
        <f t="shared" si="1"/>
        <v>68.692307692307693</v>
      </c>
      <c r="G21" s="2">
        <f t="shared" si="2"/>
        <v>34.346153846153847</v>
      </c>
    </row>
    <row r="22" spans="2:7" thickTop="1" thickBot="1" x14ac:dyDescent="0.3">
      <c r="C22" s="1" t="s">
        <v>10</v>
      </c>
      <c r="D22" s="2">
        <v>10000</v>
      </c>
      <c r="E22" s="2">
        <f t="shared" si="0"/>
        <v>833.33333333333337</v>
      </c>
      <c r="F22" s="2">
        <f t="shared" si="1"/>
        <v>384.61538461538464</v>
      </c>
      <c r="G22" s="2">
        <f t="shared" si="2"/>
        <v>192.30769230769232</v>
      </c>
    </row>
    <row r="23" spans="2:7" thickTop="1" thickBot="1" x14ac:dyDescent="0.3">
      <c r="C23" s="1" t="s">
        <v>11</v>
      </c>
      <c r="D23" s="2">
        <v>360</v>
      </c>
      <c r="E23" s="2">
        <f t="shared" si="0"/>
        <v>30</v>
      </c>
      <c r="F23" s="2">
        <f t="shared" si="1"/>
        <v>13.846153846153847</v>
      </c>
      <c r="G23" s="2">
        <f t="shared" si="2"/>
        <v>6.9230769230769234</v>
      </c>
    </row>
    <row r="24" spans="2:7" thickTop="1" thickBot="1" x14ac:dyDescent="0.3">
      <c r="C24" s="1" t="s">
        <v>12</v>
      </c>
      <c r="D24" s="2">
        <v>5000</v>
      </c>
      <c r="E24" s="2">
        <f t="shared" si="0"/>
        <v>416.66666666666669</v>
      </c>
      <c r="F24" s="2">
        <f t="shared" si="1"/>
        <v>192.30769230769232</v>
      </c>
      <c r="G24" s="2">
        <f t="shared" si="2"/>
        <v>96.15384615384616</v>
      </c>
    </row>
    <row r="25" spans="2:7" thickTop="1" thickBot="1" x14ac:dyDescent="0.3">
      <c r="C25" s="1" t="s">
        <v>13</v>
      </c>
      <c r="D25" s="2">
        <v>4960</v>
      </c>
      <c r="E25" s="2">
        <f t="shared" si="0"/>
        <v>413.33333333333331</v>
      </c>
      <c r="F25" s="2">
        <f t="shared" si="1"/>
        <v>190.76923076923077</v>
      </c>
      <c r="G25" s="2">
        <f t="shared" si="2"/>
        <v>95.384615384615387</v>
      </c>
    </row>
    <row r="26" spans="2:7" thickTop="1" thickBot="1" x14ac:dyDescent="0.3">
      <c r="C26" s="1" t="s">
        <v>14</v>
      </c>
      <c r="D26" s="2">
        <v>2040</v>
      </c>
      <c r="E26" s="2">
        <f t="shared" si="0"/>
        <v>170</v>
      </c>
      <c r="F26" s="2">
        <f t="shared" si="1"/>
        <v>78.461538461538467</v>
      </c>
      <c r="G26" s="2">
        <f t="shared" si="2"/>
        <v>39.230769230769234</v>
      </c>
    </row>
    <row r="27" spans="2:7" thickTop="1" thickBot="1" x14ac:dyDescent="0.3">
      <c r="C27" s="1" t="s">
        <v>15</v>
      </c>
      <c r="D27" s="2">
        <v>5000</v>
      </c>
      <c r="E27" s="2">
        <f t="shared" si="0"/>
        <v>416.66666666666669</v>
      </c>
      <c r="F27" s="2">
        <f t="shared" si="1"/>
        <v>192.30769230769232</v>
      </c>
      <c r="G27" s="2">
        <f t="shared" si="2"/>
        <v>96.15384615384616</v>
      </c>
    </row>
    <row r="28" spans="2:7" thickTop="1" thickBot="1" x14ac:dyDescent="0.3">
      <c r="C28" s="1" t="s">
        <v>16</v>
      </c>
      <c r="D28" s="2">
        <v>6000</v>
      </c>
      <c r="E28" s="2">
        <f t="shared" si="0"/>
        <v>500</v>
      </c>
      <c r="F28" s="2">
        <f t="shared" si="1"/>
        <v>230.76923076923077</v>
      </c>
      <c r="G28" s="2">
        <f t="shared" si="2"/>
        <v>115.38461538461539</v>
      </c>
    </row>
    <row r="29" spans="2:7" thickTop="1" thickBot="1" x14ac:dyDescent="0.3">
      <c r="C29" s="1" t="s">
        <v>17</v>
      </c>
      <c r="D29" s="2">
        <v>400</v>
      </c>
      <c r="E29" s="2">
        <f t="shared" si="0"/>
        <v>33.333333333333336</v>
      </c>
      <c r="F29" s="2">
        <f t="shared" si="1"/>
        <v>15.384615384615385</v>
      </c>
      <c r="G29" s="2">
        <f t="shared" si="2"/>
        <v>7.6923076923076925</v>
      </c>
    </row>
    <row r="30" spans="2:7" thickTop="1" thickBot="1" x14ac:dyDescent="0.3">
      <c r="C30" s="1" t="s">
        <v>18</v>
      </c>
      <c r="D30" s="2">
        <v>1000</v>
      </c>
      <c r="E30" s="2">
        <f t="shared" si="0"/>
        <v>83.333333333333329</v>
      </c>
      <c r="F30" s="2">
        <f t="shared" si="1"/>
        <v>38.46153846153846</v>
      </c>
      <c r="G30" s="2">
        <f t="shared" si="2"/>
        <v>19.23076923076923</v>
      </c>
    </row>
    <row r="33" spans="3:7" thickTop="1" thickBot="1" x14ac:dyDescent="0.3">
      <c r="C33" s="1" t="s">
        <v>19</v>
      </c>
      <c r="D33" s="2">
        <f>SUM(D18:D30)</f>
        <v>68865</v>
      </c>
      <c r="E33" s="2">
        <f t="shared" si="0"/>
        <v>5738.75</v>
      </c>
      <c r="F33" s="2">
        <f t="shared" si="1"/>
        <v>2648.6538461538462</v>
      </c>
      <c r="G33" s="2">
        <f t="shared" si="2"/>
        <v>1324.3269230769231</v>
      </c>
    </row>
    <row r="35" spans="3:7" ht="15" customHeight="1" thickTop="1" thickBot="1" x14ac:dyDescent="0.3">
      <c r="C35" s="1" t="s">
        <v>24</v>
      </c>
      <c r="D35" s="2">
        <f ca="1">SUM(D9-D15-D33)</f>
        <v>3238.7459999999992</v>
      </c>
      <c r="E35" s="2">
        <f ca="1">SUM(E9-E15-E33)</f>
        <v>269.89549999999872</v>
      </c>
      <c r="F35" s="2">
        <f ca="1">SUM(F9-F15-F33)</f>
        <v>124.56715384615381</v>
      </c>
      <c r="G35" s="2">
        <f ca="1">SUM(G9-G15-G33)</f>
        <v>62.283576923076907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Zapien</dc:creator>
  <cp:lastModifiedBy>Juan M Zapien</cp:lastModifiedBy>
  <dcterms:created xsi:type="dcterms:W3CDTF">2016-02-04T00:00:58Z</dcterms:created>
  <dcterms:modified xsi:type="dcterms:W3CDTF">2016-02-04T01:21:00Z</dcterms:modified>
</cp:coreProperties>
</file>