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snfs4.ucsd.edu\CifsHomes\580\jmzapien\CSE3\Lab5\"/>
    </mc:Choice>
  </mc:AlternateContent>
  <bookViews>
    <workbookView xWindow="0" yWindow="0" windowWidth="21570" windowHeight="81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O6" i="1"/>
  <c r="O7" i="1"/>
  <c r="O8" i="1"/>
  <c r="O9" i="1"/>
  <c r="O5" i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L5" i="1"/>
  <c r="I5" i="1"/>
  <c r="H5" i="1"/>
  <c r="J5" i="1"/>
  <c r="I6" i="1"/>
  <c r="H6" i="1"/>
  <c r="J6" i="1"/>
  <c r="I7" i="1"/>
  <c r="H7" i="1"/>
  <c r="J7" i="1"/>
  <c r="I8" i="1"/>
  <c r="H8" i="1"/>
  <c r="J8" i="1"/>
  <c r="I9" i="1"/>
  <c r="H9" i="1"/>
  <c r="J9" i="1"/>
  <c r="K6" i="1"/>
  <c r="K7" i="1"/>
  <c r="K8" i="1"/>
  <c r="K9" i="1"/>
  <c r="K5" i="1"/>
  <c r="J10" i="1"/>
  <c r="I10" i="1"/>
  <c r="H10" i="1"/>
</calcChain>
</file>

<file path=xl/sharedStrings.xml><?xml version="1.0" encoding="utf-8"?>
<sst xmlns="http://schemas.openxmlformats.org/spreadsheetml/2006/main" count="17" uniqueCount="17">
  <si>
    <t>Company Name</t>
  </si>
  <si>
    <t>Apple Inc.</t>
  </si>
  <si>
    <t>Dow Chemical Co</t>
  </si>
  <si>
    <t>Verizon Communications, Inc.</t>
  </si>
  <si>
    <t>Johnson &amp; Johnson</t>
  </si>
  <si>
    <t>BitCoin</t>
  </si>
  <si>
    <t>Shares</t>
  </si>
  <si>
    <t>Investment</t>
  </si>
  <si>
    <t>Total</t>
  </si>
  <si>
    <t>Current Values</t>
  </si>
  <si>
    <t>Income</t>
  </si>
  <si>
    <t>%Profit/loss</t>
  </si>
  <si>
    <t>Trend</t>
  </si>
  <si>
    <t>Growth</t>
  </si>
  <si>
    <t>Predicted Value</t>
  </si>
  <si>
    <t>Predicted Income</t>
  </si>
  <si>
    <t>Stock Preformance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</si>
</sst>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prices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1/13/2016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97.39</c:v>
                </c:pt>
                <c:pt idx="1">
                  <c:v>43.63</c:v>
                </c:pt>
                <c:pt idx="2">
                  <c:v>44.15</c:v>
                </c:pt>
                <c:pt idx="3">
                  <c:v>97.02</c:v>
                </c:pt>
                <c:pt idx="4">
                  <c:v>432.04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1/20/2016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96.79</c:v>
                </c:pt>
                <c:pt idx="1">
                  <c:v>41.32</c:v>
                </c:pt>
                <c:pt idx="2">
                  <c:v>44.25</c:v>
                </c:pt>
                <c:pt idx="3">
                  <c:v>95.75</c:v>
                </c:pt>
                <c:pt idx="4">
                  <c:v>418.74200000000002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1/27/2016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93.42</c:v>
                </c:pt>
                <c:pt idx="1">
                  <c:v>41.41</c:v>
                </c:pt>
                <c:pt idx="2">
                  <c:v>49.03</c:v>
                </c:pt>
                <c:pt idx="3">
                  <c:v>102.16</c:v>
                </c:pt>
                <c:pt idx="4">
                  <c:v>394.62900000000002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2/3/2016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96.35</c:v>
                </c:pt>
                <c:pt idx="1">
                  <c:v>46.74</c:v>
                </c:pt>
                <c:pt idx="2">
                  <c:v>50.62</c:v>
                </c:pt>
                <c:pt idx="3">
                  <c:v>104.14</c:v>
                </c:pt>
                <c:pt idx="4">
                  <c:v>368.93299999999999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565440"/>
        <c:axId val="288565048"/>
      </c:barChart>
      <c:valAx>
        <c:axId val="28856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5440"/>
        <c:crosses val="autoZero"/>
        <c:crossBetween val="between"/>
      </c:valAx>
      <c:catAx>
        <c:axId val="28856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5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Sheet1!$H$4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14608.5</c:v>
                </c:pt>
                <c:pt idx="1">
                  <c:v>6544.5</c:v>
                </c:pt>
                <c:pt idx="2">
                  <c:v>6622.5</c:v>
                </c:pt>
                <c:pt idx="3">
                  <c:v>14553</c:v>
                </c:pt>
                <c:pt idx="4">
                  <c:v>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%Profit/loss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Apple Inc.</c:v>
                </c:pt>
                <c:pt idx="1">
                  <c:v>Dow Chemical Co</c:v>
                </c:pt>
                <c:pt idx="2">
                  <c:v>Verizon Communications, Inc.</c:v>
                </c:pt>
                <c:pt idx="3">
                  <c:v>Johnson &amp; Johnson</c:v>
                </c:pt>
                <c:pt idx="4">
                  <c:v>BitCoin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-1.0678714447068487</c:v>
                </c:pt>
                <c:pt idx="1">
                  <c:v>7.1281228512491399</c:v>
                </c:pt>
                <c:pt idx="2">
                  <c:v>14.65458663646659</c:v>
                </c:pt>
                <c:pt idx="3">
                  <c:v>7.3386930529787673</c:v>
                </c:pt>
                <c:pt idx="4">
                  <c:v>-14.60674937505787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212984"/>
        <c:axId val="262209456"/>
      </c:barChart>
      <c:catAx>
        <c:axId val="26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9456"/>
        <c:crosses val="autoZero"/>
        <c:auto val="1"/>
        <c:lblAlgn val="ctr"/>
        <c:lblOffset val="100"/>
        <c:noMultiLvlLbl val="0"/>
      </c:catAx>
      <c:valAx>
        <c:axId val="262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19050</xdr:rowOff>
    </xdr:from>
    <xdr:to>
      <xdr:col>5</xdr:col>
      <xdr:colOff>361950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11</xdr:row>
      <xdr:rowOff>152400</xdr:rowOff>
    </xdr:from>
    <xdr:to>
      <xdr:col>11</xdr:col>
      <xdr:colOff>633412</xdr:colOff>
      <xdr:row>26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661987</xdr:colOff>
      <xdr:row>11</xdr:row>
      <xdr:rowOff>171450</xdr:rowOff>
    </xdr:from>
    <xdr:to>
      <xdr:col>17</xdr:col>
      <xdr:colOff>481012</xdr:colOff>
      <xdr:row>26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C11" sqref="C11"/>
    </sheetView>
  </sheetViews>
  <sheetFormatPr defaultRowHeight="15" x14ac:dyDescent="0.25"/>
  <cols>
    <col min="2" max="2" width="27.85546875" bestFit="1" customWidth="1"/>
    <col min="3" max="3" width="12.140625" customWidth="1"/>
    <col min="4" max="6" width="9.7109375" bestFit="1" customWidth="1"/>
    <col min="9" max="9" width="11.140625" bestFit="1" customWidth="1"/>
    <col min="10" max="10" width="14.28515625" bestFit="1" customWidth="1"/>
    <col min="11" max="11" width="12.7109375" bestFit="1" customWidth="1"/>
    <col min="12" max="12" width="11.85546875" bestFit="1" customWidth="1"/>
    <col min="14" max="14" width="15.28515625" bestFit="1" customWidth="1"/>
    <col min="15" max="15" width="16.7109375" bestFit="1" customWidth="1"/>
  </cols>
  <sheetData>
    <row r="2" spans="2:15" x14ac:dyDescent="0.25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2:15" x14ac:dyDescent="0.25">
      <c r="B4" s="1" t="s">
        <v>0</v>
      </c>
      <c r="C4" s="2">
        <v>42382</v>
      </c>
      <c r="D4" s="2">
        <v>42389</v>
      </c>
      <c r="E4" s="2">
        <v>42396</v>
      </c>
      <c r="F4" s="2">
        <v>42403</v>
      </c>
      <c r="G4" s="1" t="s">
        <v>6</v>
      </c>
      <c r="H4" s="1" t="s">
        <v>7</v>
      </c>
      <c r="I4" s="1" t="s">
        <v>9</v>
      </c>
      <c r="J4" s="1" t="s">
        <v>10</v>
      </c>
      <c r="K4" s="1" t="s">
        <v>11</v>
      </c>
      <c r="L4" s="1" t="s">
        <v>13</v>
      </c>
      <c r="M4" s="1" t="s">
        <v>12</v>
      </c>
      <c r="N4" s="1" t="s">
        <v>14</v>
      </c>
      <c r="O4" s="1" t="s">
        <v>15</v>
      </c>
    </row>
    <row r="5" spans="2:15" x14ac:dyDescent="0.25">
      <c r="B5" s="3" t="s">
        <v>1</v>
      </c>
      <c r="C5">
        <v>97.39</v>
      </c>
      <c r="D5">
        <v>96.79</v>
      </c>
      <c r="E5">
        <v>93.42</v>
      </c>
      <c r="F5">
        <v>96.35</v>
      </c>
      <c r="G5">
        <v>150</v>
      </c>
      <c r="H5">
        <f>C5*G5</f>
        <v>14608.5</v>
      </c>
      <c r="I5">
        <f>G5*F5</f>
        <v>14452.5</v>
      </c>
      <c r="J5">
        <f>I5-H5</f>
        <v>-156</v>
      </c>
      <c r="K5">
        <f>J5/H5*100</f>
        <v>-1.0678714447068487</v>
      </c>
      <c r="L5" t="str">
        <f>IF(K5&gt;3,"Up",IF(K5&lt;-3,"Down","Stable"))</f>
        <v>Stable</v>
      </c>
      <c r="M5">
        <f>TREND(C5:F5,{1,2,3,4},5)</f>
        <v>94.364999999999995</v>
      </c>
      <c r="N5">
        <f>G5*M5</f>
        <v>14154.75</v>
      </c>
      <c r="O5">
        <f>N5-H5</f>
        <v>-453.75</v>
      </c>
    </row>
    <row r="6" spans="2:15" x14ac:dyDescent="0.25">
      <c r="B6" s="3" t="s">
        <v>2</v>
      </c>
      <c r="C6">
        <v>43.63</v>
      </c>
      <c r="D6">
        <v>41.32</v>
      </c>
      <c r="E6">
        <v>41.41</v>
      </c>
      <c r="F6">
        <v>46.74</v>
      </c>
      <c r="G6">
        <v>150</v>
      </c>
      <c r="H6">
        <f t="shared" ref="H6:H10" si="0">C6*G6</f>
        <v>6544.5</v>
      </c>
      <c r="I6">
        <f t="shared" ref="I6:I9" si="1">G6*F6</f>
        <v>7011</v>
      </c>
      <c r="J6">
        <f t="shared" ref="J6:J9" si="2">I6-H6</f>
        <v>466.5</v>
      </c>
      <c r="K6">
        <f>J6/H6*100</f>
        <v>7.1281228512491399</v>
      </c>
      <c r="L6" t="str">
        <f t="shared" ref="L6:L9" si="3">IF(K6&gt;3,"Up",IF(K6&lt;-3,"Down","Stable"))</f>
        <v>Up</v>
      </c>
      <c r="M6">
        <f>TREND(C6:F6,{1,2,3,4},5)</f>
        <v>45.629999999999995</v>
      </c>
      <c r="N6">
        <f t="shared" ref="N6:N9" si="4">G6*M6</f>
        <v>6844.4999999999991</v>
      </c>
      <c r="O6">
        <f t="shared" ref="O6:O10" si="5">N6-H6</f>
        <v>299.99999999999909</v>
      </c>
    </row>
    <row r="7" spans="2:15" x14ac:dyDescent="0.25">
      <c r="B7" s="3" t="s">
        <v>3</v>
      </c>
      <c r="C7">
        <v>44.15</v>
      </c>
      <c r="D7">
        <v>44.25</v>
      </c>
      <c r="E7">
        <v>49.03</v>
      </c>
      <c r="F7">
        <v>50.62</v>
      </c>
      <c r="G7">
        <v>150</v>
      </c>
      <c r="H7">
        <f t="shared" si="0"/>
        <v>6622.5</v>
      </c>
      <c r="I7">
        <f t="shared" si="1"/>
        <v>7593</v>
      </c>
      <c r="J7">
        <f t="shared" si="2"/>
        <v>970.5</v>
      </c>
      <c r="K7">
        <f t="shared" ref="K6:K9" si="6">J7/H7*100</f>
        <v>14.65458663646659</v>
      </c>
      <c r="L7" t="str">
        <f t="shared" si="3"/>
        <v>Up</v>
      </c>
      <c r="M7">
        <f>TREND(C7:F7,{1,2,3,4},5)</f>
        <v>53.06</v>
      </c>
      <c r="N7">
        <f t="shared" si="4"/>
        <v>7959</v>
      </c>
      <c r="O7">
        <f t="shared" si="5"/>
        <v>1336.5</v>
      </c>
    </row>
    <row r="8" spans="2:15" x14ac:dyDescent="0.25">
      <c r="B8" s="3" t="s">
        <v>4</v>
      </c>
      <c r="C8">
        <v>97.02</v>
      </c>
      <c r="D8">
        <v>95.75</v>
      </c>
      <c r="E8">
        <v>102.16</v>
      </c>
      <c r="F8">
        <v>104.14</v>
      </c>
      <c r="G8">
        <v>150</v>
      </c>
      <c r="H8">
        <f t="shared" si="0"/>
        <v>14553</v>
      </c>
      <c r="I8">
        <f t="shared" si="1"/>
        <v>15621</v>
      </c>
      <c r="J8">
        <f t="shared" si="2"/>
        <v>1068</v>
      </c>
      <c r="K8">
        <f t="shared" si="6"/>
        <v>7.3386930529787673</v>
      </c>
      <c r="L8" t="str">
        <f t="shared" si="3"/>
        <v>Up</v>
      </c>
      <c r="M8">
        <f>TREND(C8:F8,{1,2,3,4},5)</f>
        <v>106.70999999999998</v>
      </c>
      <c r="N8">
        <f t="shared" si="4"/>
        <v>16006.499999999996</v>
      </c>
      <c r="O8">
        <f t="shared" si="5"/>
        <v>1453.4999999999964</v>
      </c>
    </row>
    <row r="9" spans="2:15" x14ac:dyDescent="0.25">
      <c r="B9" s="3" t="s">
        <v>5</v>
      </c>
      <c r="C9">
        <v>432.04</v>
      </c>
      <c r="D9">
        <v>418.74200000000002</v>
      </c>
      <c r="E9">
        <v>394.62900000000002</v>
      </c>
      <c r="F9">
        <v>368.93299999999999</v>
      </c>
      <c r="G9">
        <v>150</v>
      </c>
      <c r="H9">
        <f t="shared" si="0"/>
        <v>64806</v>
      </c>
      <c r="I9">
        <f t="shared" si="1"/>
        <v>55339.95</v>
      </c>
      <c r="J9">
        <f t="shared" si="2"/>
        <v>-9466.0500000000029</v>
      </c>
      <c r="K9">
        <f t="shared" si="6"/>
        <v>-14.60674937505787</v>
      </c>
      <c r="L9" t="str">
        <f t="shared" si="3"/>
        <v>Down</v>
      </c>
      <c r="M9">
        <f>TREND(C9:F9,{1,2,3,4},5)</f>
        <v>350.22749999999996</v>
      </c>
      <c r="N9">
        <f t="shared" si="4"/>
        <v>52534.124999999993</v>
      </c>
      <c r="O9">
        <f t="shared" si="5"/>
        <v>-12271.875000000007</v>
      </c>
    </row>
    <row r="10" spans="2:15" x14ac:dyDescent="0.25">
      <c r="B10" s="1" t="s">
        <v>8</v>
      </c>
      <c r="H10">
        <f>SUM(H5:H9)</f>
        <v>107134.5</v>
      </c>
      <c r="I10">
        <f>SUM(I5:I9)</f>
        <v>100017.45</v>
      </c>
      <c r="J10">
        <f>SUM(J5:J9)</f>
        <v>-7117.0500000000029</v>
      </c>
      <c r="N10">
        <f>SUM(N5:N9)</f>
        <v>97498.875</v>
      </c>
      <c r="O10">
        <f t="shared" si="5"/>
        <v>-9635.625</v>
      </c>
    </row>
  </sheetData>
  <mergeCells count="1">
    <mergeCell ref="B2:O2"/>
  </mergeCells>
  <conditionalFormatting sqref="K3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Zapien</dc:creator>
  <cp:lastModifiedBy>Juan M Zapien</cp:lastModifiedBy>
  <dcterms:created xsi:type="dcterms:W3CDTF">2016-02-10T23:54:32Z</dcterms:created>
  <dcterms:modified xsi:type="dcterms:W3CDTF">2016-02-11T01:38:44Z</dcterms:modified>
</cp:coreProperties>
</file>