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新建文件夹\单纯实验\桑格\2024\脓毒症\Fig 5\"/>
    </mc:Choice>
  </mc:AlternateContent>
  <xr:revisionPtr revIDLastSave="0" documentId="13_ncr:1_{0C8123D3-F7B7-4BF8-9147-A54A21D94022}" xr6:coauthVersionLast="47" xr6:coauthVersionMax="47" xr10:uidLastSave="{00000000-0000-0000-0000-000000000000}"/>
  <bookViews>
    <workbookView xWindow="15540" yWindow="760" windowWidth="17460" windowHeight="19190" activeTab="4" xr2:uid="{00000000-000D-0000-FFFF-FFFF00000000}"/>
  </bookViews>
  <sheets>
    <sheet name="maker" sheetId="1" r:id="rId1"/>
    <sheet name="il1b" sheetId="2" r:id="rId2"/>
    <sheet name="tnfa" sheetId="3" r:id="rId3"/>
    <sheet name="il4" sheetId="4" r:id="rId4"/>
    <sheet name="il10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5" l="1"/>
  <c r="G22" i="5"/>
  <c r="G23" i="5"/>
  <c r="G21" i="4"/>
  <c r="G22" i="4"/>
  <c r="G23" i="4"/>
  <c r="G21" i="3"/>
  <c r="G22" i="3"/>
  <c r="G23" i="3"/>
  <c r="G21" i="2"/>
  <c r="G22" i="2"/>
  <c r="G23" i="2"/>
  <c r="F23" i="5"/>
  <c r="E23" i="5"/>
  <c r="F22" i="5"/>
  <c r="E22" i="5"/>
  <c r="F21" i="5"/>
  <c r="E21" i="5"/>
  <c r="F23" i="4"/>
  <c r="E23" i="4"/>
  <c r="F22" i="4"/>
  <c r="E22" i="4"/>
  <c r="F21" i="4"/>
  <c r="E21" i="4"/>
  <c r="F23" i="3"/>
  <c r="E23" i="3"/>
  <c r="F22" i="3"/>
  <c r="E22" i="3"/>
  <c r="F21" i="3"/>
  <c r="E21" i="3"/>
  <c r="F23" i="2"/>
  <c r="E23" i="2"/>
  <c r="F22" i="2"/>
  <c r="E22" i="2"/>
  <c r="F21" i="2"/>
  <c r="E21" i="2"/>
  <c r="G12" i="1"/>
  <c r="F12" i="1"/>
  <c r="E12" i="1"/>
  <c r="G11" i="1"/>
  <c r="F11" i="1"/>
  <c r="E11" i="1"/>
  <c r="G10" i="1"/>
  <c r="F10" i="1"/>
  <c r="E10" i="1"/>
  <c r="B10" i="1"/>
  <c r="C10" i="1"/>
  <c r="B11" i="1"/>
  <c r="C11" i="1"/>
  <c r="B12" i="1"/>
  <c r="C12" i="1"/>
  <c r="A11" i="1"/>
  <c r="A12" i="1"/>
  <c r="A10" i="1"/>
</calcChain>
</file>

<file path=xl/sharedStrings.xml><?xml version="1.0" encoding="utf-8"?>
<sst xmlns="http://schemas.openxmlformats.org/spreadsheetml/2006/main" count="48" uniqueCount="7">
  <si>
    <t>CD86</t>
    <phoneticPr fontId="1" type="noConversion"/>
  </si>
  <si>
    <t>Con</t>
    <phoneticPr fontId="1" type="noConversion"/>
  </si>
  <si>
    <t>LPS</t>
    <phoneticPr fontId="1" type="noConversion"/>
  </si>
  <si>
    <t>LPS+caeA</t>
    <phoneticPr fontId="1" type="noConversion"/>
  </si>
  <si>
    <t>CD206</t>
    <phoneticPr fontId="1" type="noConversion"/>
  </si>
  <si>
    <t>o.d value</t>
    <phoneticPr fontId="1" type="noConversion"/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</si>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</sst>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[1]il1b!$B$1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[1]il1b!$A$2:$A$8</c:f>
              <c:numCache>
                <c:formatCode>General</c:formatCode>
                <c:ptCount val="7"/>
                <c:pt idx="0">
                  <c:v>0</c:v>
                </c:pt>
                <c:pt idx="1">
                  <c:v>4.3999999999999997E-2</c:v>
                </c:pt>
                <c:pt idx="2">
                  <c:v>0.09</c:v>
                </c:pt>
                <c:pt idx="3">
                  <c:v>0.17399999999999999</c:v>
                </c:pt>
                <c:pt idx="4">
                  <c:v>0.312</c:v>
                </c:pt>
                <c:pt idx="5">
                  <c:v>0.60699999999999998</c:v>
                </c:pt>
                <c:pt idx="6">
                  <c:v>1.004</c:v>
                </c:pt>
              </c:numCache>
            </c:numRef>
          </c:xVal>
          <c:yVal>
            <c:numRef>
              <c:f>[1]il1b!$B$2:$B$8</c:f>
              <c:numCache>
                <c:formatCode>General</c:formatCode>
                <c:ptCount val="7"/>
                <c:pt idx="0">
                  <c:v>0</c:v>
                </c:pt>
                <c:pt idx="1">
                  <c:v>23.44</c:v>
                </c:pt>
                <c:pt idx="2">
                  <c:v>46.88</c:v>
                </c:pt>
                <c:pt idx="3">
                  <c:v>93.75</c:v>
                </c:pt>
                <c:pt idx="4">
                  <c:v>187.5</c:v>
                </c:pt>
                <c:pt idx="5">
                  <c:v>375</c:v>
                </c:pt>
                <c:pt idx="6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F-4CA0-9511-84B122FD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90640"/>
        <c:axId val="251689680"/>
      </c:scatterChart>
      <c:valAx>
        <c:axId val="2516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689680"/>
        <c:crosses val="autoZero"/>
        <c:crossBetween val="midCat"/>
      </c:valAx>
      <c:valAx>
        <c:axId val="2516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6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[1]tnfa!$B$1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[1]tnfa!$A$2:$A$8</c:f>
              <c:numCache>
                <c:formatCode>General</c:formatCode>
                <c:ptCount val="7"/>
                <c:pt idx="0">
                  <c:v>0</c:v>
                </c:pt>
                <c:pt idx="1">
                  <c:v>2.1000000000000001E-2</c:v>
                </c:pt>
                <c:pt idx="2">
                  <c:v>4.8000000000000001E-2</c:v>
                </c:pt>
                <c:pt idx="3">
                  <c:v>9.9000000000000005E-2</c:v>
                </c:pt>
                <c:pt idx="4">
                  <c:v>0.215</c:v>
                </c:pt>
                <c:pt idx="5">
                  <c:v>0.41599999999999998</c:v>
                </c:pt>
                <c:pt idx="6">
                  <c:v>0.84899999999999998</c:v>
                </c:pt>
              </c:numCache>
            </c:numRef>
          </c:xVal>
          <c:yVal>
            <c:numRef>
              <c:f>[1]tnfa!$B$2:$B$8</c:f>
              <c:numCache>
                <c:formatCode>General</c:formatCode>
                <c:ptCount val="7"/>
                <c:pt idx="0">
                  <c:v>0</c:v>
                </c:pt>
                <c:pt idx="1">
                  <c:v>1.56</c:v>
                </c:pt>
                <c:pt idx="2">
                  <c:v>3.13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A-4336-BB09-4DC51EDC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79568"/>
        <c:axId val="245787248"/>
      </c:scatterChart>
      <c:valAx>
        <c:axId val="2457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87248"/>
        <c:crosses val="autoZero"/>
        <c:crossBetween val="midCat"/>
      </c:valAx>
      <c:valAx>
        <c:axId val="245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[1]il4!$B$1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[1]il4!$A$2:$A$8</c:f>
              <c:numCache>
                <c:formatCode>General</c:formatCode>
                <c:ptCount val="7"/>
                <c:pt idx="0">
                  <c:v>0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0.2</c:v>
                </c:pt>
                <c:pt idx="4">
                  <c:v>0.38</c:v>
                </c:pt>
                <c:pt idx="5">
                  <c:v>0.71799999999999997</c:v>
                </c:pt>
                <c:pt idx="6">
                  <c:v>1.2370000000000001</c:v>
                </c:pt>
              </c:numCache>
            </c:numRef>
          </c:xVal>
          <c:yVal>
            <c:numRef>
              <c:f>[1]il4!$B$2:$B$8</c:f>
              <c:numCache>
                <c:formatCode>General</c:formatCode>
                <c:ptCount val="7"/>
                <c:pt idx="0">
                  <c:v>0</c:v>
                </c:pt>
                <c:pt idx="1">
                  <c:v>7.81</c:v>
                </c:pt>
                <c:pt idx="2">
                  <c:v>15.3</c:v>
                </c:pt>
                <c:pt idx="3">
                  <c:v>31.25</c:v>
                </c:pt>
                <c:pt idx="4">
                  <c:v>62.5</c:v>
                </c:pt>
                <c:pt idx="5">
                  <c:v>125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A-40B2-891B-C53EF65A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55296"/>
        <c:axId val="407454336"/>
      </c:scatterChart>
      <c:valAx>
        <c:axId val="407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54336"/>
        <c:crosses val="autoZero"/>
        <c:crossBetween val="midCat"/>
      </c:valAx>
      <c:valAx>
        <c:axId val="4074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[1]il10!$B$1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[1]il10!$A$2:$A$8</c:f>
              <c:numCache>
                <c:formatCode>General</c:formatCode>
                <c:ptCount val="7"/>
                <c:pt idx="0">
                  <c:v>0</c:v>
                </c:pt>
                <c:pt idx="1">
                  <c:v>1.9E-2</c:v>
                </c:pt>
                <c:pt idx="2">
                  <c:v>4.4999999999999998E-2</c:v>
                </c:pt>
                <c:pt idx="3">
                  <c:v>8.8999999999999996E-2</c:v>
                </c:pt>
                <c:pt idx="4">
                  <c:v>0.19800000000000001</c:v>
                </c:pt>
                <c:pt idx="5">
                  <c:v>0.45100000000000001</c:v>
                </c:pt>
                <c:pt idx="6">
                  <c:v>1.2969999999999999</c:v>
                </c:pt>
              </c:numCache>
            </c:numRef>
          </c:xVal>
          <c:yVal>
            <c:numRef>
              <c:f>[1]il10!$B$2:$B$8</c:f>
              <c:numCache>
                <c:formatCode>General</c:formatCode>
                <c:ptCount val="7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B-453A-85AC-5B07292CA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66192"/>
        <c:axId val="398574832"/>
      </c:scatterChart>
      <c:valAx>
        <c:axId val="3985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74832"/>
        <c:crosses val="autoZero"/>
        <c:crossBetween val="midCat"/>
      </c:valAx>
      <c:valAx>
        <c:axId val="3985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44450</xdr:rowOff>
    </xdr:from>
    <xdr:to>
      <xdr:col>10</xdr:col>
      <xdr:colOff>120650</xdr:colOff>
      <xdr:row>15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3B284E-FBAF-424D-80BF-ECF395CD2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0</xdr:row>
      <xdr:rowOff>31750</xdr:rowOff>
    </xdr:from>
    <xdr:to>
      <xdr:col>10</xdr:col>
      <xdr:colOff>247650</xdr:colOff>
      <xdr:row>15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1844C2-5A7A-4292-82BF-5BCB45D72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95250</xdr:rowOff>
    </xdr:from>
    <xdr:to>
      <xdr:col>10</xdr:col>
      <xdr:colOff>273050</xdr:colOff>
      <xdr:row>15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5E28DA-3C01-48E1-A53F-E18165B69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0</xdr:row>
      <xdr:rowOff>57150</xdr:rowOff>
    </xdr:from>
    <xdr:to>
      <xdr:col>10</xdr:col>
      <xdr:colOff>69850</xdr:colOff>
      <xdr:row>15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1FD70B-BE08-4576-B64B-D6680066E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26032;&#24314;&#25991;&#20214;&#22841;\&#21333;&#32431;&#23454;&#39564;\&#26705;&#26684;\2024\&#33043;&#27602;&#30151;\Fig%201\Fig%201.xlsx" TargetMode="External"/><Relationship Id="rId1" Type="http://schemas.openxmlformats.org/officeDocument/2006/relationships/externalLinkPath" Target="/&#26032;&#24314;&#25991;&#20214;&#22841;/&#21333;&#32431;&#23454;&#39564;/&#26705;&#26684;/2024/&#33043;&#27602;&#30151;/Fig%201/Fig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生存曲线"/>
      <sheetName val="pcr"/>
      <sheetName val="il1b"/>
      <sheetName val="il6"/>
      <sheetName val="tnfa"/>
      <sheetName val="il4"/>
      <sheetName val="il10"/>
    </sheetNames>
    <sheetDataSet>
      <sheetData sheetId="0" refreshError="1"/>
      <sheetData sheetId="1" refreshError="1"/>
      <sheetData sheetId="2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4.3999999999999997E-2</v>
          </cell>
          <cell r="B3">
            <v>23.44</v>
          </cell>
        </row>
        <row r="4">
          <cell r="A4">
            <v>0.09</v>
          </cell>
          <cell r="B4">
            <v>46.88</v>
          </cell>
        </row>
        <row r="5">
          <cell r="A5">
            <v>0.17399999999999999</v>
          </cell>
          <cell r="B5">
            <v>93.75</v>
          </cell>
        </row>
        <row r="6">
          <cell r="A6">
            <v>0.312</v>
          </cell>
          <cell r="B6">
            <v>187.5</v>
          </cell>
        </row>
        <row r="7">
          <cell r="A7">
            <v>0.60699999999999998</v>
          </cell>
          <cell r="B7">
            <v>375</v>
          </cell>
        </row>
        <row r="8">
          <cell r="A8">
            <v>1.004</v>
          </cell>
          <cell r="B8">
            <v>750</v>
          </cell>
        </row>
      </sheetData>
      <sheetData sheetId="3" refreshError="1"/>
      <sheetData sheetId="4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2.1000000000000001E-2</v>
          </cell>
          <cell r="B3">
            <v>1.56</v>
          </cell>
        </row>
        <row r="4">
          <cell r="A4">
            <v>4.8000000000000001E-2</v>
          </cell>
          <cell r="B4">
            <v>3.13</v>
          </cell>
        </row>
        <row r="5">
          <cell r="A5">
            <v>9.9000000000000005E-2</v>
          </cell>
          <cell r="B5">
            <v>6.25</v>
          </cell>
        </row>
        <row r="6">
          <cell r="A6">
            <v>0.215</v>
          </cell>
          <cell r="B6">
            <v>12.5</v>
          </cell>
        </row>
        <row r="7">
          <cell r="A7">
            <v>0.41599999999999998</v>
          </cell>
          <cell r="B7">
            <v>25</v>
          </cell>
        </row>
        <row r="8">
          <cell r="A8">
            <v>0.84899999999999998</v>
          </cell>
          <cell r="B8">
            <v>50</v>
          </cell>
        </row>
      </sheetData>
      <sheetData sheetId="5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6.9000000000000006E-2</v>
          </cell>
          <cell r="B3">
            <v>7.81</v>
          </cell>
        </row>
        <row r="4">
          <cell r="A4">
            <v>0.115</v>
          </cell>
          <cell r="B4">
            <v>15.3</v>
          </cell>
        </row>
        <row r="5">
          <cell r="A5">
            <v>0.2</v>
          </cell>
          <cell r="B5">
            <v>31.25</v>
          </cell>
        </row>
        <row r="6">
          <cell r="A6">
            <v>0.38</v>
          </cell>
          <cell r="B6">
            <v>62.5</v>
          </cell>
        </row>
        <row r="7">
          <cell r="A7">
            <v>0.71799999999999997</v>
          </cell>
          <cell r="B7">
            <v>125</v>
          </cell>
        </row>
        <row r="8">
          <cell r="A8">
            <v>1.2370000000000001</v>
          </cell>
          <cell r="B8">
            <v>250</v>
          </cell>
        </row>
      </sheetData>
      <sheetData sheetId="6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1.9E-2</v>
          </cell>
          <cell r="B3">
            <v>31.25</v>
          </cell>
        </row>
        <row r="4">
          <cell r="A4">
            <v>4.4999999999999998E-2</v>
          </cell>
          <cell r="B4">
            <v>62.5</v>
          </cell>
        </row>
        <row r="5">
          <cell r="A5">
            <v>8.8999999999999996E-2</v>
          </cell>
          <cell r="B5">
            <v>125</v>
          </cell>
        </row>
        <row r="6">
          <cell r="A6">
            <v>0.19800000000000001</v>
          </cell>
          <cell r="B6">
            <v>250</v>
          </cell>
        </row>
        <row r="7">
          <cell r="A7">
            <v>0.45100000000000001</v>
          </cell>
          <cell r="B7">
            <v>500</v>
          </cell>
        </row>
        <row r="8">
          <cell r="A8">
            <v>1.2969999999999999</v>
          </cell>
          <cell r="B8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A9" sqref="A9:C9"/>
    </sheetView>
  </sheetViews>
  <sheetFormatPr defaultRowHeight="14" x14ac:dyDescent="0.3"/>
  <sheetData>
    <row r="1" spans="1:7" x14ac:dyDescent="0.3">
      <c r="A1" t="s">
        <v>0</v>
      </c>
      <c r="E1" t="s">
        <v>4</v>
      </c>
    </row>
    <row r="2" spans="1:7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 x14ac:dyDescent="0.3">
      <c r="A3">
        <v>0</v>
      </c>
      <c r="B3">
        <v>-0.86</v>
      </c>
      <c r="C3">
        <v>0.75</v>
      </c>
      <c r="E3">
        <v>0</v>
      </c>
      <c r="F3">
        <v>0.48</v>
      </c>
      <c r="G3">
        <v>-0.69</v>
      </c>
    </row>
    <row r="4" spans="1:7" x14ac:dyDescent="0.3">
      <c r="A4">
        <v>-0.2</v>
      </c>
      <c r="B4">
        <v>-1.06</v>
      </c>
      <c r="C4">
        <v>0.82</v>
      </c>
      <c r="E4">
        <v>-7.0000000000000007E-2</v>
      </c>
      <c r="F4">
        <v>0.46</v>
      </c>
      <c r="G4">
        <v>-0.82</v>
      </c>
    </row>
    <row r="5" spans="1:7" x14ac:dyDescent="0.3">
      <c r="A5">
        <v>-0.12</v>
      </c>
      <c r="B5">
        <v>-0.73</v>
      </c>
      <c r="C5">
        <v>1.3</v>
      </c>
      <c r="E5">
        <v>0.15</v>
      </c>
      <c r="F5">
        <v>0.15</v>
      </c>
      <c r="G5">
        <v>-0.81</v>
      </c>
    </row>
    <row r="8" spans="1:7" x14ac:dyDescent="0.3">
      <c r="A8" t="s">
        <v>0</v>
      </c>
      <c r="E8" t="s">
        <v>4</v>
      </c>
    </row>
    <row r="9" spans="1:7" x14ac:dyDescent="0.3">
      <c r="A9" t="s">
        <v>1</v>
      </c>
      <c r="B9" t="s">
        <v>2</v>
      </c>
      <c r="C9" t="s">
        <v>3</v>
      </c>
      <c r="E9" t="s">
        <v>1</v>
      </c>
      <c r="F9" t="s">
        <v>2</v>
      </c>
      <c r="G9" t="s">
        <v>3</v>
      </c>
    </row>
    <row r="10" spans="1:7" x14ac:dyDescent="0.3">
      <c r="A10">
        <f>POWER(2,-A3)</f>
        <v>1</v>
      </c>
      <c r="B10">
        <f t="shared" ref="B10:C10" si="0">POWER(2,-B3)</f>
        <v>1.8150383106343217</v>
      </c>
      <c r="C10">
        <f t="shared" si="0"/>
        <v>0.59460355750136051</v>
      </c>
      <c r="E10">
        <f>POWER(2,-E3)</f>
        <v>1</v>
      </c>
      <c r="F10">
        <f t="shared" ref="F10:G10" si="1">POWER(2,-F3)</f>
        <v>0.71697762400791376</v>
      </c>
      <c r="G10">
        <f t="shared" si="1"/>
        <v>1.6132835184442524</v>
      </c>
    </row>
    <row r="11" spans="1:7" x14ac:dyDescent="0.3">
      <c r="A11">
        <f t="shared" ref="A11:C12" si="2">POWER(2,-A4)</f>
        <v>1.1486983549970351</v>
      </c>
      <c r="B11">
        <f t="shared" si="2"/>
        <v>2.0849315216822428</v>
      </c>
      <c r="C11">
        <f t="shared" si="2"/>
        <v>0.56644194264789927</v>
      </c>
      <c r="E11">
        <f t="shared" ref="E11:G11" si="3">POWER(2,-E4)</f>
        <v>1.0497166836230674</v>
      </c>
      <c r="F11">
        <f t="shared" si="3"/>
        <v>0.7269862586601552</v>
      </c>
      <c r="G11">
        <f t="shared" si="3"/>
        <v>1.7654059925813097</v>
      </c>
    </row>
    <row r="12" spans="1:7" x14ac:dyDescent="0.3">
      <c r="A12">
        <f t="shared" si="2"/>
        <v>1.086734862526058</v>
      </c>
      <c r="B12">
        <f t="shared" si="2"/>
        <v>1.6586390916288833</v>
      </c>
      <c r="C12">
        <f t="shared" si="2"/>
        <v>0.40612619817811774</v>
      </c>
      <c r="E12">
        <f t="shared" ref="E12:G12" si="4">POWER(2,-E5)</f>
        <v>0.90125046261083019</v>
      </c>
      <c r="F12">
        <f t="shared" si="4"/>
        <v>0.90125046261083019</v>
      </c>
      <c r="G12">
        <f t="shared" si="4"/>
        <v>1.7532114426320702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4459-09CC-472F-A582-1E7647CD5A61}">
  <dimension ref="A1:G23"/>
  <sheetViews>
    <sheetView workbookViewId="0">
      <selection activeCell="E20" sqref="E20:G23"/>
    </sheetView>
  </sheetViews>
  <sheetFormatPr defaultRowHeight="14" x14ac:dyDescent="0.3"/>
  <sheetData>
    <row r="1" spans="1:2" x14ac:dyDescent="0.3">
      <c r="A1" t="s">
        <v>5</v>
      </c>
      <c r="B1" t="s">
        <v>6</v>
      </c>
    </row>
    <row r="2" spans="1:2" x14ac:dyDescent="0.3">
      <c r="A2">
        <v>0</v>
      </c>
      <c r="B2">
        <v>0</v>
      </c>
    </row>
    <row r="3" spans="1:2" x14ac:dyDescent="0.3">
      <c r="A3">
        <v>4.3999999999999997E-2</v>
      </c>
      <c r="B3">
        <v>23.44</v>
      </c>
    </row>
    <row r="4" spans="1:2" x14ac:dyDescent="0.3">
      <c r="A4">
        <v>0.09</v>
      </c>
      <c r="B4">
        <v>46.88</v>
      </c>
    </row>
    <row r="5" spans="1:2" x14ac:dyDescent="0.3">
      <c r="A5">
        <v>0.17399999999999999</v>
      </c>
      <c r="B5">
        <v>93.75</v>
      </c>
    </row>
    <row r="6" spans="1:2" x14ac:dyDescent="0.3">
      <c r="A6">
        <v>0.312</v>
      </c>
      <c r="B6">
        <v>187.5</v>
      </c>
    </row>
    <row r="7" spans="1:2" x14ac:dyDescent="0.3">
      <c r="A7">
        <v>0.60699999999999998</v>
      </c>
      <c r="B7">
        <v>375</v>
      </c>
    </row>
    <row r="8" spans="1:2" x14ac:dyDescent="0.3">
      <c r="A8">
        <v>1.004</v>
      </c>
      <c r="B8">
        <v>750</v>
      </c>
    </row>
    <row r="20" spans="1:7" x14ac:dyDescent="0.3">
      <c r="A20" t="s">
        <v>1</v>
      </c>
      <c r="B20" t="s">
        <v>2</v>
      </c>
      <c r="C20" t="s">
        <v>3</v>
      </c>
      <c r="E20" t="s">
        <v>1</v>
      </c>
      <c r="F20" t="s">
        <v>2</v>
      </c>
      <c r="G20" t="s">
        <v>3</v>
      </c>
    </row>
    <row r="21" spans="1:7" x14ac:dyDescent="0.3">
      <c r="A21">
        <v>4.1000000000000002E-2</v>
      </c>
      <c r="B21">
        <v>8.4000000000000005E-2</v>
      </c>
      <c r="C21">
        <v>4.8000000000000001E-2</v>
      </c>
      <c r="E21">
        <f>A21*734.79-23.248</f>
        <v>6.8783899999999996</v>
      </c>
      <c r="F21">
        <f>B21*734.79-23.248</f>
        <v>38.474360000000004</v>
      </c>
      <c r="G21">
        <f>C21*734.79-23.248</f>
        <v>12.021919999999998</v>
      </c>
    </row>
    <row r="22" spans="1:7" x14ac:dyDescent="0.3">
      <c r="A22">
        <v>4.2000000000000003E-2</v>
      </c>
      <c r="B22">
        <v>0.111</v>
      </c>
      <c r="C22">
        <v>3.9E-2</v>
      </c>
      <c r="E22">
        <f>A22*734.79-23.248</f>
        <v>7.6131799999999998</v>
      </c>
      <c r="F22">
        <f>B22*734.79-23.248</f>
        <v>58.313689999999994</v>
      </c>
      <c r="G22">
        <f>C22*734.79-23.248</f>
        <v>5.408809999999999</v>
      </c>
    </row>
    <row r="23" spans="1:7" x14ac:dyDescent="0.3">
      <c r="A23">
        <v>4.4999999999999998E-2</v>
      </c>
      <c r="B23">
        <v>0.123</v>
      </c>
      <c r="C23">
        <v>5.3999999999999999E-2</v>
      </c>
      <c r="E23">
        <f>A23*734.79-23.248</f>
        <v>9.8175499999999936</v>
      </c>
      <c r="F23">
        <f>B23*734.79-23.248</f>
        <v>67.131169999999983</v>
      </c>
      <c r="G23">
        <f>C23*734.79-23.248</f>
        <v>16.43066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5832-889D-4066-82C3-16E51F120C8F}">
  <dimension ref="A1:G23"/>
  <sheetViews>
    <sheetView workbookViewId="0">
      <selection activeCell="E20" sqref="E20:G24"/>
    </sheetView>
  </sheetViews>
  <sheetFormatPr defaultRowHeight="14" x14ac:dyDescent="0.3"/>
  <sheetData>
    <row r="1" spans="1:2" x14ac:dyDescent="0.3">
      <c r="A1" t="s">
        <v>5</v>
      </c>
      <c r="B1" t="s">
        <v>6</v>
      </c>
    </row>
    <row r="2" spans="1:2" x14ac:dyDescent="0.3">
      <c r="A2">
        <v>0</v>
      </c>
      <c r="B2">
        <v>0</v>
      </c>
    </row>
    <row r="3" spans="1:2" x14ac:dyDescent="0.3">
      <c r="A3">
        <v>2.1000000000000001E-2</v>
      </c>
      <c r="B3">
        <v>1.56</v>
      </c>
    </row>
    <row r="4" spans="1:2" x14ac:dyDescent="0.3">
      <c r="A4">
        <v>4.8000000000000001E-2</v>
      </c>
      <c r="B4">
        <v>3.13</v>
      </c>
    </row>
    <row r="5" spans="1:2" x14ac:dyDescent="0.3">
      <c r="A5">
        <v>9.9000000000000005E-2</v>
      </c>
      <c r="B5">
        <v>6.25</v>
      </c>
    </row>
    <row r="6" spans="1:2" x14ac:dyDescent="0.3">
      <c r="A6">
        <v>0.215</v>
      </c>
      <c r="B6">
        <v>12.5</v>
      </c>
    </row>
    <row r="7" spans="1:2" x14ac:dyDescent="0.3">
      <c r="A7">
        <v>0.41599999999999998</v>
      </c>
      <c r="B7">
        <v>25</v>
      </c>
    </row>
    <row r="8" spans="1:2" x14ac:dyDescent="0.3">
      <c r="A8">
        <v>0.84899999999999998</v>
      </c>
      <c r="B8">
        <v>50</v>
      </c>
    </row>
    <row r="20" spans="1:7" x14ac:dyDescent="0.3">
      <c r="A20" t="s">
        <v>1</v>
      </c>
      <c r="B20" t="s">
        <v>2</v>
      </c>
      <c r="C20" t="s">
        <v>3</v>
      </c>
      <c r="E20" t="s">
        <v>1</v>
      </c>
      <c r="F20" t="s">
        <v>2</v>
      </c>
      <c r="G20" t="s">
        <v>3</v>
      </c>
    </row>
    <row r="21" spans="1:7" x14ac:dyDescent="0.3">
      <c r="A21">
        <v>9.5000000000000001E-2</v>
      </c>
      <c r="B21">
        <v>0.79400000000000004</v>
      </c>
      <c r="C21">
        <v>0.189</v>
      </c>
      <c r="E21">
        <f>A21*58.734+0.2352</f>
        <v>5.8149300000000004</v>
      </c>
      <c r="F21">
        <f>B21*58.734+0.2352</f>
        <v>46.869996</v>
      </c>
      <c r="G21">
        <f>C21*58.734+0.2352</f>
        <v>11.335926000000001</v>
      </c>
    </row>
    <row r="22" spans="1:7" x14ac:dyDescent="0.3">
      <c r="A22">
        <v>7.0999999999999994E-2</v>
      </c>
      <c r="B22">
        <v>0.81200000000000006</v>
      </c>
      <c r="C22">
        <v>0.19900000000000001</v>
      </c>
      <c r="E22">
        <f>A22*58.734+0.2352</f>
        <v>4.4053139999999997</v>
      </c>
      <c r="F22">
        <f>B22*58.734+0.2352</f>
        <v>47.927208</v>
      </c>
      <c r="G22">
        <f>C22*58.734+0.2352</f>
        <v>11.923266000000002</v>
      </c>
    </row>
    <row r="23" spans="1:7" x14ac:dyDescent="0.3">
      <c r="A23">
        <v>8.8999999999999996E-2</v>
      </c>
      <c r="B23">
        <v>0.98799999999999999</v>
      </c>
      <c r="C23">
        <v>0.23400000000000001</v>
      </c>
      <c r="E23">
        <f>A23*58.734+0.2352</f>
        <v>5.4625259999999995</v>
      </c>
      <c r="F23">
        <f>B23*58.734+0.2352</f>
        <v>58.264392000000001</v>
      </c>
      <c r="G23">
        <f>C23*58.734+0.2352</f>
        <v>13.978956000000002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AA8E-14C4-4E5B-B570-A21D6191D225}">
  <dimension ref="A1:G23"/>
  <sheetViews>
    <sheetView workbookViewId="0">
      <selection activeCell="E20" sqref="E20:G23"/>
    </sheetView>
  </sheetViews>
  <sheetFormatPr defaultRowHeight="14" x14ac:dyDescent="0.3"/>
  <sheetData>
    <row r="1" spans="1:2" x14ac:dyDescent="0.3">
      <c r="A1" t="s">
        <v>5</v>
      </c>
      <c r="B1" t="s">
        <v>6</v>
      </c>
    </row>
    <row r="2" spans="1:2" x14ac:dyDescent="0.3">
      <c r="A2">
        <v>0</v>
      </c>
      <c r="B2">
        <v>0</v>
      </c>
    </row>
    <row r="3" spans="1:2" x14ac:dyDescent="0.3">
      <c r="A3">
        <v>6.9000000000000006E-2</v>
      </c>
      <c r="B3">
        <v>7.81</v>
      </c>
    </row>
    <row r="4" spans="1:2" x14ac:dyDescent="0.3">
      <c r="A4">
        <v>0.115</v>
      </c>
      <c r="B4">
        <v>15.3</v>
      </c>
    </row>
    <row r="5" spans="1:2" x14ac:dyDescent="0.3">
      <c r="A5">
        <v>0.2</v>
      </c>
      <c r="B5">
        <v>31.25</v>
      </c>
    </row>
    <row r="6" spans="1:2" x14ac:dyDescent="0.3">
      <c r="A6">
        <v>0.38</v>
      </c>
      <c r="B6">
        <v>62.5</v>
      </c>
    </row>
    <row r="7" spans="1:2" x14ac:dyDescent="0.3">
      <c r="A7">
        <v>0.71799999999999997</v>
      </c>
      <c r="B7">
        <v>125</v>
      </c>
    </row>
    <row r="8" spans="1:2" x14ac:dyDescent="0.3">
      <c r="A8">
        <v>1.2370000000000001</v>
      </c>
      <c r="B8">
        <v>250</v>
      </c>
    </row>
    <row r="20" spans="1:7" x14ac:dyDescent="0.3">
      <c r="A20" t="s">
        <v>1</v>
      </c>
      <c r="B20" t="s">
        <v>2</v>
      </c>
      <c r="C20" t="s">
        <v>3</v>
      </c>
      <c r="E20" t="s">
        <v>1</v>
      </c>
      <c r="F20" t="s">
        <v>2</v>
      </c>
      <c r="G20" t="s">
        <v>3</v>
      </c>
    </row>
    <row r="21" spans="1:7" x14ac:dyDescent="0.3">
      <c r="A21">
        <v>6.2E-2</v>
      </c>
      <c r="B21">
        <v>6.7000000000000004E-2</v>
      </c>
      <c r="C21">
        <v>0.19500000000000001</v>
      </c>
      <c r="E21">
        <f>A21*201.56-8.0253</f>
        <v>4.4714200000000002</v>
      </c>
      <c r="F21">
        <f>B21*201.56-8.0253</f>
        <v>5.4792200000000015</v>
      </c>
      <c r="G21">
        <f>C21*201.56-8.0253</f>
        <v>31.2789</v>
      </c>
    </row>
    <row r="22" spans="1:7" x14ac:dyDescent="0.3">
      <c r="A22">
        <v>5.5E-2</v>
      </c>
      <c r="B22">
        <v>8.8999999999999996E-2</v>
      </c>
      <c r="C22">
        <v>0.154</v>
      </c>
      <c r="E22">
        <f>A22*201.56-8.0253</f>
        <v>3.0605000000000011</v>
      </c>
      <c r="F22">
        <f>B22*201.56-8.0253</f>
        <v>9.9135399999999994</v>
      </c>
      <c r="G22">
        <f>C22*201.56-8.0253</f>
        <v>23.014940000000003</v>
      </c>
    </row>
    <row r="23" spans="1:7" x14ac:dyDescent="0.3">
      <c r="A23">
        <v>7.3999999999999996E-2</v>
      </c>
      <c r="B23">
        <v>6.5000000000000002E-2</v>
      </c>
      <c r="C23">
        <v>0.17799999999999999</v>
      </c>
      <c r="E23">
        <f>A23*201.56-8.0253</f>
        <v>6.8901400000000006</v>
      </c>
      <c r="F23">
        <f>B23*201.56-8.0253</f>
        <v>5.0761000000000003</v>
      </c>
      <c r="G23">
        <f>C23*201.56-8.0253</f>
        <v>27.852379999999997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8BEA-815D-4749-8F5C-86957AFE177A}">
  <dimension ref="A1:G23"/>
  <sheetViews>
    <sheetView tabSelected="1" workbookViewId="0">
      <selection activeCell="J38" sqref="J38"/>
    </sheetView>
  </sheetViews>
  <sheetFormatPr defaultRowHeight="14" x14ac:dyDescent="0.3"/>
  <sheetData>
    <row r="1" spans="1:2" x14ac:dyDescent="0.3">
      <c r="A1" t="s">
        <v>5</v>
      </c>
      <c r="B1" t="s">
        <v>6</v>
      </c>
    </row>
    <row r="2" spans="1:2" x14ac:dyDescent="0.3">
      <c r="A2">
        <v>0</v>
      </c>
      <c r="B2">
        <v>0</v>
      </c>
    </row>
    <row r="3" spans="1:2" x14ac:dyDescent="0.3">
      <c r="A3">
        <v>1.9E-2</v>
      </c>
      <c r="B3">
        <v>31.25</v>
      </c>
    </row>
    <row r="4" spans="1:2" x14ac:dyDescent="0.3">
      <c r="A4">
        <v>4.4999999999999998E-2</v>
      </c>
      <c r="B4">
        <v>62.5</v>
      </c>
    </row>
    <row r="5" spans="1:2" x14ac:dyDescent="0.3">
      <c r="A5">
        <v>8.8999999999999996E-2</v>
      </c>
      <c r="B5">
        <v>125</v>
      </c>
    </row>
    <row r="6" spans="1:2" x14ac:dyDescent="0.3">
      <c r="A6">
        <v>0.19800000000000001</v>
      </c>
      <c r="B6">
        <v>250</v>
      </c>
    </row>
    <row r="7" spans="1:2" x14ac:dyDescent="0.3">
      <c r="A7">
        <v>0.45100000000000001</v>
      </c>
      <c r="B7">
        <v>500</v>
      </c>
    </row>
    <row r="8" spans="1:2" x14ac:dyDescent="0.3">
      <c r="A8">
        <v>1.2969999999999999</v>
      </c>
      <c r="B8">
        <v>1000</v>
      </c>
    </row>
    <row r="20" spans="1:7" x14ac:dyDescent="0.3">
      <c r="A20" t="s">
        <v>1</v>
      </c>
      <c r="B20" t="s">
        <v>2</v>
      </c>
      <c r="C20" t="s">
        <v>3</v>
      </c>
      <c r="E20" t="s">
        <v>1</v>
      </c>
      <c r="F20" t="s">
        <v>2</v>
      </c>
      <c r="G20" t="s">
        <v>3</v>
      </c>
    </row>
    <row r="21" spans="1:7" x14ac:dyDescent="0.3">
      <c r="A21">
        <v>8.0000000000000002E-3</v>
      </c>
      <c r="B21">
        <v>3.0000000000000001E-3</v>
      </c>
      <c r="C21">
        <v>7.0999999999999994E-2</v>
      </c>
      <c r="E21">
        <f>A21*762.94+52.477</f>
        <v>58.58052</v>
      </c>
      <c r="F21">
        <f>B21*762.94+52.477</f>
        <v>54.765819999999998</v>
      </c>
      <c r="G21">
        <f>C21*762.94+52.477</f>
        <v>106.64573999999999</v>
      </c>
    </row>
    <row r="22" spans="1:7" x14ac:dyDescent="0.3">
      <c r="A22">
        <v>8.9999999999999993E-3</v>
      </c>
      <c r="B22">
        <v>1.6E-2</v>
      </c>
      <c r="C22">
        <v>8.6999999999999994E-2</v>
      </c>
      <c r="E22">
        <f>A22*762.94+52.477</f>
        <v>59.343459999999993</v>
      </c>
      <c r="F22">
        <f>B22*762.94+52.477</f>
        <v>64.684039999999996</v>
      </c>
      <c r="G22">
        <f>C22*762.94+52.477</f>
        <v>118.85278</v>
      </c>
    </row>
    <row r="23" spans="1:7" x14ac:dyDescent="0.3">
      <c r="A23">
        <v>7.0000000000000001E-3</v>
      </c>
      <c r="B23">
        <v>8.9999999999999993E-3</v>
      </c>
      <c r="C23">
        <v>0.114</v>
      </c>
      <c r="E23">
        <f>A23*762.94+52.477</f>
        <v>57.81758</v>
      </c>
      <c r="F23">
        <f>B23*762.94+52.477</f>
        <v>59.343459999999993</v>
      </c>
      <c r="G23">
        <f>C23*762.94+52.477</f>
        <v>139.45215999999999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maker</vt:lpstr>
      <vt:lpstr>il1b</vt:lpstr>
      <vt:lpstr>tnfa</vt:lpstr>
      <vt:lpstr>il4</vt:lpstr>
      <vt:lpstr>il10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2024-04-12T08:11:58Z</dcterms:modified>
</cp:coreProperties>
</file>