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uni\Downloads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E24" i="2" l="1"/>
  <c r="B16" i="2"/>
  <c r="C15" i="2"/>
  <c r="D15" i="2" s="1"/>
  <c r="C14" i="2"/>
  <c r="D14" i="2" s="1"/>
  <c r="C13" i="2"/>
  <c r="D13" i="2" s="1"/>
  <c r="C12" i="2"/>
  <c r="D12" i="2" s="1"/>
  <c r="C11" i="2"/>
  <c r="C16" i="2" s="1"/>
  <c r="E8" i="1"/>
  <c r="D13" i="1" s="1"/>
  <c r="E7" i="1"/>
  <c r="E6" i="1"/>
  <c r="D17" i="1" s="1"/>
  <c r="D18" i="1" s="1"/>
  <c r="G24" i="2"/>
  <c r="F18" i="1"/>
  <c r="F13" i="1"/>
  <c r="G13" i="2"/>
  <c r="G8" i="1"/>
  <c r="F17" i="1"/>
  <c r="F15" i="1"/>
  <c r="G7" i="1"/>
  <c r="G14" i="2"/>
  <c r="F14" i="1"/>
  <c r="G6" i="1"/>
  <c r="D14" i="1" l="1"/>
  <c r="D15" i="1" s="1"/>
  <c r="D11" i="2"/>
  <c r="D16" i="2" s="1"/>
</calcChain>
</file>

<file path=xl/sharedStrings.xml><?xml version="1.0" encoding="utf-8"?>
<sst xmlns="http://schemas.openxmlformats.org/spreadsheetml/2006/main" count="58" uniqueCount="52">
  <si>
    <t>From the following data test whether the average time spent by student on teaching is 6 hours per day or not</t>
  </si>
  <si>
    <t>at 6% level of significance?</t>
  </si>
  <si>
    <t>Solution:- Here we have</t>
  </si>
  <si>
    <t>Sample size (n) =</t>
  </si>
  <si>
    <t>Sample mean (x*) =</t>
  </si>
  <si>
    <t>Sample S.D (s) =</t>
  </si>
  <si>
    <r>
      <rPr>
        <sz val="14"/>
        <color theme="1"/>
        <rFont val="Times New Roman"/>
        <charset val="134"/>
      </rPr>
      <t>Pop. Mean (</t>
    </r>
    <r>
      <rPr>
        <sz val="14"/>
        <color theme="1"/>
        <rFont val="Calibri"/>
        <charset val="134"/>
      </rPr>
      <t>µ</t>
    </r>
    <r>
      <rPr>
        <sz val="14"/>
        <color theme="1"/>
        <rFont val="Times New Roman"/>
        <charset val="134"/>
      </rPr>
      <t>) =</t>
    </r>
  </si>
  <si>
    <t>Here, we set up hypothesis as:</t>
  </si>
  <si>
    <t xml:space="preserve"> </t>
  </si>
  <si>
    <r>
      <t>H</t>
    </r>
    <r>
      <rPr>
        <vertAlign val="subscript"/>
        <sz val="14"/>
        <color theme="1"/>
        <rFont val="Times New Roman"/>
        <charset val="134"/>
      </rPr>
      <t>0</t>
    </r>
    <r>
      <rPr>
        <sz val="14"/>
        <color theme="1"/>
        <rFont val="Times New Roman"/>
        <charset val="134"/>
      </rPr>
      <t xml:space="preserve">: </t>
    </r>
    <r>
      <rPr>
        <sz val="14"/>
        <color theme="1"/>
        <rFont val="Calibri"/>
        <charset val="134"/>
      </rPr>
      <t>µ</t>
    </r>
    <r>
      <rPr>
        <sz val="14"/>
        <color theme="1"/>
        <rFont val="Times New Roman"/>
        <charset val="134"/>
      </rPr>
      <t>= 6 i.e.   Population average study hours of students is 6 hours</t>
    </r>
  </si>
  <si>
    <t xml:space="preserve">       </t>
  </si>
  <si>
    <r>
      <t>H</t>
    </r>
    <r>
      <rPr>
        <vertAlign val="subscript"/>
        <sz val="14"/>
        <color theme="1"/>
        <rFont val="Times New Roman"/>
        <charset val="134"/>
      </rPr>
      <t>1</t>
    </r>
    <r>
      <rPr>
        <sz val="14"/>
        <color theme="1"/>
        <rFont val="Times New Roman"/>
        <charset val="134"/>
      </rPr>
      <t xml:space="preserve">: </t>
    </r>
    <r>
      <rPr>
        <sz val="14"/>
        <color theme="1"/>
        <rFont val="Calibri"/>
        <charset val="134"/>
      </rPr>
      <t>µ≠  6 i.e     Population average study hours of students is other than 6 hours</t>
    </r>
  </si>
  <si>
    <t>Here,      S.E(x*) =</t>
  </si>
  <si>
    <r>
      <t>t</t>
    </r>
    <r>
      <rPr>
        <vertAlign val="subscript"/>
        <sz val="14"/>
        <color theme="1"/>
        <rFont val="Times New Roman"/>
        <charset val="134"/>
      </rPr>
      <t>cal=</t>
    </r>
  </si>
  <si>
    <r>
      <rPr>
        <sz val="14"/>
        <color theme="1"/>
        <rFont val="Times New Roman"/>
        <charset val="134"/>
      </rPr>
      <t>|Z</t>
    </r>
    <r>
      <rPr>
        <vertAlign val="subscript"/>
        <sz val="14"/>
        <color theme="1"/>
        <rFont val="Times New Roman"/>
        <charset val="134"/>
      </rPr>
      <t>cal</t>
    </r>
    <r>
      <rPr>
        <sz val="14"/>
        <color theme="1"/>
        <rFont val="Times New Roman"/>
        <charset val="134"/>
      </rPr>
      <t xml:space="preserve"> =|</t>
    </r>
  </si>
  <si>
    <r>
      <rPr>
        <sz val="14"/>
        <color theme="1"/>
        <rFont val="Calibri"/>
        <charset val="134"/>
      </rPr>
      <t>α</t>
    </r>
    <r>
      <rPr>
        <sz val="14"/>
        <color theme="1"/>
        <rFont val="Times New Roman"/>
        <charset val="134"/>
      </rPr>
      <t xml:space="preserve"> =</t>
    </r>
  </si>
  <si>
    <t>d.f.=</t>
  </si>
  <si>
    <r>
      <t>t</t>
    </r>
    <r>
      <rPr>
        <vertAlign val="subscript"/>
        <sz val="14"/>
        <color theme="1"/>
        <rFont val="Times New Roman"/>
        <charset val="134"/>
      </rPr>
      <t>tab=</t>
    </r>
  </si>
  <si>
    <r>
      <rPr>
        <sz val="14"/>
        <color theme="1"/>
        <rFont val="Times New Roman"/>
        <charset val="134"/>
      </rPr>
      <t>Decision: Since Z</t>
    </r>
    <r>
      <rPr>
        <vertAlign val="subscript"/>
        <sz val="14"/>
        <color theme="1"/>
        <rFont val="Times New Roman"/>
        <charset val="134"/>
      </rPr>
      <t>cal</t>
    </r>
    <r>
      <rPr>
        <sz val="14"/>
        <color theme="1"/>
        <rFont val="Times New Roman"/>
        <charset val="134"/>
      </rPr>
      <t xml:space="preserve"> &lt; Z </t>
    </r>
    <r>
      <rPr>
        <vertAlign val="subscript"/>
        <sz val="14"/>
        <color theme="1"/>
        <rFont val="Times New Roman"/>
        <charset val="134"/>
      </rPr>
      <t>tab</t>
    </r>
    <r>
      <rPr>
        <sz val="14"/>
        <color theme="1"/>
        <rFont val="Times New Roman"/>
        <charset val="134"/>
      </rPr>
      <t xml:space="preserve"> so we accept H</t>
    </r>
    <r>
      <rPr>
        <vertAlign val="subscript"/>
        <sz val="14"/>
        <color theme="1"/>
        <rFont val="Times New Roman"/>
        <charset val="134"/>
      </rPr>
      <t>0</t>
    </r>
    <r>
      <rPr>
        <sz val="14"/>
        <color theme="1"/>
        <rFont val="Times New Roman"/>
        <charset val="134"/>
      </rPr>
      <t xml:space="preserve"> and reject H</t>
    </r>
    <r>
      <rPr>
        <vertAlign val="subscript"/>
        <sz val="14"/>
        <color theme="1"/>
        <rFont val="Times New Roman"/>
        <charset val="134"/>
      </rPr>
      <t>1</t>
    </r>
    <r>
      <rPr>
        <sz val="14"/>
        <color theme="1"/>
        <rFont val="Times New Roman"/>
        <charset val="134"/>
      </rPr>
      <t xml:space="preserve"> with the conclusion that Population average study </t>
    </r>
  </si>
  <si>
    <t xml:space="preserve">  </t>
  </si>
  <si>
    <t>hours of students is 5 hours</t>
  </si>
  <si>
    <t>Following data represent distribution of children of a community of 512 household</t>
  </si>
  <si>
    <t>Test at 4% whether given data fits Binomial distribution or not?</t>
  </si>
  <si>
    <t>No. of Girls :-</t>
  </si>
  <si>
    <t>No. of Families :-</t>
  </si>
  <si>
    <t xml:space="preserve">Solution:- Here we have </t>
  </si>
  <si>
    <t>Let, x = No. of girls</t>
  </si>
  <si>
    <t>n =</t>
  </si>
  <si>
    <t>p =</t>
  </si>
  <si>
    <t>N =</t>
  </si>
  <si>
    <t>Calculation table for Chi-Square Statistic</t>
  </si>
  <si>
    <t>x</t>
  </si>
  <si>
    <t>O</t>
  </si>
  <si>
    <t>E</t>
  </si>
  <si>
    <r>
      <rPr>
        <sz val="14"/>
        <color theme="1"/>
        <rFont val="Times New Roman"/>
        <charset val="134"/>
      </rPr>
      <t>(O-E)</t>
    </r>
    <r>
      <rPr>
        <vertAlign val="superscript"/>
        <sz val="14"/>
        <color theme="1"/>
        <rFont val="Times New Roman"/>
        <charset val="134"/>
      </rPr>
      <t>2</t>
    </r>
    <r>
      <rPr>
        <sz val="14"/>
        <color theme="1"/>
        <rFont val="Times New Roman"/>
        <charset val="134"/>
      </rPr>
      <t>/E</t>
    </r>
  </si>
  <si>
    <t>Here,</t>
  </si>
  <si>
    <t>O =</t>
  </si>
  <si>
    <t>Observed frequency</t>
  </si>
  <si>
    <t>E =</t>
  </si>
  <si>
    <t>Expected Frequency</t>
  </si>
  <si>
    <t>(O-E)2/E =</t>
  </si>
  <si>
    <r>
      <rPr>
        <sz val="14"/>
        <color theme="1"/>
        <rFont val="Times New Roman"/>
        <charset val="134"/>
      </rPr>
      <t>H</t>
    </r>
    <r>
      <rPr>
        <vertAlign val="subscript"/>
        <sz val="14"/>
        <color theme="1"/>
        <rFont val="Times New Roman"/>
        <charset val="134"/>
      </rPr>
      <t>0</t>
    </r>
    <r>
      <rPr>
        <sz val="14"/>
        <color theme="1"/>
        <rFont val="Times New Roman"/>
        <charset val="134"/>
      </rPr>
      <t>: Data fits Binomial distribution</t>
    </r>
  </si>
  <si>
    <r>
      <rPr>
        <sz val="14"/>
        <color theme="1"/>
        <rFont val="Times New Roman"/>
        <charset val="134"/>
      </rPr>
      <t>H</t>
    </r>
    <r>
      <rPr>
        <vertAlign val="subscript"/>
        <sz val="14"/>
        <color theme="1"/>
        <rFont val="Times New Roman"/>
        <charset val="134"/>
      </rPr>
      <t>1</t>
    </r>
    <r>
      <rPr>
        <sz val="14"/>
        <color theme="1"/>
        <rFont val="Times New Roman"/>
        <charset val="134"/>
      </rPr>
      <t>: Data does not fits Binomial distribution</t>
    </r>
  </si>
  <si>
    <t>Here,      Chi-Square Cal =</t>
  </si>
  <si>
    <t xml:space="preserve">                          </t>
  </si>
  <si>
    <t>α =</t>
  </si>
  <si>
    <r>
      <rPr>
        <sz val="14"/>
        <color theme="1"/>
        <rFont val="Times New Roman"/>
        <charset val="134"/>
      </rPr>
      <t>Z</t>
    </r>
    <r>
      <rPr>
        <vertAlign val="subscript"/>
        <sz val="14"/>
        <color theme="1"/>
        <rFont val="Times New Roman"/>
        <charset val="134"/>
      </rPr>
      <t>tab</t>
    </r>
    <r>
      <rPr>
        <sz val="14"/>
        <color theme="1"/>
        <rFont val="Times New Roman"/>
        <charset val="134"/>
      </rPr>
      <t xml:space="preserve"> =</t>
    </r>
  </si>
  <si>
    <r>
      <rPr>
        <sz val="14"/>
        <color theme="1"/>
        <rFont val="Times New Roman"/>
        <charset val="134"/>
      </rPr>
      <t>Decision: Since Chi-square cal&lt; Chi-square tab, so we accept H</t>
    </r>
    <r>
      <rPr>
        <vertAlign val="subscript"/>
        <sz val="14"/>
        <color theme="1"/>
        <rFont val="Times New Roman"/>
        <charset val="134"/>
      </rPr>
      <t>0</t>
    </r>
    <r>
      <rPr>
        <sz val="14"/>
        <color theme="1"/>
        <rFont val="Times New Roman"/>
        <charset val="134"/>
      </rPr>
      <t xml:space="preserve"> and reject H</t>
    </r>
    <r>
      <rPr>
        <vertAlign val="subscript"/>
        <sz val="14"/>
        <color theme="1"/>
        <rFont val="Times New Roman"/>
        <charset val="134"/>
      </rPr>
      <t>1</t>
    </r>
    <r>
      <rPr>
        <sz val="14"/>
        <color theme="1"/>
        <rFont val="Times New Roman"/>
        <charset val="134"/>
      </rPr>
      <t xml:space="preserve"> with the conclusion that  </t>
    </r>
  </si>
  <si>
    <t xml:space="preserve"> Data fits Binomial distribution.</t>
  </si>
  <si>
    <t>Name:- Bijay Sah Rauniyar</t>
  </si>
  <si>
    <t>Roll No:-23</t>
  </si>
  <si>
    <t>Roll NO:-23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</si>
</sst>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1"/>
      <name val="Calibri"/>
      <charset val="134"/>
    </font>
    <font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vertAlign val="superscript"/>
      <sz val="14"/>
      <color theme="1"/>
      <name val="Times New Roman"/>
      <charset val="134"/>
    </font>
    <font>
      <vertAlign val="subscript"/>
      <sz val="14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2" workbookViewId="0">
      <selection activeCell="C24" sqref="C24"/>
    </sheetView>
  </sheetViews>
  <sheetFormatPr defaultColWidth="8.90625" defaultRowHeight="18"/>
  <cols>
    <col min="1" max="16384" width="8.90625" style="1"/>
  </cols>
  <sheetData>
    <row r="1" spans="1:13">
      <c r="A1" s="1" t="s">
        <v>0</v>
      </c>
    </row>
    <row r="2" spans="1:13">
      <c r="A2" s="1" t="s">
        <v>1</v>
      </c>
    </row>
    <row r="3" spans="1:13">
      <c r="A3" s="12">
        <v>4</v>
      </c>
      <c r="B3" s="12">
        <v>8</v>
      </c>
      <c r="C3" s="12">
        <v>2</v>
      </c>
      <c r="D3" s="12">
        <v>8</v>
      </c>
      <c r="E3" s="12">
        <v>6</v>
      </c>
      <c r="F3" s="12">
        <v>3</v>
      </c>
      <c r="G3" s="12">
        <v>2</v>
      </c>
      <c r="H3" s="12">
        <v>1</v>
      </c>
      <c r="I3" s="12">
        <v>5</v>
      </c>
      <c r="J3" s="12">
        <v>6</v>
      </c>
      <c r="K3" s="12">
        <v>10</v>
      </c>
      <c r="L3" s="12">
        <v>6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1" t="s">
        <v>2</v>
      </c>
    </row>
    <row r="6" spans="1:13">
      <c r="B6" s="1" t="s">
        <v>3</v>
      </c>
      <c r="E6" s="2">
        <f>COUNT(A3:L3)</f>
        <v>12</v>
      </c>
      <c r="G6" s="1" t="str">
        <f ca="1">_xlfn.FORMULATEXT(E6)</f>
        <v>=COUNT(A3:L3)</v>
      </c>
    </row>
    <row r="7" spans="1:13">
      <c r="B7" s="1" t="s">
        <v>4</v>
      </c>
      <c r="E7" s="2">
        <f>AVERAGE(A3:L3)</f>
        <v>5.083333333333333</v>
      </c>
      <c r="G7" s="1" t="str">
        <f t="shared" ref="G7:G8" ca="1" si="0">_xlfn.FORMULATEXT(E7)</f>
        <v>=AVERAGE(A3:L3)</v>
      </c>
    </row>
    <row r="8" spans="1:13">
      <c r="B8" s="1" t="s">
        <v>5</v>
      </c>
      <c r="E8" s="2">
        <f>_xlfn.STDEV.S(A3:L3)</f>
        <v>2.7784342658585559</v>
      </c>
      <c r="G8" s="1" t="str">
        <f t="shared" ca="1" si="0"/>
        <v>=STDEV.S(A3:L3)</v>
      </c>
    </row>
    <row r="9" spans="1:13" ht="18.5">
      <c r="B9" s="1" t="s">
        <v>6</v>
      </c>
      <c r="E9" s="2">
        <v>6</v>
      </c>
    </row>
    <row r="10" spans="1:13">
      <c r="A10" s="1" t="s">
        <v>7</v>
      </c>
    </row>
    <row r="11" spans="1:13" ht="21">
      <c r="A11" s="1" t="s">
        <v>8</v>
      </c>
      <c r="B11" s="1" t="s">
        <v>9</v>
      </c>
    </row>
    <row r="12" spans="1:13" ht="21">
      <c r="A12" s="1" t="s">
        <v>10</v>
      </c>
      <c r="B12" s="1" t="s">
        <v>11</v>
      </c>
    </row>
    <row r="13" spans="1:13">
      <c r="A13" s="1" t="s">
        <v>12</v>
      </c>
      <c r="D13" s="2">
        <f>E8/SQRT(E6)</f>
        <v>0.8020648856595588</v>
      </c>
      <c r="F13" s="1" t="str">
        <f ca="1">_xlfn.FORMULATEXT(D13)</f>
        <v>=E8/SQRT(E6)</v>
      </c>
    </row>
    <row r="14" spans="1:13" ht="21">
      <c r="B14" s="1" t="s">
        <v>13</v>
      </c>
      <c r="D14" s="2">
        <f>(E7-E9)/D13</f>
        <v>-1.1428834288299108</v>
      </c>
      <c r="F14" s="1" t="str">
        <f ca="1">_xlfn.FORMULATEXT(D14)</f>
        <v>=(E7-E9)/D13</v>
      </c>
    </row>
    <row r="15" spans="1:13" ht="21">
      <c r="B15" s="1" t="s">
        <v>14</v>
      </c>
      <c r="D15" s="2">
        <f>ABS(D14)</f>
        <v>1.1428834288299108</v>
      </c>
      <c r="F15" s="1" t="str">
        <f ca="1">_xlfn.FORMULATEXT(D15)</f>
        <v>=ABS(D14)</v>
      </c>
    </row>
    <row r="16" spans="1:13" ht="18.5">
      <c r="B16" s="1" t="s">
        <v>15</v>
      </c>
      <c r="D16" s="2">
        <v>0.06</v>
      </c>
    </row>
    <row r="17" spans="1:6">
      <c r="B17" s="1" t="s">
        <v>16</v>
      </c>
      <c r="D17" s="2">
        <f>E6-1</f>
        <v>11</v>
      </c>
      <c r="F17" s="1" t="str">
        <f ca="1">_xlfn.FORMULATEXT(D17)</f>
        <v>=E6-1</v>
      </c>
    </row>
    <row r="18" spans="1:6" ht="21">
      <c r="B18" s="1" t="s">
        <v>17</v>
      </c>
      <c r="D18" s="2">
        <f>TINV(D16,D17)</f>
        <v>2.0961388390663349</v>
      </c>
      <c r="F18" s="1" t="str">
        <f ca="1">_xlfn.FORMULATEXT(D18)</f>
        <v>=TINV(D16,D17)</v>
      </c>
    </row>
    <row r="20" spans="1:6" ht="21">
      <c r="A20" s="1" t="s">
        <v>18</v>
      </c>
    </row>
    <row r="21" spans="1:6">
      <c r="A21" s="1" t="s">
        <v>19</v>
      </c>
      <c r="B21" s="1" t="s">
        <v>20</v>
      </c>
    </row>
    <row r="23" spans="1:6" ht="23">
      <c r="C23" s="9" t="s">
        <v>49</v>
      </c>
    </row>
    <row r="24" spans="1:6">
      <c r="C24" s="1" t="s">
        <v>50</v>
      </c>
    </row>
  </sheetData>
  <printOptions headings="1" gridLines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6" workbookViewId="0">
      <selection activeCell="E27" sqref="E27"/>
    </sheetView>
  </sheetViews>
  <sheetFormatPr defaultColWidth="8.90625" defaultRowHeight="18"/>
  <cols>
    <col min="1" max="3" width="8.90625" style="1"/>
    <col min="4" max="4" width="10.6328125" style="1" customWidth="1"/>
    <col min="5" max="7" width="8.90625" style="1"/>
    <col min="8" max="8" width="9.6328125" style="1" customWidth="1"/>
    <col min="9" max="16384" width="8.90625" style="1"/>
  </cols>
  <sheetData>
    <row r="1" spans="1:12">
      <c r="A1" s="1" t="s">
        <v>21</v>
      </c>
    </row>
    <row r="2" spans="1:12">
      <c r="A2" s="1" t="s">
        <v>22</v>
      </c>
    </row>
    <row r="3" spans="1:12">
      <c r="A3" s="1" t="s">
        <v>23</v>
      </c>
      <c r="D3" s="2">
        <v>0</v>
      </c>
      <c r="E3" s="2">
        <v>1</v>
      </c>
      <c r="F3" s="2">
        <v>2</v>
      </c>
      <c r="G3" s="2">
        <v>3</v>
      </c>
      <c r="H3" s="2">
        <v>4</v>
      </c>
    </row>
    <row r="4" spans="1:12">
      <c r="A4" s="1" t="s">
        <v>24</v>
      </c>
      <c r="D4" s="2">
        <v>20</v>
      </c>
      <c r="E4" s="2">
        <v>137</v>
      </c>
      <c r="F4" s="2">
        <v>200</v>
      </c>
      <c r="G4" s="2">
        <v>135</v>
      </c>
      <c r="H4" s="2">
        <v>20</v>
      </c>
      <c r="I4" s="11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1" t="s">
        <v>25</v>
      </c>
    </row>
    <row r="7" spans="1:12">
      <c r="A7" s="1" t="s">
        <v>26</v>
      </c>
    </row>
    <row r="8" spans="1:12">
      <c r="B8" s="2" t="s">
        <v>27</v>
      </c>
      <c r="C8" s="2">
        <v>4</v>
      </c>
      <c r="D8" s="2" t="s">
        <v>28</v>
      </c>
      <c r="E8" s="2">
        <v>0.5</v>
      </c>
      <c r="F8" s="2" t="s">
        <v>29</v>
      </c>
      <c r="G8" s="2">
        <v>512</v>
      </c>
    </row>
    <row r="9" spans="1:12">
      <c r="A9" s="1" t="s">
        <v>30</v>
      </c>
    </row>
    <row r="10" spans="1:12" ht="20">
      <c r="A10" s="2" t="s">
        <v>31</v>
      </c>
      <c r="B10" s="2" t="s">
        <v>32</v>
      </c>
      <c r="C10" s="2" t="s">
        <v>33</v>
      </c>
      <c r="D10" s="2" t="s">
        <v>34</v>
      </c>
      <c r="F10" s="1" t="s">
        <v>35</v>
      </c>
    </row>
    <row r="11" spans="1:12">
      <c r="A11" s="2">
        <v>0</v>
      </c>
      <c r="B11" s="2">
        <v>20</v>
      </c>
      <c r="C11" s="2">
        <f>G$8*BINOMDIST(A11,C$8,E$8,FALSE)</f>
        <v>32</v>
      </c>
      <c r="D11" s="2">
        <f>(B11-C11)^2/C11</f>
        <v>4.5</v>
      </c>
      <c r="F11" s="1" t="s">
        <v>36</v>
      </c>
      <c r="G11" s="1" t="s">
        <v>37</v>
      </c>
    </row>
    <row r="12" spans="1:12">
      <c r="A12" s="2">
        <v>1</v>
      </c>
      <c r="B12" s="2">
        <v>137</v>
      </c>
      <c r="C12" s="2">
        <f t="shared" ref="C12:C15" si="0">G$8*BINOMDIST(A12,C$8,E$8,FALSE)</f>
        <v>127.99999999999997</v>
      </c>
      <c r="D12" s="2">
        <f t="shared" ref="D12:D15" si="1">(B12-C12)^2/C12</f>
        <v>0.63281250000000411</v>
      </c>
      <c r="F12" s="1" t="s">
        <v>38</v>
      </c>
      <c r="G12" s="1" t="s">
        <v>39</v>
      </c>
    </row>
    <row r="13" spans="1:12">
      <c r="A13" s="2">
        <v>2</v>
      </c>
      <c r="B13" s="2">
        <v>200</v>
      </c>
      <c r="C13" s="2">
        <f t="shared" si="0"/>
        <v>192</v>
      </c>
      <c r="D13" s="2">
        <f>(B13-C13)^2/C13</f>
        <v>0.33333333333333331</v>
      </c>
      <c r="F13" s="4"/>
      <c r="G13" s="5" t="str">
        <f ca="1">_xlfn.FORMULATEXT(C11)</f>
        <v>=G$8*BINOMDIST(A11,C$8,E$8,FALSE)</v>
      </c>
      <c r="H13" s="5"/>
      <c r="I13" s="5"/>
      <c r="J13" s="5"/>
      <c r="K13" s="5"/>
      <c r="L13" s="4"/>
    </row>
    <row r="14" spans="1:12">
      <c r="A14" s="2">
        <v>3</v>
      </c>
      <c r="B14" s="2">
        <v>135</v>
      </c>
      <c r="C14" s="2">
        <f t="shared" si="0"/>
        <v>128</v>
      </c>
      <c r="D14" s="2">
        <f t="shared" si="1"/>
        <v>0.3828125</v>
      </c>
      <c r="E14" s="1" t="s">
        <v>40</v>
      </c>
      <c r="F14" s="4"/>
      <c r="G14" s="5" t="str">
        <f ca="1">_xlfn.FORMULATEXT(D11)</f>
        <v>=(B11-C11)^2/C11</v>
      </c>
      <c r="H14" s="5"/>
      <c r="I14" s="5"/>
      <c r="J14" s="5"/>
      <c r="K14" s="5"/>
      <c r="L14" s="4"/>
    </row>
    <row r="15" spans="1:12">
      <c r="A15" s="2">
        <v>4</v>
      </c>
      <c r="B15" s="2">
        <v>20</v>
      </c>
      <c r="C15" s="2">
        <f t="shared" si="0"/>
        <v>32</v>
      </c>
      <c r="D15" s="2">
        <f t="shared" si="1"/>
        <v>4.5</v>
      </c>
      <c r="F15" s="4"/>
      <c r="G15" s="4"/>
      <c r="H15" s="4"/>
      <c r="I15" s="4"/>
      <c r="J15" s="4"/>
      <c r="K15" s="4"/>
      <c r="L15" s="4"/>
    </row>
    <row r="16" spans="1:12">
      <c r="B16" s="6">
        <f>SUM(B11:B15)</f>
        <v>512</v>
      </c>
      <c r="C16" s="6">
        <f>SUM(C11:C15)</f>
        <v>512</v>
      </c>
      <c r="D16" s="7">
        <f>SUM(D11:D15)</f>
        <v>10.348958333333337</v>
      </c>
      <c r="E16" s="4"/>
    </row>
    <row r="18" spans="1:9">
      <c r="A18" s="1" t="s">
        <v>7</v>
      </c>
    </row>
    <row r="19" spans="1:9" ht="21">
      <c r="A19" s="1" t="s">
        <v>8</v>
      </c>
      <c r="B19" s="1" t="s">
        <v>41</v>
      </c>
    </row>
    <row r="20" spans="1:9" ht="21">
      <c r="A20" s="1" t="s">
        <v>10</v>
      </c>
      <c r="B20" s="1" t="s">
        <v>42</v>
      </c>
    </row>
    <row r="21" spans="1:9">
      <c r="A21" s="1" t="s">
        <v>43</v>
      </c>
      <c r="D21" s="2"/>
      <c r="E21" s="2">
        <v>10.35</v>
      </c>
    </row>
    <row r="22" spans="1:9" ht="18.5">
      <c r="B22" s="8" t="s">
        <v>44</v>
      </c>
      <c r="C22" s="1" t="s">
        <v>45</v>
      </c>
      <c r="D22" s="2"/>
      <c r="E22" s="2">
        <v>0.04</v>
      </c>
    </row>
    <row r="23" spans="1:9">
      <c r="C23" s="1" t="s">
        <v>16</v>
      </c>
      <c r="D23" s="2"/>
      <c r="E23" s="2">
        <v>4</v>
      </c>
    </row>
    <row r="24" spans="1:9" ht="21">
      <c r="C24" s="1" t="s">
        <v>46</v>
      </c>
      <c r="D24" s="2"/>
      <c r="E24" s="2">
        <f>CHIINV(E22,E23)</f>
        <v>10.025519286562869</v>
      </c>
      <c r="F24" s="5"/>
      <c r="G24" s="5" t="str">
        <f ca="1">_xlfn.FORMULATEXT(E24)</f>
        <v>=CHIINV(E22,E23)</v>
      </c>
      <c r="H24" s="5"/>
      <c r="I24" s="5"/>
    </row>
    <row r="26" spans="1:9" ht="21">
      <c r="A26" s="1" t="s">
        <v>47</v>
      </c>
    </row>
    <row r="27" spans="1:9">
      <c r="A27" s="1" t="s">
        <v>19</v>
      </c>
      <c r="B27" s="1" t="s">
        <v>48</v>
      </c>
    </row>
    <row r="29" spans="1:9" ht="23">
      <c r="B29" s="9" t="s">
        <v>49</v>
      </c>
    </row>
    <row r="30" spans="1:9">
      <c r="B30" s="10" t="s">
        <v>51</v>
      </c>
      <c r="C30" s="10"/>
      <c r="D30" s="10"/>
    </row>
  </sheetData>
  <printOptions headings="1" gridLines="1"/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</dc:creator>
  <cp:lastModifiedBy>Bijay Rauniyar</cp:lastModifiedBy>
  <dcterms:created xsi:type="dcterms:W3CDTF">2024-03-12T04:33:00Z</dcterms:created>
  <dcterms:modified xsi:type="dcterms:W3CDTF">2024-03-12T11:10:11Z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EBCBD880D24D4E94926C0711649D315E_12</vt:lpwstr>
  </property>
  <property fmtid="{D5CDD505-2E9C-101B-9397-08002B2CF9AE}" pid="3" name="KSOProductBuildVer">
    <vt:lpwstr>1033-12.2.0.13489</vt:lpwstr>
  </property>
</Properties>
</file>