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 Periods" sheetId="1" r:id="rId4"/>
    <sheet state="visible" name="Comps" sheetId="2" r:id="rId5"/>
    <sheet state="visible" name="Ind Analysis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H8smQ9GggnflgpBXVE8UY4aGbWM3Hf2OMd6XcprJ5CY="/>
    </ext>
  </extLst>
</workbook>
</file>

<file path=xl/sharedStrings.xml><?xml version="1.0" encoding="utf-8"?>
<sst xmlns="http://schemas.openxmlformats.org/spreadsheetml/2006/main" count="1882" uniqueCount="252">
  <si>
    <t>KPI Comparison (Multiple Periods)</t>
  </si>
  <si>
    <t>Automobiles    Periodicity:A    Currency:JPY    Estimate Source:BST    Actual Source:Bloomberg</t>
  </si>
  <si>
    <t>In Billions of JPY</t>
  </si>
  <si>
    <t>2018 A (Rep)</t>
  </si>
  <si>
    <t>2019 A (Rep)</t>
  </si>
  <si>
    <t>2020 A (Rep)</t>
  </si>
  <si>
    <t>2021 A (Rep)</t>
  </si>
  <si>
    <t>2022 A (Rep)</t>
  </si>
  <si>
    <t>2023 A (Rep)</t>
  </si>
  <si>
    <t>2024 A (Fwd)</t>
  </si>
  <si>
    <t>2025 A (Fwd)</t>
  </si>
  <si>
    <t>12 Months Ending</t>
  </si>
  <si>
    <t>Field Expression</t>
  </si>
  <si>
    <t>Calcrt Field</t>
  </si>
  <si>
    <t>Segment Id</t>
  </si>
  <si>
    <t xml:space="preserve">  Vehicles Sold Worldwide (Unit) - Median</t>
  </si>
  <si>
    <t>NUMBER_OF_VEHICLES_SOLD</t>
  </si>
  <si>
    <t xml:space="preserve">    Toyota Motor Corp</t>
  </si>
  <si>
    <t>7203 JP Equity</t>
  </si>
  <si>
    <t xml:space="preserve">      YOY Growth</t>
  </si>
  <si>
    <t xml:space="preserve">    BYD Co Ltd</t>
  </si>
  <si>
    <t>1211 HK Equity</t>
  </si>
  <si>
    <t xml:space="preserve">      New Energy Vehicle</t>
  </si>
  <si>
    <t>SEG0000411563 Segment</t>
  </si>
  <si>
    <t/>
  </si>
  <si>
    <t xml:space="preserve">        YOY Growth</t>
  </si>
  <si>
    <t xml:space="preserve">      Oil-Fueled Vehicle</t>
  </si>
  <si>
    <t>SEG0000411544 Segment</t>
  </si>
  <si>
    <t xml:space="preserve">    Honda Motor Co Ltd</t>
  </si>
  <si>
    <t>7267 JP Equity</t>
  </si>
  <si>
    <t xml:space="preserve">    Maruti Suzuki India Ltd</t>
  </si>
  <si>
    <t>MSIL IN Equity</t>
  </si>
  <si>
    <t xml:space="preserve">    Great Wall Motor Co Ltd</t>
  </si>
  <si>
    <t>2333 HK Equity</t>
  </si>
  <si>
    <t xml:space="preserve">    Hyundai Motor Co</t>
  </si>
  <si>
    <t>005380 KS Equity</t>
  </si>
  <si>
    <t xml:space="preserve">    SAIC Motor Corp Ltd</t>
  </si>
  <si>
    <t>600104 CH Equity</t>
  </si>
  <si>
    <t xml:space="preserve">      SAIC-GM-Wuling Automobile</t>
  </si>
  <si>
    <t>SEG0000622463 Segment</t>
  </si>
  <si>
    <t xml:space="preserve">      SAIC Volkswagen</t>
  </si>
  <si>
    <t>SEG0000622497 Segment</t>
  </si>
  <si>
    <t xml:space="preserve">      Shanghai General Motors</t>
  </si>
  <si>
    <t>SEG0000622509 Segment</t>
  </si>
  <si>
    <t xml:space="preserve">      SAIC Passenger Vehicle</t>
  </si>
  <si>
    <t>SEG0000622508 Segment</t>
  </si>
  <si>
    <t xml:space="preserve">    Kia Corp</t>
  </si>
  <si>
    <t>000270 KS Equity</t>
  </si>
  <si>
    <t xml:space="preserve">    Mahindra &amp; Mahindra Ltd</t>
  </si>
  <si>
    <t>MM IN Equity</t>
  </si>
  <si>
    <t xml:space="preserve">    NIO Inc</t>
  </si>
  <si>
    <t>NIO US Equity</t>
  </si>
  <si>
    <t xml:space="preserve">      NIO ES8</t>
  </si>
  <si>
    <t>SEG0000413175 Segment</t>
  </si>
  <si>
    <t xml:space="preserve">      NIO ES6</t>
  </si>
  <si>
    <t>SEG0000413174 Segment</t>
  </si>
  <si>
    <t xml:space="preserve">      NIO EC6</t>
  </si>
  <si>
    <t>SEG0000415593 Segment</t>
  </si>
  <si>
    <t xml:space="preserve">    Li Auto Inc</t>
  </si>
  <si>
    <t>LI US Equity</t>
  </si>
  <si>
    <t xml:space="preserve">      Li ONE</t>
  </si>
  <si>
    <t>SEG0000593682 Segment</t>
  </si>
  <si>
    <t xml:space="preserve">    Tata Motors Ltd</t>
  </si>
  <si>
    <t>TTMT IN Equity</t>
  </si>
  <si>
    <t xml:space="preserve">      Land Rover</t>
  </si>
  <si>
    <t>SEG0000422825 Segment</t>
  </si>
  <si>
    <t xml:space="preserve">      Jaguar</t>
  </si>
  <si>
    <t>SEG0000422817 Segment</t>
  </si>
  <si>
    <t xml:space="preserve">    Suzuki Motor Corp</t>
  </si>
  <si>
    <t>7269 JP Equity</t>
  </si>
  <si>
    <t xml:space="preserve">    Guangzhou Automobile Group Co Ltd</t>
  </si>
  <si>
    <t>2238 HK Equity</t>
  </si>
  <si>
    <t xml:space="preserve">      Passenger Vehicles</t>
  </si>
  <si>
    <t>SEG0000408960 Segment</t>
  </si>
  <si>
    <t xml:space="preserve">      Commercial Vehicles</t>
  </si>
  <si>
    <t>SEG0000408876 Segment</t>
  </si>
  <si>
    <t xml:space="preserve">    Nissan Motor Co Ltd</t>
  </si>
  <si>
    <t>7201 JP Equity</t>
  </si>
  <si>
    <t xml:space="preserve">    Subaru Corp</t>
  </si>
  <si>
    <t>7270 JP Equity</t>
  </si>
  <si>
    <t xml:space="preserve">    XPeng Inc</t>
  </si>
  <si>
    <t>9868 HK Equity</t>
  </si>
  <si>
    <t xml:space="preserve">      XPENG G3</t>
  </si>
  <si>
    <t>SEG0000465233 Segment</t>
  </si>
  <si>
    <t xml:space="preserve">      XPENG P7</t>
  </si>
  <si>
    <t>SEG0000465234 Segment</t>
  </si>
  <si>
    <t xml:space="preserve">      XPENG P5</t>
  </si>
  <si>
    <t>SEG0000585348 Segment</t>
  </si>
  <si>
    <t xml:space="preserve">    Mitsubishi Motors Corp</t>
  </si>
  <si>
    <t>7211 JP Equity</t>
  </si>
  <si>
    <t xml:space="preserve">    Dongfeng Motor Group Co Ltd</t>
  </si>
  <si>
    <t>489 HK Equity</t>
  </si>
  <si>
    <t xml:space="preserve">    Mazda Motor Corp</t>
  </si>
  <si>
    <t>7261 JP Equity</t>
  </si>
  <si>
    <t xml:space="preserve">    Brilliance China Automotive Holdings Ltd</t>
  </si>
  <si>
    <t>1114 HK Equity</t>
  </si>
  <si>
    <t xml:space="preserve">    BAIC Motor Corp Ltd</t>
  </si>
  <si>
    <t>1958 HK Equity</t>
  </si>
  <si>
    <t xml:space="preserve">      Beijing Brand</t>
  </si>
  <si>
    <t>SEG0000402111 Segment</t>
  </si>
  <si>
    <t xml:space="preserve">      Beijing Benz</t>
  </si>
  <si>
    <t>SEG0000402109 Segment</t>
  </si>
  <si>
    <t xml:space="preserve">      Beijing Hyundai</t>
  </si>
  <si>
    <t>SEG0000402110 Segment</t>
  </si>
  <si>
    <t xml:space="preserve">      Fujian Benz</t>
  </si>
  <si>
    <t>SEG0000402114 Segment</t>
  </si>
  <si>
    <t xml:space="preserve">  Vehicles Sold APAC Ex Japan (Unit) - Median</t>
  </si>
  <si>
    <t>SEG0000436286 Segment</t>
  </si>
  <si>
    <t>SEG0000437087 Segment</t>
  </si>
  <si>
    <t>SEG0000456449 Segment</t>
  </si>
  <si>
    <t>SEG0000562982 Segment</t>
  </si>
  <si>
    <t xml:space="preserve">      Australia</t>
  </si>
  <si>
    <t>SEG0000577948 Segment</t>
  </si>
  <si>
    <t xml:space="preserve">      China</t>
  </si>
  <si>
    <t>SEG0000577935 Segment</t>
  </si>
  <si>
    <t>SEG0000461460 Segment</t>
  </si>
  <si>
    <t>SEG0000461502 Segment</t>
  </si>
  <si>
    <t xml:space="preserve">      Thailand</t>
  </si>
  <si>
    <t>SEG0000461313 Segment</t>
  </si>
  <si>
    <t xml:space="preserve">      Indonesia</t>
  </si>
  <si>
    <t>SEG0000461455 Segment</t>
  </si>
  <si>
    <t>SEG0000566727 Segment</t>
  </si>
  <si>
    <t xml:space="preserve">  Vehicles Sold Japan (Unit) - Median</t>
  </si>
  <si>
    <t>SEG0000436290 Segment</t>
  </si>
  <si>
    <t>SEG0000437134 Segment</t>
  </si>
  <si>
    <t>SEG0000582770 Segment</t>
  </si>
  <si>
    <t>SEG0000562940 Segment</t>
  </si>
  <si>
    <t>SEG0000577937 Segment</t>
  </si>
  <si>
    <t>SEG0000461484 Segment</t>
  </si>
  <si>
    <t>SEG0000566738 Segment</t>
  </si>
  <si>
    <t xml:space="preserve">  Vehicles Sold North America (Unit) - Median</t>
  </si>
  <si>
    <t>SEG0000436292 Segment</t>
  </si>
  <si>
    <t>SEG0000437139 Segment</t>
  </si>
  <si>
    <t>SEG0000562946 Segment</t>
  </si>
  <si>
    <t xml:space="preserve">      United States</t>
  </si>
  <si>
    <t>SEG0000577946 Segment</t>
  </si>
  <si>
    <t xml:space="preserve">      Canada</t>
  </si>
  <si>
    <t>SEG0000577945 Segment</t>
  </si>
  <si>
    <t xml:space="preserve">    Mitsubishi Motors Corp &gt; United States</t>
  </si>
  <si>
    <t>SEG0000720586 Segment</t>
  </si>
  <si>
    <t>SEG0000566740 Segment</t>
  </si>
  <si>
    <t xml:space="preserve">  Vehicles Sold Europe (Unit) - Median</t>
  </si>
  <si>
    <t>SEG0000436288 Segment</t>
  </si>
  <si>
    <t>SEG0000437105 Segment</t>
  </si>
  <si>
    <t>SEG0000582732 Segment</t>
  </si>
  <si>
    <t>SEG0000562970 Segment</t>
  </si>
  <si>
    <t xml:space="preserve">      Russia</t>
  </si>
  <si>
    <t>SEG0000577941 Segment</t>
  </si>
  <si>
    <t xml:space="preserve">      Europe Ex Russia</t>
  </si>
  <si>
    <t>SEG0000577955 Segment</t>
  </si>
  <si>
    <t>SEG0000461462 Segment</t>
  </si>
  <si>
    <t>SEG0000566743 Segment</t>
  </si>
  <si>
    <t xml:space="preserve">  Electric Vehicles Sold - Median</t>
  </si>
  <si>
    <t xml:space="preserve">  R&amp;D Expenditure - Median</t>
  </si>
  <si>
    <t>IS_RD_EXPEND</t>
  </si>
  <si>
    <t xml:space="preserve">    Chongqing Changan Automobile C</t>
  </si>
  <si>
    <t>200625 CH Equity</t>
  </si>
  <si>
    <t xml:space="preserve">    Geely Automobile Holdings Ltd</t>
  </si>
  <si>
    <t>175 HK Equity</t>
  </si>
  <si>
    <t xml:space="preserve">    Isuzu Motors Ltd</t>
  </si>
  <si>
    <t>7202 JP Equity</t>
  </si>
  <si>
    <t xml:space="preserve">    Guangzhou Automobile Group Co</t>
  </si>
  <si>
    <t>XPEV US Equity</t>
  </si>
  <si>
    <t xml:space="preserve">    FAW Jiefang Group Co Ltd</t>
  </si>
  <si>
    <t>000800 CH Equity</t>
  </si>
  <si>
    <t xml:space="preserve">    Anhui Jianghuai Automobile Gro</t>
  </si>
  <si>
    <t>600418 CH Equity</t>
  </si>
  <si>
    <t xml:space="preserve">    Zhejiang Leapmotor Technology</t>
  </si>
  <si>
    <t>9863 HK Equity</t>
  </si>
  <si>
    <t xml:space="preserve">    Beiqi Foton Motor Co Ltd</t>
  </si>
  <si>
    <t>600166 CH Equity</t>
  </si>
  <si>
    <t xml:space="preserve">    Brilliance China Automotive Ho</t>
  </si>
  <si>
    <t xml:space="preserve">    Jiangling Motors Corp Ltd</t>
  </si>
  <si>
    <t>200550 CH Equity</t>
  </si>
  <si>
    <t xml:space="preserve">    Yulon Motor Co Ltd</t>
  </si>
  <si>
    <t>2201 TT Equity</t>
  </si>
  <si>
    <t xml:space="preserve">    China Motor Corp</t>
  </si>
  <si>
    <t>2204 TT Equity</t>
  </si>
  <si>
    <t xml:space="preserve">    Sanyang Motor Co Ltd</t>
  </si>
  <si>
    <t>2206 TT Equity</t>
  </si>
  <si>
    <t xml:space="preserve">    KG Mobility Co</t>
  </si>
  <si>
    <t>003620 KS Equity</t>
  </si>
  <si>
    <t xml:space="preserve">    DRB-Hicom Bhd</t>
  </si>
  <si>
    <t>DRB MK Equity</t>
  </si>
  <si>
    <t xml:space="preserve">  Gross Margin - Median</t>
  </si>
  <si>
    <t>IS_COMP_GROSS_MARGIN_PERCENTAGE</t>
  </si>
  <si>
    <t xml:space="preserve">  CAPEX - Median</t>
  </si>
  <si>
    <t>HEADLINE_CAPEX</t>
  </si>
  <si>
    <t xml:space="preserve">  Free Cash Flow - Median</t>
  </si>
  <si>
    <t>HEADLINE_FCF</t>
  </si>
  <si>
    <t>Source: Bloomberg</t>
  </si>
  <si>
    <t>Toyota</t>
  </si>
  <si>
    <t>value of toyota</t>
  </si>
  <si>
    <t>HMC</t>
  </si>
  <si>
    <t>KS</t>
  </si>
  <si>
    <t>MSBHF</t>
  </si>
  <si>
    <t>MZDAY</t>
  </si>
  <si>
    <t>HONDA PRICE TO SALES</t>
  </si>
  <si>
    <t>p/e</t>
  </si>
  <si>
    <t>price</t>
  </si>
  <si>
    <t>billion dollars</t>
  </si>
  <si>
    <t>EPS</t>
  </si>
  <si>
    <t>sales</t>
  </si>
  <si>
    <t>p/s</t>
  </si>
  <si>
    <t>sales (per share)</t>
  </si>
  <si>
    <t>average</t>
  </si>
  <si>
    <t>ev/sales</t>
  </si>
  <si>
    <t>TOYOTA DEBT</t>
  </si>
  <si>
    <t>TRILLION</t>
  </si>
  <si>
    <t>TOYOTA CASH</t>
  </si>
  <si>
    <t>net debt</t>
  </si>
  <si>
    <t>divide by shares outstanding</t>
  </si>
  <si>
    <t>net debt per share</t>
  </si>
  <si>
    <t>this is our equity value per share based on EV/Sales ratio</t>
  </si>
  <si>
    <t>equity value</t>
  </si>
  <si>
    <t>notes from professor</t>
  </si>
  <si>
    <t xml:space="preserve">- difference in output (overvalue vs undervalue) between this model and our other models is due to the fact that our comps are less efficient / less profitable / less debt management than toyota, and thus our comps are bringing down our valuation of toyota due to us basing our valuation of toyota on those other companies </t>
  </si>
  <si>
    <t>- japan bank no longer...no longer negative interest rates. break now</t>
  </si>
  <si>
    <t xml:space="preserve">- overall car industry total addressable market: $3,564.67 billion </t>
  </si>
  <si>
    <t>- toyota total addressable market (revenue from 2023 from all geographical regions)</t>
  </si>
  <si>
    <t>Comparable Companies</t>
  </si>
  <si>
    <t>P/E ratio</t>
  </si>
  <si>
    <t>P/Sales ratio</t>
  </si>
  <si>
    <t>EV/Sales</t>
  </si>
  <si>
    <t>Equity Value of Toyota</t>
  </si>
  <si>
    <t>Honda Motor Co</t>
  </si>
  <si>
    <t>EPS × avg P/E</t>
  </si>
  <si>
    <t>Kia Corporation</t>
  </si>
  <si>
    <t>Sales per share</t>
  </si>
  <si>
    <t>Sales (per share) × Avg Price/Sales</t>
  </si>
  <si>
    <t>Mitsubichi Corporation</t>
  </si>
  <si>
    <t>Sales (per share) × Avg EV/Sales</t>
  </si>
  <si>
    <t>Mazda Motor Corporation</t>
  </si>
  <si>
    <t>Average Comps</t>
  </si>
  <si>
    <t>Equity Value Calculation - Toyota (in Billion USD)</t>
  </si>
  <si>
    <t>Toyota Debt</t>
  </si>
  <si>
    <t>Toyota Cash</t>
  </si>
  <si>
    <t>Net Debt</t>
  </si>
  <si>
    <t>Net Debt / Shares Outstanding</t>
  </si>
  <si>
    <t>Net Debt (per share)</t>
  </si>
  <si>
    <t>Equity Value (per share) based on EV/Sales ratio</t>
  </si>
  <si>
    <t>Industry Analysis</t>
  </si>
  <si>
    <t>1. Size team</t>
  </si>
  <si>
    <t>2. Players</t>
  </si>
  <si>
    <t>Porters Forces</t>
  </si>
  <si>
    <t>1) threat of new entrants 2) bargaining power of buyers 3) threat of subsitutes products or services 4) bargaining poewr of suppliers</t>
  </si>
  <si>
    <t>Industrial life cycle</t>
  </si>
  <si>
    <t>- pioneer</t>
  </si>
  <si>
    <t>-growth</t>
  </si>
  <si>
    <t>-mature</t>
  </si>
  <si>
    <t>shakeout stage***</t>
  </si>
  <si>
    <t>-decline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</si>
</sst>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"/>
    <numFmt numFmtId="166" formatCode="#,##0.0"/>
  </numFmts>
  <fonts count="14">
    <font>
      <sz val="11.0"/>
      <color theme="1"/>
      <name val="Calibri"/>
      <scheme val="minor"/>
    </font>
    <font>
      <b/>
      <sz val="16.0"/>
      <color rgb="FFFFFFFF"/>
      <name val="Arial"/>
    </font>
    <font>
      <i/>
      <sz val="10.0"/>
      <color rgb="FF333333"/>
      <name val="Arial"/>
    </font>
    <font>
      <b/>
      <sz val="10.0"/>
      <color rgb="FFFFFFFF"/>
      <name val="Arial"/>
    </font>
    <font>
      <sz val="10.0"/>
      <color rgb="FF333333"/>
      <name val="Arial"/>
    </font>
    <font>
      <sz val="10.0"/>
      <color rgb="FF000000"/>
      <name val="Arial"/>
    </font>
    <font>
      <color theme="1"/>
      <name val="Calibri"/>
      <scheme val="minor"/>
    </font>
    <font>
      <b/>
      <sz val="10.0"/>
      <color rgb="FF333333"/>
      <name val="Arial"/>
    </font>
    <font>
      <i/>
      <sz val="10.0"/>
      <color rgb="FF000000"/>
      <name val="Arial"/>
    </font>
    <font>
      <b/>
      <color theme="1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/>
    <font>
      <b/>
      <sz val="12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15">
    <border/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vertical="center"/>
    </xf>
    <xf borderId="0" fillId="0" fontId="2" numFmtId="0" xfId="0" applyFont="1"/>
    <xf borderId="2" fillId="2" fontId="3" numFmtId="0" xfId="0" applyAlignment="1" applyBorder="1" applyFont="1">
      <alignment horizontal="left"/>
    </xf>
    <xf borderId="3" fillId="2" fontId="3" numFmtId="0" xfId="0" applyAlignment="1" applyBorder="1" applyFont="1">
      <alignment horizontal="left"/>
    </xf>
    <xf borderId="3" fillId="2" fontId="3" numFmtId="14" xfId="0" applyAlignment="1" applyBorder="1" applyFont="1" applyNumberFormat="1">
      <alignment horizontal="left"/>
    </xf>
    <xf borderId="4" fillId="3" fontId="4" numFmtId="0" xfId="0" applyBorder="1" applyFill="1" applyFont="1"/>
    <xf borderId="5" fillId="3" fontId="5" numFmtId="4" xfId="0" applyBorder="1" applyFont="1" applyNumberFormat="1"/>
    <xf borderId="5" fillId="3" fontId="5" numFmtId="4" xfId="0" applyAlignment="1" applyBorder="1" applyFont="1" applyNumberFormat="1">
      <alignment horizontal="right"/>
    </xf>
    <xf borderId="4" fillId="4" fontId="4" numFmtId="0" xfId="0" applyBorder="1" applyFill="1" applyFont="1"/>
    <xf borderId="5" fillId="4" fontId="5" numFmtId="4" xfId="0" applyBorder="1" applyFont="1" applyNumberFormat="1"/>
    <xf borderId="5" fillId="4" fontId="5" numFmtId="4" xfId="0" applyAlignment="1" applyBorder="1" applyFont="1" applyNumberFormat="1">
      <alignment horizontal="right"/>
    </xf>
    <xf borderId="0" fillId="4" fontId="6" numFmtId="0" xfId="0" applyFont="1"/>
    <xf borderId="4" fillId="0" fontId="4" numFmtId="0" xfId="0" applyBorder="1" applyFont="1"/>
    <xf borderId="5" fillId="0" fontId="5" numFmtId="4" xfId="0" applyBorder="1" applyFont="1" applyNumberFormat="1"/>
    <xf borderId="5" fillId="0" fontId="5" numFmtId="4" xfId="0" applyAlignment="1" applyBorder="1" applyFont="1" applyNumberFormat="1">
      <alignment horizontal="right"/>
    </xf>
    <xf borderId="4" fillId="3" fontId="7" numFmtId="0" xfId="0" applyBorder="1" applyFont="1"/>
    <xf borderId="6" fillId="5" fontId="8" numFmtId="0" xfId="0" applyBorder="1" applyFill="1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6" numFmtId="164" xfId="0" applyAlignment="1" applyFont="1" applyNumberFormat="1">
      <alignment readingOrder="0"/>
    </xf>
    <xf borderId="0" fillId="0" fontId="6" numFmtId="0" xfId="0" applyFont="1"/>
    <xf borderId="0" fillId="6" fontId="11" numFmtId="0" xfId="0" applyAlignment="1" applyFill="1" applyFont="1">
      <alignment horizontal="right" readingOrder="0" vertical="bottom"/>
    </xf>
    <xf borderId="0" fillId="7" fontId="11" numFmtId="0" xfId="0" applyAlignment="1" applyFill="1" applyFont="1">
      <alignment horizontal="right" readingOrder="0" vertical="bottom"/>
    </xf>
    <xf borderId="0" fillId="0" fontId="11" numFmtId="0" xfId="0" applyAlignment="1" applyFont="1">
      <alignment vertical="bottom"/>
    </xf>
    <xf borderId="0" fillId="6" fontId="11" numFmtId="0" xfId="0" applyAlignment="1" applyFont="1">
      <alignment readingOrder="0" vertical="bottom"/>
    </xf>
    <xf borderId="0" fillId="6" fontId="11" numFmtId="165" xfId="0" applyAlignment="1" applyFont="1" applyNumberFormat="1">
      <alignment horizontal="right" readingOrder="0" vertical="bottom"/>
    </xf>
    <xf borderId="0" fillId="6" fontId="11" numFmtId="2" xfId="0" applyAlignment="1" applyFont="1" applyNumberFormat="1">
      <alignment horizontal="right" readingOrder="0" vertical="bottom"/>
    </xf>
    <xf borderId="0" fillId="6" fontId="6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6" fontId="5" numFmtId="166" xfId="0" applyAlignment="1" applyFont="1" applyNumberFormat="1">
      <alignment horizontal="right" readingOrder="0"/>
    </xf>
    <xf borderId="0" fillId="7" fontId="11" numFmtId="2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shrinkToFit="0" wrapText="1"/>
    </xf>
    <xf borderId="7" fillId="0" fontId="9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9" fillId="0" fontId="12" numFmtId="0" xfId="0" applyBorder="1" applyFont="1"/>
    <xf borderId="10" fillId="0" fontId="6" numFmtId="0" xfId="0" applyAlignment="1" applyBorder="1" applyFont="1">
      <alignment readingOrder="0"/>
    </xf>
    <xf borderId="0" fillId="0" fontId="6" numFmtId="2" xfId="0" applyAlignment="1" applyFont="1" applyNumberFormat="1">
      <alignment horizontal="center"/>
    </xf>
    <xf borderId="11" fillId="0" fontId="6" numFmtId="2" xfId="0" applyAlignment="1" applyBorder="1" applyFont="1" applyNumberFormat="1">
      <alignment horizontal="center"/>
    </xf>
    <xf borderId="11" fillId="0" fontId="6" numFmtId="0" xfId="0" applyBorder="1" applyFont="1"/>
    <xf borderId="10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readingOrder="0"/>
    </xf>
    <xf borderId="13" fillId="0" fontId="6" numFmtId="2" xfId="0" applyBorder="1" applyFont="1" applyNumberFormat="1"/>
    <xf borderId="12" fillId="0" fontId="6" numFmtId="0" xfId="0" applyAlignment="1" applyBorder="1" applyFont="1">
      <alignment horizontal="center" readingOrder="0"/>
    </xf>
    <xf borderId="13" fillId="0" fontId="6" numFmtId="2" xfId="0" applyAlignment="1" applyBorder="1" applyFont="1" applyNumberFormat="1">
      <alignment horizontal="center"/>
    </xf>
    <xf borderId="10" fillId="0" fontId="6" numFmtId="0" xfId="0" applyBorder="1" applyFont="1"/>
    <xf borderId="12" fillId="8" fontId="6" numFmtId="0" xfId="0" applyAlignment="1" applyBorder="1" applyFill="1" applyFont="1">
      <alignment readingOrder="0"/>
    </xf>
    <xf borderId="14" fillId="8" fontId="6" numFmtId="2" xfId="0" applyAlignment="1" applyBorder="1" applyFont="1" applyNumberFormat="1">
      <alignment horizontal="center"/>
    </xf>
    <xf borderId="13" fillId="8" fontId="6" numFmtId="2" xfId="0" applyAlignment="1" applyBorder="1" applyFont="1" applyNumberFormat="1">
      <alignment horizontal="center"/>
    </xf>
    <xf borderId="7" fillId="9" fontId="13" numFmtId="0" xfId="0" applyAlignment="1" applyBorder="1" applyFill="1" applyFont="1">
      <alignment horizontal="center" readingOrder="0"/>
    </xf>
    <xf borderId="8" fillId="0" fontId="12" numFmtId="0" xfId="0" applyBorder="1" applyFont="1"/>
    <xf borderId="0" fillId="0" fontId="9" numFmtId="0" xfId="0" applyAlignment="1" applyFont="1">
      <alignment horizontal="center" readingOrder="0"/>
    </xf>
    <xf borderId="10" fillId="0" fontId="11" numFmtId="0" xfId="0" applyAlignment="1" applyBorder="1" applyFont="1">
      <alignment horizontal="left" readingOrder="0" vertical="bottom"/>
    </xf>
    <xf borderId="11" fillId="3" fontId="11" numFmtId="2" xfId="0" applyAlignment="1" applyBorder="1" applyFont="1" applyNumberForma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0" fillId="0" fontId="11" numFmtId="0" xfId="0" applyAlignment="1" applyFont="1">
      <alignment horizontal="right" vertical="bottom"/>
    </xf>
    <xf borderId="11" fillId="3" fontId="11" numFmtId="2" xfId="0" applyAlignment="1" applyBorder="1" applyFont="1" applyNumberFormat="1">
      <alignment horizontal="center" vertical="bottom"/>
    </xf>
    <xf borderId="11" fillId="3" fontId="11" numFmtId="165" xfId="0" applyAlignment="1" applyBorder="1" applyFont="1" applyNumberFormat="1">
      <alignment horizontal="center" readingOrder="0" vertical="bottom"/>
    </xf>
    <xf borderId="12" fillId="0" fontId="11" numFmtId="0" xfId="0" applyAlignment="1" applyBorder="1" applyFont="1">
      <alignment horizontal="left" readingOrder="0" vertical="bottom"/>
    </xf>
    <xf borderId="14" fillId="0" fontId="12" numFmtId="0" xfId="0" applyBorder="1" applyFont="1"/>
    <xf borderId="13" fillId="3" fontId="11" numFmtId="2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hidden="1" min="2" max="3" width="8.71"/>
    <col customWidth="1" min="4" max="4" width="3.86"/>
    <col customWidth="1" min="5" max="5" width="20.86"/>
    <col customWidth="1" min="6" max="6" width="23.86"/>
    <col customWidth="1" min="7" max="13" width="19.0"/>
    <col customWidth="1" min="14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2</v>
      </c>
      <c r="B3" s="3"/>
      <c r="C3" s="3"/>
      <c r="D3" s="3"/>
      <c r="E3" s="3"/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/>
      <c r="F4" s="5">
        <v>43465.0</v>
      </c>
      <c r="G4" s="5">
        <v>43830.0</v>
      </c>
      <c r="H4" s="5">
        <v>44196.0</v>
      </c>
      <c r="I4" s="5">
        <v>44561.0</v>
      </c>
      <c r="J4" s="5">
        <v>44926.0</v>
      </c>
      <c r="K4" s="5">
        <v>45291.0</v>
      </c>
      <c r="L4" s="5">
        <v>45657.0</v>
      </c>
      <c r="M4" s="5">
        <v>46022.0</v>
      </c>
    </row>
    <row r="5">
      <c r="A5" s="6" t="s">
        <v>15</v>
      </c>
      <c r="B5" s="7" t="s">
        <v>16</v>
      </c>
      <c r="C5" s="7"/>
      <c r="D5" s="7"/>
      <c r="E5" s="7"/>
      <c r="F5" s="8">
        <v>1459958.0</v>
      </c>
      <c r="G5" s="8">
        <v>1414035.0</v>
      </c>
      <c r="H5" s="8">
        <v>1140104.0</v>
      </c>
      <c r="I5" s="8">
        <v>1286996.5</v>
      </c>
      <c r="J5" s="8">
        <v>2352856.13</v>
      </c>
      <c r="K5" s="8">
        <v>2232852.27</v>
      </c>
      <c r="L5" s="8">
        <v>2299047.4</v>
      </c>
      <c r="M5" s="8">
        <v>2694870.0</v>
      </c>
    </row>
    <row r="6">
      <c r="A6" s="9" t="s">
        <v>17</v>
      </c>
      <c r="B6" s="10" t="s">
        <v>16</v>
      </c>
      <c r="C6" s="10"/>
      <c r="D6" s="10"/>
      <c r="E6" s="10" t="s">
        <v>18</v>
      </c>
      <c r="F6" s="11">
        <v>8987000.0</v>
      </c>
      <c r="G6" s="11">
        <v>9109795.0</v>
      </c>
      <c r="H6" s="11">
        <v>7567000.0</v>
      </c>
      <c r="I6" s="11">
        <v>8305105.0</v>
      </c>
      <c r="J6" s="11">
        <v>8624425.0</v>
      </c>
      <c r="K6" s="11">
        <v>9625872.0</v>
      </c>
      <c r="L6" s="11">
        <v>9444556.924090592</v>
      </c>
      <c r="M6" s="11">
        <v>9999042.028801467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9" t="s">
        <v>19</v>
      </c>
      <c r="B7" s="10" t="s">
        <v>16</v>
      </c>
      <c r="C7" s="10"/>
      <c r="D7" s="10"/>
      <c r="E7" s="10" t="s">
        <v>18</v>
      </c>
      <c r="F7" s="11">
        <v>-0.22204951704230044</v>
      </c>
      <c r="G7" s="11">
        <v>1.3663625236452654</v>
      </c>
      <c r="H7" s="11">
        <v>-16.9355622162738</v>
      </c>
      <c r="I7" s="11">
        <v>9.754261926787366</v>
      </c>
      <c r="J7" s="11">
        <v>3.844864092627366</v>
      </c>
      <c r="K7" s="11">
        <v>11.611753827066732</v>
      </c>
      <c r="L7" s="11">
        <v>-1.8836223451694332</v>
      </c>
      <c r="M7" s="11">
        <v>5.870948835053646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20</v>
      </c>
      <c r="B8" s="7" t="s">
        <v>16</v>
      </c>
      <c r="C8" s="7"/>
      <c r="D8" s="7"/>
      <c r="E8" s="7" t="s">
        <v>21</v>
      </c>
      <c r="F8" s="8">
        <v>520687.0</v>
      </c>
      <c r="G8" s="8">
        <v>461399.0</v>
      </c>
      <c r="H8" s="8">
        <v>426972.0</v>
      </c>
      <c r="I8" s="8">
        <v>740131.0</v>
      </c>
      <c r="J8" s="8">
        <v>1868543.0</v>
      </c>
      <c r="K8" s="8">
        <v>3009071.0479333336</v>
      </c>
      <c r="L8" s="8">
        <v>3769104.793591111</v>
      </c>
      <c r="M8" s="8">
        <v>4434863.478875999</v>
      </c>
    </row>
    <row r="9">
      <c r="A9" s="6" t="s">
        <v>19</v>
      </c>
      <c r="B9" s="7" t="s">
        <v>16</v>
      </c>
      <c r="C9" s="7"/>
      <c r="D9" s="7"/>
      <c r="E9" s="7" t="s">
        <v>21</v>
      </c>
      <c r="F9" s="8">
        <v>46.67239436619718</v>
      </c>
      <c r="G9" s="8">
        <v>-11.386495149677254</v>
      </c>
      <c r="H9" s="8">
        <v>-7.461437931161533</v>
      </c>
      <c r="I9" s="8">
        <v>73.3441537149977</v>
      </c>
      <c r="J9" s="8">
        <v>152.46111836958593</v>
      </c>
      <c r="K9" s="8">
        <v>61.038362399652215</v>
      </c>
      <c r="L9" s="8">
        <v>25.258085753069135</v>
      </c>
      <c r="M9" s="8">
        <v>17.66357588191571</v>
      </c>
    </row>
    <row r="10">
      <c r="A10" s="6" t="s">
        <v>22</v>
      </c>
      <c r="B10" s="7" t="s">
        <v>16</v>
      </c>
      <c r="C10" s="7"/>
      <c r="D10" s="7" t="s">
        <v>23</v>
      </c>
      <c r="E10" s="7"/>
      <c r="F10" s="8">
        <v>247811.0</v>
      </c>
      <c r="G10" s="8">
        <v>229506.0</v>
      </c>
      <c r="H10" s="8">
        <v>189689.0</v>
      </c>
      <c r="I10" s="8">
        <v>603783.0</v>
      </c>
      <c r="J10" s="8">
        <v>1863494.0</v>
      </c>
      <c r="K10" s="8">
        <v>2935568.55</v>
      </c>
      <c r="L10" s="8">
        <v>3722305.7349999994</v>
      </c>
      <c r="M10" s="8" t="s">
        <v>24</v>
      </c>
    </row>
    <row r="11">
      <c r="A11" s="6" t="s">
        <v>25</v>
      </c>
      <c r="B11" s="7" t="s">
        <v>16</v>
      </c>
      <c r="C11" s="7"/>
      <c r="D11" s="7" t="s">
        <v>23</v>
      </c>
      <c r="E11" s="7" t="s">
        <v>23</v>
      </c>
      <c r="F11" s="8">
        <v>125.28272727272727</v>
      </c>
      <c r="G11" s="8">
        <v>-7.386677750382348</v>
      </c>
      <c r="H11" s="8">
        <v>-17.349001769016933</v>
      </c>
      <c r="I11" s="8">
        <v>218.3015356715466</v>
      </c>
      <c r="J11" s="8">
        <v>208.63638095143455</v>
      </c>
      <c r="K11" s="8">
        <v>57.53034622059421</v>
      </c>
      <c r="L11" s="8">
        <v>26.800163975050065</v>
      </c>
      <c r="M11" s="8" t="s">
        <v>24</v>
      </c>
    </row>
    <row r="12">
      <c r="A12" s="6" t="s">
        <v>26</v>
      </c>
      <c r="B12" s="7" t="s">
        <v>16</v>
      </c>
      <c r="C12" s="7"/>
      <c r="D12" s="7" t="s">
        <v>27</v>
      </c>
      <c r="E12" s="7"/>
      <c r="F12" s="8">
        <v>272876.0</v>
      </c>
      <c r="G12" s="8">
        <v>231893.0</v>
      </c>
      <c r="H12" s="8">
        <v>237283.0</v>
      </c>
      <c r="I12" s="8">
        <v>136348.0</v>
      </c>
      <c r="J12" s="8">
        <v>5049.0</v>
      </c>
      <c r="K12" s="8" t="s">
        <v>24</v>
      </c>
      <c r="L12" s="8" t="s">
        <v>24</v>
      </c>
      <c r="M12" s="8" t="s">
        <v>24</v>
      </c>
    </row>
    <row r="13">
      <c r="A13" s="6" t="s">
        <v>25</v>
      </c>
      <c r="B13" s="7" t="s">
        <v>16</v>
      </c>
      <c r="C13" s="7"/>
      <c r="D13" s="7" t="s">
        <v>27</v>
      </c>
      <c r="E13" s="7" t="s">
        <v>27</v>
      </c>
      <c r="F13" s="8">
        <v>11.37795918367347</v>
      </c>
      <c r="G13" s="8">
        <v>-15.018909687916857</v>
      </c>
      <c r="H13" s="8">
        <v>2.3243478673353657</v>
      </c>
      <c r="I13" s="8">
        <v>-42.537813496963544</v>
      </c>
      <c r="J13" s="8">
        <v>-96.296975386511</v>
      </c>
      <c r="K13" s="8" t="s">
        <v>24</v>
      </c>
      <c r="L13" s="8" t="s">
        <v>24</v>
      </c>
      <c r="M13" s="8" t="s">
        <v>24</v>
      </c>
    </row>
    <row r="14">
      <c r="A14" s="9" t="s">
        <v>28</v>
      </c>
      <c r="B14" s="10" t="s">
        <v>16</v>
      </c>
      <c r="C14" s="10"/>
      <c r="D14" s="10"/>
      <c r="E14" s="10" t="s">
        <v>29</v>
      </c>
      <c r="F14" s="11">
        <v>3719000.0</v>
      </c>
      <c r="G14" s="11">
        <v>3520000.0</v>
      </c>
      <c r="H14" s="11">
        <v>2676000.0</v>
      </c>
      <c r="I14" s="11">
        <v>2510000.0</v>
      </c>
      <c r="J14" s="11">
        <v>2344000.0</v>
      </c>
      <c r="K14" s="11">
        <v>2769000.0</v>
      </c>
      <c r="L14" s="11">
        <v>3001143.23872488</v>
      </c>
      <c r="M14" s="11">
        <v>3036990.334180601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9" t="s">
        <v>19</v>
      </c>
      <c r="B15" s="10" t="s">
        <v>16</v>
      </c>
      <c r="C15" s="10"/>
      <c r="D15" s="10"/>
      <c r="E15" s="10" t="s">
        <v>29</v>
      </c>
      <c r="F15" s="11">
        <v>0.5406866720735334</v>
      </c>
      <c r="G15" s="11">
        <v>-5.3509007797795105</v>
      </c>
      <c r="H15" s="11">
        <v>-23.977272727272727</v>
      </c>
      <c r="I15" s="11">
        <v>-6.203288490284006</v>
      </c>
      <c r="J15" s="11">
        <v>-6.613545816733068</v>
      </c>
      <c r="K15" s="11">
        <v>18.131399317406142</v>
      </c>
      <c r="L15" s="11">
        <v>8.383648924697722</v>
      </c>
      <c r="M15" s="11">
        <v>1.1944480021204076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 t="s">
        <v>30</v>
      </c>
      <c r="B16" s="7" t="s">
        <v>16</v>
      </c>
      <c r="C16" s="7"/>
      <c r="D16" s="7"/>
      <c r="E16" s="7" t="s">
        <v>31</v>
      </c>
      <c r="F16" s="8">
        <v>1841730.25</v>
      </c>
      <c r="G16" s="8">
        <v>1638085.0</v>
      </c>
      <c r="H16" s="8">
        <v>1484220.0</v>
      </c>
      <c r="I16" s="8">
        <v>1603955.0</v>
      </c>
      <c r="J16" s="8">
        <v>1887786.25</v>
      </c>
      <c r="K16" s="8" t="s">
        <v>24</v>
      </c>
      <c r="L16" s="8" t="s">
        <v>24</v>
      </c>
      <c r="M16" s="8" t="s">
        <v>24</v>
      </c>
    </row>
    <row r="17">
      <c r="A17" s="6" t="s">
        <v>19</v>
      </c>
      <c r="B17" s="7" t="s">
        <v>16</v>
      </c>
      <c r="C17" s="7"/>
      <c r="D17" s="7"/>
      <c r="E17" s="7" t="s">
        <v>31</v>
      </c>
      <c r="F17" s="8">
        <v>6.653748013883812</v>
      </c>
      <c r="G17" s="8">
        <v>-11.05727888218158</v>
      </c>
      <c r="H17" s="8">
        <v>-9.392980217754268</v>
      </c>
      <c r="I17" s="8">
        <v>8.067200280281899</v>
      </c>
      <c r="J17" s="8">
        <v>17.695711538041902</v>
      </c>
      <c r="K17" s="8" t="s">
        <v>24</v>
      </c>
      <c r="L17" s="8" t="s">
        <v>24</v>
      </c>
      <c r="M17" s="8" t="s">
        <v>24</v>
      </c>
    </row>
    <row r="18">
      <c r="A18" s="6" t="s">
        <v>32</v>
      </c>
      <c r="B18" s="7" t="s">
        <v>16</v>
      </c>
      <c r="C18" s="7"/>
      <c r="D18" s="7"/>
      <c r="E18" s="7" t="s">
        <v>33</v>
      </c>
      <c r="F18" s="8">
        <v>1053039.0</v>
      </c>
      <c r="G18" s="8">
        <v>1060298.0</v>
      </c>
      <c r="H18" s="8">
        <v>1111598.0</v>
      </c>
      <c r="I18" s="8">
        <v>1280993.0</v>
      </c>
      <c r="J18" s="8">
        <v>1067523.0</v>
      </c>
      <c r="K18" s="8">
        <v>1230704.0</v>
      </c>
      <c r="L18" s="8">
        <v>1513596.1186375557</v>
      </c>
      <c r="M18" s="8">
        <v>1691360.6312821205</v>
      </c>
    </row>
    <row r="19">
      <c r="A19" s="6" t="s">
        <v>19</v>
      </c>
      <c r="B19" s="7" t="s">
        <v>16</v>
      </c>
      <c r="C19" s="7"/>
      <c r="D19" s="7"/>
      <c r="E19" s="7" t="s">
        <v>33</v>
      </c>
      <c r="F19" s="8">
        <v>-1.5999461763230018</v>
      </c>
      <c r="G19" s="8">
        <v>0.6893381916529208</v>
      </c>
      <c r="H19" s="8">
        <v>4.838262450744979</v>
      </c>
      <c r="I19" s="8">
        <v>15.238872326146682</v>
      </c>
      <c r="J19" s="8">
        <v>-16.66441580867343</v>
      </c>
      <c r="K19" s="8">
        <v>15.285947000673522</v>
      </c>
      <c r="L19" s="8">
        <v>22.98620290805553</v>
      </c>
      <c r="M19" s="8">
        <v>11.744514303100697</v>
      </c>
    </row>
    <row r="20">
      <c r="A20" s="6" t="s">
        <v>34</v>
      </c>
      <c r="B20" s="7" t="s">
        <v>16</v>
      </c>
      <c r="C20" s="7"/>
      <c r="D20" s="7"/>
      <c r="E20" s="7" t="s">
        <v>35</v>
      </c>
      <c r="F20" s="8">
        <v>4589000.0</v>
      </c>
      <c r="G20" s="8">
        <v>4426000.0</v>
      </c>
      <c r="H20" s="8">
        <v>3745000.0</v>
      </c>
      <c r="I20" s="8">
        <v>3891000.0</v>
      </c>
      <c r="J20" s="8">
        <v>3943000.0</v>
      </c>
      <c r="K20" s="8">
        <v>4217000.0</v>
      </c>
      <c r="L20" s="8">
        <v>4303483.338522247</v>
      </c>
      <c r="M20" s="8">
        <v>4481770.597594233</v>
      </c>
    </row>
    <row r="21" ht="15.75" customHeight="1">
      <c r="A21" s="6" t="s">
        <v>19</v>
      </c>
      <c r="B21" s="7" t="s">
        <v>16</v>
      </c>
      <c r="C21" s="7"/>
      <c r="D21" s="7"/>
      <c r="E21" s="7" t="s">
        <v>35</v>
      </c>
      <c r="F21" s="8">
        <v>1.8193920568005324</v>
      </c>
      <c r="G21" s="8">
        <v>-3.5519721072129005</v>
      </c>
      <c r="H21" s="8">
        <v>-15.386353366470853</v>
      </c>
      <c r="I21" s="8">
        <v>3.8985313751668893</v>
      </c>
      <c r="J21" s="8">
        <v>1.3364173734258544</v>
      </c>
      <c r="K21" s="8">
        <v>6.949023586101953</v>
      </c>
      <c r="L21" s="8">
        <v>2.0508261447058818</v>
      </c>
      <c r="M21" s="8">
        <v>4.1428592850834045</v>
      </c>
    </row>
    <row r="22" ht="15.75" customHeight="1">
      <c r="A22" s="6" t="s">
        <v>36</v>
      </c>
      <c r="B22" s="7" t="s">
        <v>16</v>
      </c>
      <c r="C22" s="7"/>
      <c r="D22" s="7"/>
      <c r="E22" s="7" t="s">
        <v>37</v>
      </c>
      <c r="F22" s="8">
        <v>7051734.0</v>
      </c>
      <c r="G22" s="8">
        <v>6237950.0</v>
      </c>
      <c r="H22" s="8">
        <v>5600482.0</v>
      </c>
      <c r="I22" s="8">
        <v>5463500.0</v>
      </c>
      <c r="J22" s="8">
        <v>5302644.0</v>
      </c>
      <c r="K22" s="8">
        <v>5066808.9425</v>
      </c>
      <c r="L22" s="8">
        <v>5296573.75415</v>
      </c>
      <c r="M22" s="8">
        <v>5473491.1343695</v>
      </c>
    </row>
    <row r="23" ht="15.75" customHeight="1">
      <c r="A23" s="6" t="s">
        <v>19</v>
      </c>
      <c r="B23" s="7" t="s">
        <v>16</v>
      </c>
      <c r="C23" s="7"/>
      <c r="D23" s="7"/>
      <c r="E23" s="7" t="s">
        <v>37</v>
      </c>
      <c r="F23" s="8">
        <v>1.754817338739875</v>
      </c>
      <c r="G23" s="8">
        <v>-11.540197063587481</v>
      </c>
      <c r="H23" s="8">
        <v>-10.21919059947579</v>
      </c>
      <c r="I23" s="8">
        <v>-2.445896621040832</v>
      </c>
      <c r="J23" s="8">
        <v>-2.9441932826942434</v>
      </c>
      <c r="K23" s="8">
        <v>-4.44749935126703</v>
      </c>
      <c r="L23" s="8">
        <v>4.534704470949183</v>
      </c>
      <c r="M23" s="8">
        <v>3.3402231033010783</v>
      </c>
    </row>
    <row r="24" ht="15.75" customHeight="1">
      <c r="A24" s="6" t="s">
        <v>38</v>
      </c>
      <c r="B24" s="7" t="s">
        <v>16</v>
      </c>
      <c r="C24" s="7"/>
      <c r="D24" s="7" t="s">
        <v>39</v>
      </c>
      <c r="E24" s="7"/>
      <c r="F24" s="8">
        <v>2060007.0</v>
      </c>
      <c r="G24" s="8">
        <v>1660007.0</v>
      </c>
      <c r="H24" s="8">
        <v>1600057.0</v>
      </c>
      <c r="I24" s="8">
        <v>1660166.0</v>
      </c>
      <c r="J24" s="8">
        <v>1600007.0</v>
      </c>
      <c r="K24" s="8">
        <v>1450951.6025</v>
      </c>
      <c r="L24" s="8">
        <v>1536949.438275</v>
      </c>
      <c r="M24" s="8">
        <v>1591043.7074087502</v>
      </c>
    </row>
    <row r="25" ht="15.75" customHeight="1">
      <c r="A25" s="6" t="s">
        <v>25</v>
      </c>
      <c r="B25" s="7" t="s">
        <v>16</v>
      </c>
      <c r="C25" s="7"/>
      <c r="D25" s="7" t="s">
        <v>39</v>
      </c>
      <c r="E25" s="7" t="s">
        <v>39</v>
      </c>
      <c r="F25" s="8">
        <v>-4.186523089574134</v>
      </c>
      <c r="G25" s="8">
        <v>-19.41740974666591</v>
      </c>
      <c r="H25" s="8">
        <v>-3.6114305542085066</v>
      </c>
      <c r="I25" s="8">
        <v>3.756678668322441</v>
      </c>
      <c r="J25" s="8">
        <v>-3.6236737772005934</v>
      </c>
      <c r="K25" s="8">
        <v>-9.315921586593056</v>
      </c>
      <c r="L25" s="8">
        <v>5.926995471580524</v>
      </c>
      <c r="M25" s="8">
        <v>3.5195867727739296</v>
      </c>
    </row>
    <row r="26" ht="15.75" customHeight="1">
      <c r="A26" s="6" t="s">
        <v>40</v>
      </c>
      <c r="B26" s="7" t="s">
        <v>16</v>
      </c>
      <c r="C26" s="7"/>
      <c r="D26" s="7" t="s">
        <v>41</v>
      </c>
      <c r="E26" s="7"/>
      <c r="F26" s="8">
        <v>2065077.0</v>
      </c>
      <c r="G26" s="8">
        <v>2001777.0</v>
      </c>
      <c r="H26" s="8">
        <v>1505505.0</v>
      </c>
      <c r="I26" s="8">
        <v>1242022.0</v>
      </c>
      <c r="J26" s="8">
        <v>1320833.0</v>
      </c>
      <c r="K26" s="8">
        <v>1254132.7525</v>
      </c>
      <c r="L26" s="8">
        <v>1230087.3561749998</v>
      </c>
      <c r="M26" s="8">
        <v>1242663.5991307502</v>
      </c>
    </row>
    <row r="27" ht="15.75" customHeight="1">
      <c r="A27" s="6" t="s">
        <v>25</v>
      </c>
      <c r="B27" s="7" t="s">
        <v>16</v>
      </c>
      <c r="C27" s="7"/>
      <c r="D27" s="7" t="s">
        <v>41</v>
      </c>
      <c r="E27" s="7" t="s">
        <v>41</v>
      </c>
      <c r="F27" s="8">
        <v>0.09694257654949379</v>
      </c>
      <c r="G27" s="8">
        <v>-3.0652610047954627</v>
      </c>
      <c r="H27" s="8">
        <v>-24.791572687667006</v>
      </c>
      <c r="I27" s="8">
        <v>-17.501303549307377</v>
      </c>
      <c r="J27" s="8">
        <v>6.3453787453040285</v>
      </c>
      <c r="K27" s="8">
        <v>-5.049862283876921</v>
      </c>
      <c r="L27" s="8">
        <v>-1.9172927488790783</v>
      </c>
      <c r="M27" s="8">
        <v>1.022386165715628</v>
      </c>
    </row>
    <row r="28" ht="15.75" customHeight="1">
      <c r="A28" s="6" t="s">
        <v>42</v>
      </c>
      <c r="B28" s="7" t="s">
        <v>16</v>
      </c>
      <c r="C28" s="7"/>
      <c r="D28" s="7" t="s">
        <v>43</v>
      </c>
      <c r="E28" s="7"/>
      <c r="F28" s="8">
        <v>1970117.0</v>
      </c>
      <c r="G28" s="8">
        <v>1600102.0</v>
      </c>
      <c r="H28" s="8">
        <v>1467470.0</v>
      </c>
      <c r="I28" s="8">
        <v>1331567.0</v>
      </c>
      <c r="J28" s="8">
        <v>1170107.0</v>
      </c>
      <c r="K28" s="8">
        <v>1027735.63</v>
      </c>
      <c r="L28" s="8">
        <v>1014469.4637750001</v>
      </c>
      <c r="M28" s="8">
        <v>1005558.35085075</v>
      </c>
    </row>
    <row r="29" ht="15.75" customHeight="1">
      <c r="A29" s="6" t="s">
        <v>25</v>
      </c>
      <c r="B29" s="7" t="s">
        <v>16</v>
      </c>
      <c r="C29" s="7"/>
      <c r="D29" s="7" t="s">
        <v>43</v>
      </c>
      <c r="E29" s="7" t="s">
        <v>43</v>
      </c>
      <c r="F29" s="8">
        <v>-1.503359435892744</v>
      </c>
      <c r="G29" s="8">
        <v>-18.781371867762168</v>
      </c>
      <c r="H29" s="8">
        <v>-8.288971578061899</v>
      </c>
      <c r="I29" s="8">
        <v>-9.261041111572979</v>
      </c>
      <c r="J29" s="8">
        <v>-12.125563340034711</v>
      </c>
      <c r="K29" s="8">
        <v>-12.167380419055693</v>
      </c>
      <c r="L29" s="8">
        <v>-1.2908150537701932</v>
      </c>
      <c r="M29" s="8">
        <v>-0.8784012966827435</v>
      </c>
    </row>
    <row r="30" ht="15.75" customHeight="1">
      <c r="A30" s="6" t="s">
        <v>44</v>
      </c>
      <c r="B30" s="7" t="s">
        <v>16</v>
      </c>
      <c r="C30" s="7"/>
      <c r="D30" s="7" t="s">
        <v>45</v>
      </c>
      <c r="E30" s="7"/>
      <c r="F30" s="8">
        <v>701885.0</v>
      </c>
      <c r="G30" s="8">
        <v>673255.0</v>
      </c>
      <c r="H30" s="8">
        <v>657867.0</v>
      </c>
      <c r="I30" s="8">
        <v>800767.0</v>
      </c>
      <c r="J30" s="8">
        <v>839187.0</v>
      </c>
      <c r="K30" s="8">
        <v>984797.1425000001</v>
      </c>
      <c r="L30" s="8">
        <v>1155477.205525</v>
      </c>
      <c r="M30" s="8">
        <v>1262986.5611932501</v>
      </c>
    </row>
    <row r="31" ht="15.75" customHeight="1">
      <c r="A31" s="6" t="s">
        <v>25</v>
      </c>
      <c r="B31" s="7" t="s">
        <v>16</v>
      </c>
      <c r="C31" s="7"/>
      <c r="D31" s="7" t="s">
        <v>45</v>
      </c>
      <c r="E31" s="7" t="s">
        <v>45</v>
      </c>
      <c r="F31" s="8">
        <v>34.451455455179335</v>
      </c>
      <c r="G31" s="8">
        <v>-4.079015793185493</v>
      </c>
      <c r="H31" s="8">
        <v>-2.2856124351100253</v>
      </c>
      <c r="I31" s="8">
        <v>21.7217157875376</v>
      </c>
      <c r="J31" s="8">
        <v>4.797900013362189</v>
      </c>
      <c r="K31" s="8">
        <v>17.351334386733836</v>
      </c>
      <c r="L31" s="8">
        <v>17.331494544319316</v>
      </c>
      <c r="M31" s="8">
        <v>9.3043251008489</v>
      </c>
    </row>
    <row r="32" ht="15.75" customHeight="1">
      <c r="A32" s="9" t="s">
        <v>46</v>
      </c>
      <c r="B32" s="10" t="s">
        <v>16</v>
      </c>
      <c r="C32" s="10"/>
      <c r="D32" s="10"/>
      <c r="E32" s="10" t="s">
        <v>47</v>
      </c>
      <c r="F32" s="11">
        <v>2809000.0</v>
      </c>
      <c r="G32" s="11">
        <v>2772000.0</v>
      </c>
      <c r="H32" s="11">
        <v>2607000.0</v>
      </c>
      <c r="I32" s="11">
        <v>2776000.0</v>
      </c>
      <c r="J32" s="11">
        <v>2904000.0</v>
      </c>
      <c r="K32" s="11">
        <v>3087000.0</v>
      </c>
      <c r="L32" s="11" t="s">
        <v>24</v>
      </c>
      <c r="M32" s="11" t="s">
        <v>24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9" t="s">
        <v>19</v>
      </c>
      <c r="B33" s="10" t="s">
        <v>16</v>
      </c>
      <c r="C33" s="10"/>
      <c r="D33" s="10"/>
      <c r="E33" s="10" t="s">
        <v>47</v>
      </c>
      <c r="F33" s="11">
        <v>2.406124681006198</v>
      </c>
      <c r="G33" s="11">
        <v>-1.3171947312210752</v>
      </c>
      <c r="H33" s="11">
        <v>-5.9523809523809526</v>
      </c>
      <c r="I33" s="11">
        <v>6.482546988876103</v>
      </c>
      <c r="J33" s="11">
        <v>4.610951008645533</v>
      </c>
      <c r="K33" s="11">
        <v>6.301652892561983</v>
      </c>
      <c r="L33" s="11" t="s">
        <v>24</v>
      </c>
      <c r="M33" s="11" t="s">
        <v>24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6" t="s">
        <v>48</v>
      </c>
      <c r="B34" s="7" t="s">
        <v>16</v>
      </c>
      <c r="C34" s="7"/>
      <c r="D34" s="7"/>
      <c r="E34" s="7" t="s">
        <v>49</v>
      </c>
      <c r="F34" s="8">
        <v>896366.0</v>
      </c>
      <c r="G34" s="8">
        <v>804169.75</v>
      </c>
      <c r="H34" s="8">
        <v>717556.0</v>
      </c>
      <c r="I34" s="8">
        <v>779926.25</v>
      </c>
      <c r="J34" s="8">
        <v>1028465.5</v>
      </c>
      <c r="K34" s="8" t="s">
        <v>24</v>
      </c>
      <c r="L34" s="8" t="s">
        <v>24</v>
      </c>
      <c r="M34" s="8" t="s">
        <v>24</v>
      </c>
    </row>
    <row r="35" ht="15.75" customHeight="1">
      <c r="A35" s="6" t="s">
        <v>19</v>
      </c>
      <c r="B35" s="7" t="s">
        <v>16</v>
      </c>
      <c r="C35" s="7"/>
      <c r="D35" s="7"/>
      <c r="E35" s="7" t="s">
        <v>49</v>
      </c>
      <c r="F35" s="8">
        <v>6.45936154027503</v>
      </c>
      <c r="G35" s="8">
        <v>-10.285558577634582</v>
      </c>
      <c r="H35" s="8">
        <v>-10.770580465131895</v>
      </c>
      <c r="I35" s="8">
        <v>8.6920393669623</v>
      </c>
      <c r="J35" s="8">
        <v>31.86701947780319</v>
      </c>
      <c r="K35" s="8" t="s">
        <v>24</v>
      </c>
      <c r="L35" s="8" t="s">
        <v>24</v>
      </c>
      <c r="M35" s="8" t="s">
        <v>24</v>
      </c>
    </row>
    <row r="36" ht="15.75" customHeight="1">
      <c r="A36" s="6" t="s">
        <v>50</v>
      </c>
      <c r="B36" s="7" t="s">
        <v>16</v>
      </c>
      <c r="C36" s="7"/>
      <c r="D36" s="7"/>
      <c r="E36" s="7" t="s">
        <v>51</v>
      </c>
      <c r="F36" s="8">
        <v>11348.0</v>
      </c>
      <c r="G36" s="8">
        <v>20565.0</v>
      </c>
      <c r="H36" s="8">
        <v>43728.0</v>
      </c>
      <c r="I36" s="8">
        <v>91429.0</v>
      </c>
      <c r="J36" s="8">
        <v>122486.0</v>
      </c>
      <c r="K36" s="8">
        <v>160038.0</v>
      </c>
      <c r="L36" s="8">
        <v>204244.92932374298</v>
      </c>
      <c r="M36" s="8">
        <v>278312.76782408153</v>
      </c>
    </row>
    <row r="37" ht="15.75" customHeight="1">
      <c r="A37" s="6" t="s">
        <v>19</v>
      </c>
      <c r="B37" s="7" t="s">
        <v>16</v>
      </c>
      <c r="C37" s="7"/>
      <c r="D37" s="7"/>
      <c r="E37" s="7" t="s">
        <v>51</v>
      </c>
      <c r="F37" s="8" t="s">
        <v>24</v>
      </c>
      <c r="G37" s="8">
        <v>81.22136059217483</v>
      </c>
      <c r="H37" s="8">
        <v>112.6331145149526</v>
      </c>
      <c r="I37" s="8">
        <v>109.08571167215514</v>
      </c>
      <c r="J37" s="8">
        <v>33.96843452296317</v>
      </c>
      <c r="K37" s="8">
        <v>30.65819767157063</v>
      </c>
      <c r="L37" s="8">
        <v>27.622770419364766</v>
      </c>
      <c r="M37" s="8">
        <v>36.26422391271985</v>
      </c>
    </row>
    <row r="38" ht="15.75" customHeight="1">
      <c r="A38" s="6" t="s">
        <v>52</v>
      </c>
      <c r="B38" s="7" t="s">
        <v>16</v>
      </c>
      <c r="C38" s="7"/>
      <c r="D38" s="7" t="s">
        <v>53</v>
      </c>
      <c r="E38" s="7"/>
      <c r="F38" s="8">
        <v>11348.0</v>
      </c>
      <c r="G38" s="8">
        <v>9132.0</v>
      </c>
      <c r="H38" s="8">
        <v>10861.0</v>
      </c>
      <c r="I38" s="8">
        <v>20050.0</v>
      </c>
      <c r="J38" s="8">
        <v>14351.0</v>
      </c>
      <c r="K38" s="8">
        <v>13849.784000000001</v>
      </c>
      <c r="L38" s="8">
        <v>16884.535406</v>
      </c>
      <c r="M38" s="8">
        <v>18276.420489867778</v>
      </c>
    </row>
    <row r="39" ht="15.75" customHeight="1">
      <c r="A39" s="6" t="s">
        <v>25</v>
      </c>
      <c r="B39" s="7" t="s">
        <v>16</v>
      </c>
      <c r="C39" s="7"/>
      <c r="D39" s="7" t="s">
        <v>53</v>
      </c>
      <c r="E39" s="7" t="s">
        <v>53</v>
      </c>
      <c r="F39" s="8" t="s">
        <v>24</v>
      </c>
      <c r="G39" s="8">
        <v>-19.527670074021856</v>
      </c>
      <c r="H39" s="8">
        <v>18.93342093736312</v>
      </c>
      <c r="I39" s="8">
        <v>84.60546910965842</v>
      </c>
      <c r="J39" s="8">
        <v>-28.423940149625935</v>
      </c>
      <c r="K39" s="8">
        <v>-3.4925510417392416</v>
      </c>
      <c r="L39" s="8">
        <v>21.91190422897568</v>
      </c>
      <c r="M39" s="8">
        <v>8.243549795117051</v>
      </c>
    </row>
    <row r="40" ht="15.75" customHeight="1">
      <c r="A40" s="6" t="s">
        <v>54</v>
      </c>
      <c r="B40" s="7" t="s">
        <v>16</v>
      </c>
      <c r="C40" s="7"/>
      <c r="D40" s="7" t="s">
        <v>55</v>
      </c>
      <c r="E40" s="7"/>
      <c r="F40" s="8" t="s">
        <v>24</v>
      </c>
      <c r="G40" s="8">
        <v>11433.0</v>
      </c>
      <c r="H40" s="8">
        <v>27945.0</v>
      </c>
      <c r="I40" s="8">
        <v>41474.0</v>
      </c>
      <c r="J40" s="8">
        <v>42012.0</v>
      </c>
      <c r="K40" s="8">
        <v>52557.361285714294</v>
      </c>
      <c r="L40" s="8">
        <v>62249.22044222223</v>
      </c>
      <c r="M40" s="8">
        <v>68085.98767261888</v>
      </c>
    </row>
    <row r="41" ht="15.75" customHeight="1">
      <c r="A41" s="6" t="s">
        <v>25</v>
      </c>
      <c r="B41" s="7" t="s">
        <v>16</v>
      </c>
      <c r="C41" s="7"/>
      <c r="D41" s="7" t="s">
        <v>55</v>
      </c>
      <c r="E41" s="7" t="s">
        <v>55</v>
      </c>
      <c r="F41" s="8" t="s">
        <v>24</v>
      </c>
      <c r="G41" s="8" t="s">
        <v>24</v>
      </c>
      <c r="H41" s="8">
        <v>144.4240356861716</v>
      </c>
      <c r="I41" s="8">
        <v>48.41295401681875</v>
      </c>
      <c r="J41" s="8">
        <v>1.297198244683416</v>
      </c>
      <c r="K41" s="8">
        <v>25.100831395111623</v>
      </c>
      <c r="L41" s="8">
        <v>18.440536053209915</v>
      </c>
      <c r="M41" s="8">
        <v>9.376450321677776</v>
      </c>
    </row>
    <row r="42" ht="15.75" customHeight="1">
      <c r="A42" s="6" t="s">
        <v>56</v>
      </c>
      <c r="B42" s="7" t="s">
        <v>16</v>
      </c>
      <c r="C42" s="7"/>
      <c r="D42" s="7" t="s">
        <v>57</v>
      </c>
      <c r="E42" s="7"/>
      <c r="F42" s="8" t="s">
        <v>24</v>
      </c>
      <c r="G42" s="8" t="s">
        <v>24</v>
      </c>
      <c r="H42" s="8">
        <v>4922.0</v>
      </c>
      <c r="I42" s="8">
        <v>29905.0</v>
      </c>
      <c r="J42" s="8">
        <v>17076.0</v>
      </c>
      <c r="K42" s="8">
        <v>9792.532857142856</v>
      </c>
      <c r="L42" s="8">
        <v>21184.933486205555</v>
      </c>
      <c r="M42" s="8">
        <v>22343.231928358953</v>
      </c>
    </row>
    <row r="43" ht="15.75" customHeight="1">
      <c r="A43" s="6" t="s">
        <v>25</v>
      </c>
      <c r="B43" s="7" t="s">
        <v>16</v>
      </c>
      <c r="C43" s="7"/>
      <c r="D43" s="7" t="s">
        <v>57</v>
      </c>
      <c r="E43" s="7" t="s">
        <v>57</v>
      </c>
      <c r="F43" s="8" t="s">
        <v>24</v>
      </c>
      <c r="G43" s="8" t="s">
        <v>24</v>
      </c>
      <c r="H43" s="8" t="s">
        <v>24</v>
      </c>
      <c r="I43" s="8">
        <v>507.57822023567655</v>
      </c>
      <c r="J43" s="8">
        <v>-42.89918073900685</v>
      </c>
      <c r="K43" s="8">
        <v>-42.65323929993642</v>
      </c>
      <c r="L43" s="8">
        <v>116.33762985796743</v>
      </c>
      <c r="M43" s="8">
        <v>5.467557606010978</v>
      </c>
    </row>
    <row r="44" ht="15.75" customHeight="1">
      <c r="A44" s="6" t="s">
        <v>58</v>
      </c>
      <c r="B44" s="7" t="s">
        <v>16</v>
      </c>
      <c r="C44" s="7"/>
      <c r="D44" s="7"/>
      <c r="E44" s="7" t="s">
        <v>59</v>
      </c>
      <c r="F44" s="8" t="s">
        <v>24</v>
      </c>
      <c r="G44" s="8">
        <v>19133.0</v>
      </c>
      <c r="H44" s="8">
        <v>32624.0</v>
      </c>
      <c r="I44" s="8">
        <v>90491.0</v>
      </c>
      <c r="J44" s="8">
        <v>133246.0</v>
      </c>
      <c r="K44" s="8">
        <v>376030.0</v>
      </c>
      <c r="L44" s="8">
        <v>675669.8111168166</v>
      </c>
      <c r="M44" s="8">
        <v>934560.9642897666</v>
      </c>
    </row>
    <row r="45" ht="15.75" customHeight="1">
      <c r="A45" s="6" t="s">
        <v>19</v>
      </c>
      <c r="B45" s="7" t="s">
        <v>16</v>
      </c>
      <c r="C45" s="7"/>
      <c r="D45" s="7"/>
      <c r="E45" s="7" t="s">
        <v>59</v>
      </c>
      <c r="F45" s="8" t="s">
        <v>24</v>
      </c>
      <c r="G45" s="8" t="s">
        <v>24</v>
      </c>
      <c r="H45" s="8">
        <v>70.5116813881775</v>
      </c>
      <c r="I45" s="8">
        <v>177.37555174104952</v>
      </c>
      <c r="J45" s="8">
        <v>47.24779259815893</v>
      </c>
      <c r="K45" s="8">
        <v>182.20734581150654</v>
      </c>
      <c r="L45" s="8">
        <v>79.68508127458357</v>
      </c>
      <c r="M45" s="8">
        <v>38.31622323706132</v>
      </c>
    </row>
    <row r="46" ht="15.75" customHeight="1">
      <c r="A46" s="6" t="s">
        <v>60</v>
      </c>
      <c r="B46" s="7" t="s">
        <v>16</v>
      </c>
      <c r="C46" s="7"/>
      <c r="D46" s="7" t="s">
        <v>61</v>
      </c>
      <c r="E46" s="7"/>
      <c r="F46" s="8" t="s">
        <v>24</v>
      </c>
      <c r="G46" s="8">
        <v>19133.0</v>
      </c>
      <c r="H46" s="8">
        <v>32624.0</v>
      </c>
      <c r="I46" s="8">
        <v>90491.0</v>
      </c>
      <c r="J46" s="8">
        <v>1.59525764E7</v>
      </c>
      <c r="K46" s="8">
        <v>7895.714285714285</v>
      </c>
      <c r="L46" s="8">
        <v>0.0</v>
      </c>
      <c r="M46" s="8" t="s">
        <v>24</v>
      </c>
    </row>
    <row r="47" ht="15.75" customHeight="1">
      <c r="A47" s="6" t="s">
        <v>25</v>
      </c>
      <c r="B47" s="7" t="s">
        <v>16</v>
      </c>
      <c r="C47" s="7"/>
      <c r="D47" s="7" t="s">
        <v>61</v>
      </c>
      <c r="E47" s="7" t="s">
        <v>61</v>
      </c>
      <c r="F47" s="8" t="s">
        <v>24</v>
      </c>
      <c r="G47" s="8" t="s">
        <v>24</v>
      </c>
      <c r="H47" s="8">
        <v>70.5116813881775</v>
      </c>
      <c r="I47" s="8">
        <v>177.37555174104952</v>
      </c>
      <c r="J47" s="8">
        <v>17528.909394304406</v>
      </c>
      <c r="K47" s="8">
        <v>-99.95050508402069</v>
      </c>
      <c r="L47" s="8">
        <v>-100.0</v>
      </c>
      <c r="M47" s="8" t="s">
        <v>24</v>
      </c>
    </row>
    <row r="48" ht="15.75" customHeight="1">
      <c r="A48" s="6" t="s">
        <v>62</v>
      </c>
      <c r="B48" s="7" t="s">
        <v>16</v>
      </c>
      <c r="C48" s="7"/>
      <c r="D48" s="7"/>
      <c r="E48" s="7" t="s">
        <v>63</v>
      </c>
      <c r="F48" s="8">
        <v>1305015.5</v>
      </c>
      <c r="G48" s="8">
        <v>1080884.75</v>
      </c>
      <c r="H48" s="8">
        <v>928529.25</v>
      </c>
      <c r="I48" s="8">
        <v>1040912.0</v>
      </c>
      <c r="J48" s="8">
        <v>1273750.0</v>
      </c>
      <c r="K48" s="8" t="s">
        <v>24</v>
      </c>
      <c r="L48" s="8" t="s">
        <v>24</v>
      </c>
      <c r="M48" s="8" t="s">
        <v>24</v>
      </c>
    </row>
    <row r="49" ht="15.75" customHeight="1">
      <c r="A49" s="6" t="s">
        <v>19</v>
      </c>
      <c r="B49" s="7" t="s">
        <v>16</v>
      </c>
      <c r="C49" s="7"/>
      <c r="D49" s="7"/>
      <c r="E49" s="7" t="s">
        <v>63</v>
      </c>
      <c r="F49" s="8">
        <v>2.9545433477855867</v>
      </c>
      <c r="G49" s="8">
        <v>-17.17456612584295</v>
      </c>
      <c r="H49" s="8">
        <v>-14.095443570648952</v>
      </c>
      <c r="I49" s="8">
        <v>12.103307461773552</v>
      </c>
      <c r="J49" s="8">
        <v>22.368653642190694</v>
      </c>
      <c r="K49" s="8" t="s">
        <v>24</v>
      </c>
      <c r="L49" s="8" t="s">
        <v>24</v>
      </c>
      <c r="M49" s="8" t="s">
        <v>24</v>
      </c>
    </row>
    <row r="50" ht="15.75" customHeight="1">
      <c r="A50" s="6" t="s">
        <v>64</v>
      </c>
      <c r="B50" s="7" t="s">
        <v>16</v>
      </c>
      <c r="C50" s="7"/>
      <c r="D50" s="7" t="s">
        <v>65</v>
      </c>
      <c r="E50" s="7"/>
      <c r="F50" s="8" t="s">
        <v>24</v>
      </c>
      <c r="G50" s="8">
        <v>382813.0</v>
      </c>
      <c r="H50" s="8">
        <v>337136.25</v>
      </c>
      <c r="I50" s="8">
        <v>290051.5</v>
      </c>
      <c r="J50" s="8">
        <v>292258.859375</v>
      </c>
      <c r="K50" s="8">
        <v>357473.038125</v>
      </c>
      <c r="L50" s="8">
        <v>401909.339075</v>
      </c>
      <c r="M50" s="8">
        <v>428740.50183925</v>
      </c>
    </row>
    <row r="51" ht="15.75" customHeight="1">
      <c r="A51" s="6" t="s">
        <v>25</v>
      </c>
      <c r="B51" s="7" t="s">
        <v>16</v>
      </c>
      <c r="C51" s="7"/>
      <c r="D51" s="7" t="s">
        <v>65</v>
      </c>
      <c r="E51" s="7" t="s">
        <v>65</v>
      </c>
      <c r="F51" s="8" t="s">
        <v>24</v>
      </c>
      <c r="G51" s="8" t="s">
        <v>24</v>
      </c>
      <c r="H51" s="8">
        <v>-11.93187012980228</v>
      </c>
      <c r="I51" s="8">
        <v>-13.9660893778109</v>
      </c>
      <c r="J51" s="8">
        <v>0.7610232579386764</v>
      </c>
      <c r="K51" s="8">
        <v>22.313841533995422</v>
      </c>
      <c r="L51" s="8">
        <v>12.430672025805109</v>
      </c>
      <c r="M51" s="8">
        <v>6.6759241837978305</v>
      </c>
    </row>
    <row r="52" ht="15.75" customHeight="1">
      <c r="A52" s="6" t="s">
        <v>66</v>
      </c>
      <c r="B52" s="7" t="s">
        <v>16</v>
      </c>
      <c r="C52" s="7"/>
      <c r="D52" s="7" t="s">
        <v>67</v>
      </c>
      <c r="E52" s="7"/>
      <c r="F52" s="8" t="s">
        <v>24</v>
      </c>
      <c r="G52" s="8">
        <v>152565.0</v>
      </c>
      <c r="H52" s="8">
        <v>103897.5</v>
      </c>
      <c r="I52" s="8">
        <v>73913.75</v>
      </c>
      <c r="J52" s="8">
        <v>1.5750299755E10</v>
      </c>
      <c r="K52" s="8">
        <v>5.250142002954167E9</v>
      </c>
      <c r="L52" s="8">
        <v>62522.40040474999</v>
      </c>
      <c r="M52" s="8">
        <v>61186.83620739225</v>
      </c>
    </row>
    <row r="53" ht="15.75" customHeight="1">
      <c r="A53" s="6" t="s">
        <v>25</v>
      </c>
      <c r="B53" s="7" t="s">
        <v>16</v>
      </c>
      <c r="C53" s="7"/>
      <c r="D53" s="7" t="s">
        <v>67</v>
      </c>
      <c r="E53" s="7" t="s">
        <v>67</v>
      </c>
      <c r="F53" s="8" t="s">
        <v>24</v>
      </c>
      <c r="G53" s="8" t="s">
        <v>24</v>
      </c>
      <c r="H53" s="8">
        <v>-31.89951823812801</v>
      </c>
      <c r="I53" s="8">
        <v>-28.85897158256936</v>
      </c>
      <c r="J53" s="8">
        <v>2.130892539108082E7</v>
      </c>
      <c r="K53" s="8">
        <v>-66.66639946781022</v>
      </c>
      <c r="L53" s="8">
        <v>-99.99880912934603</v>
      </c>
      <c r="M53" s="8">
        <v>-2.1361371103984</v>
      </c>
    </row>
    <row r="54" ht="15.75" customHeight="1">
      <c r="A54" s="13" t="s">
        <v>68</v>
      </c>
      <c r="B54" s="14" t="s">
        <v>16</v>
      </c>
      <c r="C54" s="14"/>
      <c r="D54" s="14"/>
      <c r="E54" s="14" t="s">
        <v>69</v>
      </c>
      <c r="F54" s="15">
        <v>3383000.0</v>
      </c>
      <c r="G54" s="15">
        <v>3067000.0</v>
      </c>
      <c r="H54" s="15">
        <v>2538000.0</v>
      </c>
      <c r="I54" s="15">
        <v>2912000.0</v>
      </c>
      <c r="J54" s="15">
        <v>3179000.0</v>
      </c>
      <c r="K54" s="15">
        <v>3293000.0</v>
      </c>
      <c r="L54" s="15">
        <v>3452660.00015103</v>
      </c>
      <c r="M54" s="15">
        <v>3555796.2972892746</v>
      </c>
    </row>
    <row r="55" ht="15.75" customHeight="1">
      <c r="A55" s="13" t="s">
        <v>19</v>
      </c>
      <c r="B55" s="14" t="s">
        <v>16</v>
      </c>
      <c r="C55" s="14"/>
      <c r="D55" s="14"/>
      <c r="E55" s="14" t="s">
        <v>69</v>
      </c>
      <c r="F55" s="15">
        <v>7.910685805422648</v>
      </c>
      <c r="G55" s="15">
        <v>-9.340821755838014</v>
      </c>
      <c r="H55" s="15">
        <v>-17.248125203782198</v>
      </c>
      <c r="I55" s="15">
        <v>14.736012608353034</v>
      </c>
      <c r="J55" s="15">
        <v>9.168956043956044</v>
      </c>
      <c r="K55" s="15">
        <v>3.586033343818811</v>
      </c>
      <c r="L55" s="15">
        <v>4.848466448558451</v>
      </c>
      <c r="M55" s="15">
        <v>2.987154748331239</v>
      </c>
    </row>
    <row r="56" ht="15.75" customHeight="1">
      <c r="A56" s="6" t="s">
        <v>70</v>
      </c>
      <c r="B56" s="7" t="s">
        <v>16</v>
      </c>
      <c r="C56" s="7"/>
      <c r="D56" s="7"/>
      <c r="E56" s="7" t="s">
        <v>71</v>
      </c>
      <c r="F56" s="8">
        <v>2147892.0</v>
      </c>
      <c r="G56" s="8">
        <v>2062160.0</v>
      </c>
      <c r="H56" s="8">
        <v>2043756.0</v>
      </c>
      <c r="I56" s="8">
        <v>2144387.0</v>
      </c>
      <c r="J56" s="8">
        <v>2433801.0</v>
      </c>
      <c r="K56" s="8">
        <v>2559259.7884242097</v>
      </c>
      <c r="L56" s="8">
        <v>2734520.003431789</v>
      </c>
      <c r="M56" s="8">
        <v>2908831.26551311</v>
      </c>
    </row>
    <row r="57" ht="15.75" customHeight="1">
      <c r="A57" s="6" t="s">
        <v>19</v>
      </c>
      <c r="B57" s="7" t="s">
        <v>16</v>
      </c>
      <c r="C57" s="7"/>
      <c r="D57" s="7"/>
      <c r="E57" s="7" t="s">
        <v>71</v>
      </c>
      <c r="F57" s="8">
        <v>7.338998398829406</v>
      </c>
      <c r="G57" s="8">
        <v>-3.9914483596009482</v>
      </c>
      <c r="H57" s="8">
        <v>-0.8924622725685689</v>
      </c>
      <c r="I57" s="8">
        <v>4.923826523322745</v>
      </c>
      <c r="J57" s="8">
        <v>13.496351171686827</v>
      </c>
      <c r="K57" s="8">
        <v>5.154849900390775</v>
      </c>
      <c r="L57" s="8">
        <v>6.848082238477666</v>
      </c>
      <c r="M57" s="8">
        <v>6.3744738331613</v>
      </c>
    </row>
    <row r="58" ht="15.75" customHeight="1">
      <c r="A58" s="6" t="s">
        <v>72</v>
      </c>
      <c r="B58" s="7" t="s">
        <v>16</v>
      </c>
      <c r="C58" s="7"/>
      <c r="D58" s="7" t="s">
        <v>73</v>
      </c>
      <c r="E58" s="7"/>
      <c r="F58" s="8">
        <v>2138543.0</v>
      </c>
      <c r="G58" s="8">
        <v>2058500.0</v>
      </c>
      <c r="H58" s="8">
        <v>2040313.0</v>
      </c>
      <c r="I58" s="8">
        <v>2141675.0</v>
      </c>
      <c r="J58" s="8">
        <v>2433201.0</v>
      </c>
      <c r="K58" s="8">
        <v>2514832.0167834735</v>
      </c>
      <c r="L58" s="8">
        <v>2627675.8043384594</v>
      </c>
      <c r="M58" s="8">
        <v>2745881.49885428</v>
      </c>
    </row>
    <row r="59" ht="15.75" customHeight="1">
      <c r="A59" s="6" t="s">
        <v>25</v>
      </c>
      <c r="B59" s="7" t="s">
        <v>16</v>
      </c>
      <c r="C59" s="7"/>
      <c r="D59" s="7" t="s">
        <v>73</v>
      </c>
      <c r="E59" s="7" t="s">
        <v>73</v>
      </c>
      <c r="F59" s="8">
        <v>7.094860551623843</v>
      </c>
      <c r="G59" s="8">
        <v>-3.7428754062929763</v>
      </c>
      <c r="H59" s="8">
        <v>-0.8835074083070197</v>
      </c>
      <c r="I59" s="8">
        <v>4.967963248776045</v>
      </c>
      <c r="J59" s="8">
        <v>13.61205598421796</v>
      </c>
      <c r="K59" s="8">
        <v>3.3548817702883382</v>
      </c>
      <c r="L59" s="8">
        <v>4.487130225871531</v>
      </c>
      <c r="M59" s="8">
        <v>4.498488524370301</v>
      </c>
    </row>
    <row r="60" ht="15.75" customHeight="1">
      <c r="A60" s="6" t="s">
        <v>74</v>
      </c>
      <c r="B60" s="7" t="s">
        <v>16</v>
      </c>
      <c r="C60" s="7"/>
      <c r="D60" s="7" t="s">
        <v>75</v>
      </c>
      <c r="E60" s="7"/>
      <c r="F60" s="8">
        <v>9349.0</v>
      </c>
      <c r="G60" s="8">
        <v>3660.0</v>
      </c>
      <c r="H60" s="8">
        <v>3443.0</v>
      </c>
      <c r="I60" s="8">
        <v>2712.0</v>
      </c>
      <c r="J60" s="8">
        <v>600.0</v>
      </c>
      <c r="K60" s="8" t="s">
        <v>24</v>
      </c>
      <c r="L60" s="8" t="s">
        <v>24</v>
      </c>
      <c r="M60" s="8" t="s">
        <v>24</v>
      </c>
    </row>
    <row r="61" ht="15.75" customHeight="1">
      <c r="A61" s="6" t="s">
        <v>25</v>
      </c>
      <c r="B61" s="7" t="s">
        <v>16</v>
      </c>
      <c r="C61" s="7"/>
      <c r="D61" s="7" t="s">
        <v>75</v>
      </c>
      <c r="E61" s="7" t="s">
        <v>75</v>
      </c>
      <c r="F61" s="8">
        <v>259.438677431757</v>
      </c>
      <c r="G61" s="8">
        <v>-60.85142796020965</v>
      </c>
      <c r="H61" s="8">
        <v>-5.9289617486338795</v>
      </c>
      <c r="I61" s="8">
        <v>-21.231484170781297</v>
      </c>
      <c r="J61" s="8">
        <v>-77.87610619469027</v>
      </c>
      <c r="K61" s="8" t="s">
        <v>24</v>
      </c>
      <c r="L61" s="8" t="s">
        <v>24</v>
      </c>
      <c r="M61" s="8" t="s">
        <v>24</v>
      </c>
    </row>
    <row r="62" ht="15.75" customHeight="1">
      <c r="A62" s="6" t="s">
        <v>76</v>
      </c>
      <c r="B62" s="7" t="s">
        <v>16</v>
      </c>
      <c r="C62" s="7"/>
      <c r="D62" s="7"/>
      <c r="E62" s="7" t="s">
        <v>77</v>
      </c>
      <c r="F62" s="8">
        <v>4169364.0</v>
      </c>
      <c r="G62" s="8">
        <v>3591158.0</v>
      </c>
      <c r="H62" s="8">
        <v>2436880.0</v>
      </c>
      <c r="I62" s="8">
        <v>2539253.0</v>
      </c>
      <c r="J62" s="8">
        <v>2308853.0</v>
      </c>
      <c r="K62" s="8">
        <v>2763446.0</v>
      </c>
      <c r="L62" s="8">
        <v>2832795.7080602045</v>
      </c>
      <c r="M62" s="8">
        <v>2948666.0683852043</v>
      </c>
    </row>
    <row r="63" ht="15.75" customHeight="1">
      <c r="A63" s="6" t="s">
        <v>19</v>
      </c>
      <c r="B63" s="7" t="s">
        <v>16</v>
      </c>
      <c r="C63" s="7"/>
      <c r="D63" s="7"/>
      <c r="E63" s="7" t="s">
        <v>77</v>
      </c>
      <c r="F63" s="8">
        <v>-4.090000766016825</v>
      </c>
      <c r="G63" s="8">
        <v>-13.867966433249771</v>
      </c>
      <c r="H63" s="8">
        <v>-32.14222264795924</v>
      </c>
      <c r="I63" s="8">
        <v>4.200986507337251</v>
      </c>
      <c r="J63" s="8">
        <v>-9.073534618251903</v>
      </c>
      <c r="K63" s="8">
        <v>19.689127025410453</v>
      </c>
      <c r="L63" s="8">
        <v>2.5095372972804433</v>
      </c>
      <c r="M63" s="8">
        <v>4.0903182674031795</v>
      </c>
    </row>
    <row r="64" ht="15.75" customHeight="1">
      <c r="A64" s="6" t="s">
        <v>78</v>
      </c>
      <c r="B64" s="7" t="s">
        <v>16</v>
      </c>
      <c r="C64" s="7"/>
      <c r="D64" s="7"/>
      <c r="E64" s="7" t="s">
        <v>79</v>
      </c>
      <c r="F64" s="8">
        <v>1032900.0</v>
      </c>
      <c r="G64" s="8">
        <v>1008800.0</v>
      </c>
      <c r="H64" s="8">
        <v>894000.0</v>
      </c>
      <c r="I64" s="8">
        <v>777100.0</v>
      </c>
      <c r="J64" s="8">
        <v>821000.0</v>
      </c>
      <c r="K64" s="8">
        <v>952000.0</v>
      </c>
      <c r="L64" s="8">
        <v>970833.7837419988</v>
      </c>
      <c r="M64" s="8">
        <v>987363.7763071528</v>
      </c>
    </row>
    <row r="65" ht="15.75" customHeight="1">
      <c r="A65" s="6" t="s">
        <v>19</v>
      </c>
      <c r="B65" s="7" t="s">
        <v>16</v>
      </c>
      <c r="C65" s="7"/>
      <c r="D65" s="7"/>
      <c r="E65" s="7" t="s">
        <v>79</v>
      </c>
      <c r="F65" s="8">
        <v>-4.387670091641211</v>
      </c>
      <c r="G65" s="8">
        <v>-2.333236518540033</v>
      </c>
      <c r="H65" s="8">
        <v>-11.379857256145916</v>
      </c>
      <c r="I65" s="8">
        <v>-13.076062639821028</v>
      </c>
      <c r="J65" s="8">
        <v>5.649208596062283</v>
      </c>
      <c r="K65" s="8">
        <v>15.956151035322778</v>
      </c>
      <c r="L65" s="8">
        <v>1.9783386283612223</v>
      </c>
      <c r="M65" s="8">
        <v>1.7026593884527264</v>
      </c>
    </row>
    <row r="66" ht="15.75" customHeight="1">
      <c r="A66" s="6" t="s">
        <v>80</v>
      </c>
      <c r="B66" s="7" t="s">
        <v>16</v>
      </c>
      <c r="C66" s="7"/>
      <c r="D66" s="7"/>
      <c r="E66" s="7" t="s">
        <v>81</v>
      </c>
      <c r="F66" s="8">
        <v>29.0</v>
      </c>
      <c r="G66" s="8">
        <v>12728.0</v>
      </c>
      <c r="H66" s="8">
        <v>27041.0</v>
      </c>
      <c r="I66" s="8">
        <v>98155.0</v>
      </c>
      <c r="J66" s="8">
        <v>120757.0</v>
      </c>
      <c r="K66" s="8">
        <v>141601.0</v>
      </c>
      <c r="L66" s="8">
        <v>250961.2075142175</v>
      </c>
      <c r="M66" s="8">
        <v>340623.7746803055</v>
      </c>
    </row>
    <row r="67" ht="15.75" customHeight="1">
      <c r="A67" s="6" t="s">
        <v>19</v>
      </c>
      <c r="B67" s="7" t="s">
        <v>16</v>
      </c>
      <c r="C67" s="7"/>
      <c r="D67" s="7"/>
      <c r="E67" s="7" t="s">
        <v>81</v>
      </c>
      <c r="F67" s="8" t="s">
        <v>24</v>
      </c>
      <c r="G67" s="8">
        <v>43789.65517241379</v>
      </c>
      <c r="H67" s="8">
        <v>112.45285983658077</v>
      </c>
      <c r="I67" s="8">
        <v>262.9858363226212</v>
      </c>
      <c r="J67" s="8">
        <v>23.026845295705773</v>
      </c>
      <c r="K67" s="8">
        <v>17.261111157117185</v>
      </c>
      <c r="L67" s="8">
        <v>77.23123954930932</v>
      </c>
      <c r="M67" s="8">
        <v>35.727660085078455</v>
      </c>
    </row>
    <row r="68" ht="15.75" customHeight="1">
      <c r="A68" s="6" t="s">
        <v>82</v>
      </c>
      <c r="B68" s="7" t="s">
        <v>16</v>
      </c>
      <c r="C68" s="7"/>
      <c r="D68" s="7" t="s">
        <v>83</v>
      </c>
      <c r="E68" s="7"/>
      <c r="F68" s="8">
        <v>29.0</v>
      </c>
      <c r="G68" s="8">
        <v>12728.0</v>
      </c>
      <c r="H68" s="8">
        <v>11979.0</v>
      </c>
      <c r="I68" s="8">
        <v>29721.0</v>
      </c>
      <c r="J68" s="8">
        <v>17336.0</v>
      </c>
      <c r="K68" s="8">
        <v>6150.444444444444</v>
      </c>
      <c r="L68" s="8">
        <v>7020.55</v>
      </c>
      <c r="M68" s="8">
        <v>15199.845</v>
      </c>
    </row>
    <row r="69" ht="15.75" customHeight="1">
      <c r="A69" s="6" t="s">
        <v>25</v>
      </c>
      <c r="B69" s="7" t="s">
        <v>16</v>
      </c>
      <c r="C69" s="7"/>
      <c r="D69" s="7" t="s">
        <v>83</v>
      </c>
      <c r="E69" s="7" t="s">
        <v>83</v>
      </c>
      <c r="F69" s="8" t="s">
        <v>24</v>
      </c>
      <c r="G69" s="8">
        <v>43789.65517241379</v>
      </c>
      <c r="H69" s="8">
        <v>-5.884663733500942</v>
      </c>
      <c r="I69" s="8">
        <v>148.1091910843977</v>
      </c>
      <c r="J69" s="8">
        <v>-41.670872447091284</v>
      </c>
      <c r="K69" s="8">
        <v>-64.52212480131261</v>
      </c>
      <c r="L69" s="8">
        <v>14.147035444592989</v>
      </c>
      <c r="M69" s="8">
        <v>116.50504590096216</v>
      </c>
    </row>
    <row r="70" ht="15.75" customHeight="1">
      <c r="A70" s="6" t="s">
        <v>84</v>
      </c>
      <c r="B70" s="7" t="s">
        <v>16</v>
      </c>
      <c r="C70" s="7"/>
      <c r="D70" s="7" t="s">
        <v>85</v>
      </c>
      <c r="E70" s="7"/>
      <c r="F70" s="8">
        <v>0.0</v>
      </c>
      <c r="G70" s="8">
        <v>0.0</v>
      </c>
      <c r="H70" s="8">
        <v>15062.0</v>
      </c>
      <c r="I70" s="8">
        <v>60569.0</v>
      </c>
      <c r="J70" s="8">
        <v>59066.0</v>
      </c>
      <c r="K70" s="8">
        <v>47127.72222222222</v>
      </c>
      <c r="L70" s="8">
        <v>48846.163499999995</v>
      </c>
      <c r="M70" s="8">
        <v>54004.04971122661</v>
      </c>
    </row>
    <row r="71" ht="15.75" customHeight="1">
      <c r="A71" s="6" t="s">
        <v>25</v>
      </c>
      <c r="B71" s="7" t="s">
        <v>16</v>
      </c>
      <c r="C71" s="7"/>
      <c r="D71" s="7" t="s">
        <v>85</v>
      </c>
      <c r="E71" s="7" t="s">
        <v>85</v>
      </c>
      <c r="F71" s="8" t="s">
        <v>24</v>
      </c>
      <c r="G71" s="8" t="s">
        <v>24</v>
      </c>
      <c r="H71" s="8" t="s">
        <v>24</v>
      </c>
      <c r="I71" s="8">
        <v>302.1311910768822</v>
      </c>
      <c r="J71" s="8">
        <v>-2.4814674173256948</v>
      </c>
      <c r="K71" s="8">
        <v>-20.21175935018078</v>
      </c>
      <c r="L71" s="8">
        <v>3.6463491056808945</v>
      </c>
      <c r="M71" s="8">
        <v>10.55944999902933</v>
      </c>
    </row>
    <row r="72" ht="15.75" customHeight="1">
      <c r="A72" s="6" t="s">
        <v>86</v>
      </c>
      <c r="B72" s="7" t="s">
        <v>16</v>
      </c>
      <c r="C72" s="7"/>
      <c r="D72" s="7" t="s">
        <v>87</v>
      </c>
      <c r="E72" s="7"/>
      <c r="F72" s="8" t="s">
        <v>24</v>
      </c>
      <c r="G72" s="8" t="s">
        <v>24</v>
      </c>
      <c r="H72" s="8" t="s">
        <v>24</v>
      </c>
      <c r="I72" s="8">
        <v>7865.0</v>
      </c>
      <c r="J72" s="8">
        <v>37982.0</v>
      </c>
      <c r="K72" s="8">
        <v>19023.61111111111</v>
      </c>
      <c r="L72" s="8">
        <v>21620.96446825</v>
      </c>
      <c r="M72" s="8">
        <v>23654.082020122296</v>
      </c>
    </row>
    <row r="73" ht="15.75" customHeight="1">
      <c r="A73" s="6" t="s">
        <v>25</v>
      </c>
      <c r="B73" s="7" t="s">
        <v>16</v>
      </c>
      <c r="C73" s="7"/>
      <c r="D73" s="7" t="s">
        <v>87</v>
      </c>
      <c r="E73" s="7" t="s">
        <v>87</v>
      </c>
      <c r="F73" s="8" t="s">
        <v>24</v>
      </c>
      <c r="G73" s="8" t="s">
        <v>24</v>
      </c>
      <c r="H73" s="8" t="s">
        <v>24</v>
      </c>
      <c r="I73" s="8" t="s">
        <v>24</v>
      </c>
      <c r="J73" s="8">
        <v>382.92434837889385</v>
      </c>
      <c r="K73" s="8">
        <v>-49.914140616315336</v>
      </c>
      <c r="L73" s="8">
        <v>13.65331398948676</v>
      </c>
      <c r="M73" s="8">
        <v>9.403454479830872</v>
      </c>
    </row>
    <row r="74" ht="15.75" customHeight="1">
      <c r="A74" s="9" t="s">
        <v>88</v>
      </c>
      <c r="B74" s="10" t="s">
        <v>16</v>
      </c>
      <c r="C74" s="10"/>
      <c r="D74" s="10"/>
      <c r="E74" s="10" t="s">
        <v>89</v>
      </c>
      <c r="F74" s="11">
        <v>1454000.0</v>
      </c>
      <c r="G74" s="11">
        <v>1403000.0</v>
      </c>
      <c r="H74" s="11">
        <v>885002.0</v>
      </c>
      <c r="I74" s="11">
        <v>1293000.0</v>
      </c>
      <c r="J74" s="11">
        <v>1034000.0</v>
      </c>
      <c r="K74" s="11">
        <v>1031000.0</v>
      </c>
      <c r="L74" s="11">
        <v>1083552.2833333332</v>
      </c>
      <c r="M74" s="11">
        <v>1109683.437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9" t="s">
        <v>19</v>
      </c>
      <c r="B75" s="10" t="s">
        <v>16</v>
      </c>
      <c r="C75" s="10"/>
      <c r="D75" s="10"/>
      <c r="E75" s="10" t="s">
        <v>89</v>
      </c>
      <c r="F75" s="11">
        <v>19.670781893004115</v>
      </c>
      <c r="G75" s="11">
        <v>-3.5075653370013753</v>
      </c>
      <c r="H75" s="11">
        <v>-36.92074126870991</v>
      </c>
      <c r="I75" s="11">
        <v>46.10136474267855</v>
      </c>
      <c r="J75" s="11">
        <v>-20.030935808197988</v>
      </c>
      <c r="K75" s="11">
        <v>-0.2901353965183752</v>
      </c>
      <c r="L75" s="11">
        <v>5.09721467830584</v>
      </c>
      <c r="M75" s="11">
        <v>2.4116190855395927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6" t="s">
        <v>90</v>
      </c>
      <c r="B76" s="7" t="s">
        <v>16</v>
      </c>
      <c r="C76" s="7"/>
      <c r="D76" s="7"/>
      <c r="E76" s="7" t="s">
        <v>91</v>
      </c>
      <c r="F76" s="8">
        <v>3052172.0</v>
      </c>
      <c r="G76" s="8">
        <v>2931953.0</v>
      </c>
      <c r="H76" s="8">
        <v>2868309.0</v>
      </c>
      <c r="I76" s="8">
        <v>2775057.0</v>
      </c>
      <c r="J76" s="8">
        <v>2464502.0</v>
      </c>
      <c r="K76" s="8">
        <v>2146452.47</v>
      </c>
      <c r="L76" s="8">
        <v>2232852.2728</v>
      </c>
      <c r="M76" s="8">
        <v>2299047.402381</v>
      </c>
    </row>
    <row r="77" ht="15.75" customHeight="1">
      <c r="A77" s="6" t="s">
        <v>19</v>
      </c>
      <c r="B77" s="7" t="s">
        <v>16</v>
      </c>
      <c r="C77" s="7"/>
      <c r="D77" s="7"/>
      <c r="E77" s="7" t="s">
        <v>91</v>
      </c>
      <c r="F77" s="8">
        <v>-7.066053069235543</v>
      </c>
      <c r="G77" s="8">
        <v>-3.93880161406369</v>
      </c>
      <c r="H77" s="8">
        <v>-2.1707032820785326</v>
      </c>
      <c r="I77" s="8">
        <v>-3.2511141582026206</v>
      </c>
      <c r="J77" s="8">
        <v>-11.190941303187646</v>
      </c>
      <c r="K77" s="8">
        <v>-12.905225071840063</v>
      </c>
      <c r="L77" s="8">
        <v>4.025237176577206</v>
      </c>
      <c r="M77" s="8">
        <v>2.9645996014770564</v>
      </c>
    </row>
    <row r="78" ht="15.75" customHeight="1">
      <c r="A78" s="9" t="s">
        <v>92</v>
      </c>
      <c r="B78" s="10" t="s">
        <v>16</v>
      </c>
      <c r="C78" s="10"/>
      <c r="D78" s="10"/>
      <c r="E78" s="10" t="s">
        <v>93</v>
      </c>
      <c r="F78" s="11">
        <v>1308000.0</v>
      </c>
      <c r="G78" s="11">
        <v>1264000.0</v>
      </c>
      <c r="H78" s="11">
        <v>983000.0</v>
      </c>
      <c r="I78" s="11">
        <v>1013000.0</v>
      </c>
      <c r="J78" s="11">
        <v>1040000.0</v>
      </c>
      <c r="K78" s="11">
        <v>1210000.0</v>
      </c>
      <c r="L78" s="11">
        <v>1242697.7201562733</v>
      </c>
      <c r="M78" s="11">
        <v>1280544.8391589606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9" t="s">
        <v>19</v>
      </c>
      <c r="B79" s="10" t="s">
        <v>16</v>
      </c>
      <c r="C79" s="10"/>
      <c r="D79" s="10"/>
      <c r="E79" s="10" t="s">
        <v>93</v>
      </c>
      <c r="F79" s="11">
        <v>3.5629453681710213</v>
      </c>
      <c r="G79" s="11">
        <v>-3.363914373088685</v>
      </c>
      <c r="H79" s="11">
        <v>-22.231012658227847</v>
      </c>
      <c r="I79" s="11">
        <v>3.051881993896236</v>
      </c>
      <c r="J79" s="11">
        <v>2.665350444225074</v>
      </c>
      <c r="K79" s="11">
        <v>16.346153846153847</v>
      </c>
      <c r="L79" s="11">
        <v>2.702290922006061</v>
      </c>
      <c r="M79" s="11">
        <v>3.045561152065836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6" t="s">
        <v>94</v>
      </c>
      <c r="B80" s="7" t="s">
        <v>16</v>
      </c>
      <c r="C80" s="7"/>
      <c r="D80" s="7"/>
      <c r="E80" s="7" t="s">
        <v>95</v>
      </c>
      <c r="F80" s="8">
        <v>509182.0</v>
      </c>
      <c r="G80" s="8">
        <v>586116.0</v>
      </c>
      <c r="H80" s="8">
        <v>631234.0</v>
      </c>
      <c r="I80" s="8">
        <v>665406.0</v>
      </c>
      <c r="J80" s="8">
        <v>694939.0</v>
      </c>
      <c r="K80" s="8">
        <v>739336.695</v>
      </c>
      <c r="L80" s="8">
        <v>773827.62675</v>
      </c>
      <c r="M80" s="8">
        <v>807154.3894875</v>
      </c>
    </row>
    <row r="81" ht="15.75" customHeight="1">
      <c r="A81" s="6" t="s">
        <v>19</v>
      </c>
      <c r="B81" s="7" t="s">
        <v>16</v>
      </c>
      <c r="C81" s="7"/>
      <c r="D81" s="7"/>
      <c r="E81" s="7" t="s">
        <v>95</v>
      </c>
      <c r="F81" s="8">
        <v>13.764112096912934</v>
      </c>
      <c r="G81" s="8">
        <v>15.109332223055803</v>
      </c>
      <c r="H81" s="8">
        <v>7.6977936108210665</v>
      </c>
      <c r="I81" s="8">
        <v>5.413523352671117</v>
      </c>
      <c r="J81" s="8">
        <v>4.438342906436071</v>
      </c>
      <c r="K81" s="8">
        <v>6.388718290382314</v>
      </c>
      <c r="L81" s="8">
        <v>4.6651183396219915</v>
      </c>
      <c r="M81" s="8">
        <v>4.3067424301545065</v>
      </c>
    </row>
    <row r="82" ht="15.75" customHeight="1">
      <c r="A82" s="6" t="s">
        <v>96</v>
      </c>
      <c r="B82" s="7" t="s">
        <v>16</v>
      </c>
      <c r="C82" s="7"/>
      <c r="D82" s="7"/>
      <c r="E82" s="7" t="s">
        <v>97</v>
      </c>
      <c r="F82" s="8">
        <v>1459958.0</v>
      </c>
      <c r="G82" s="8">
        <v>1425070.0</v>
      </c>
      <c r="H82" s="8">
        <v>1168610.0</v>
      </c>
      <c r="I82" s="8">
        <v>1031000.0</v>
      </c>
      <c r="J82" s="8">
        <v>947061.0</v>
      </c>
      <c r="K82" s="8" t="s">
        <v>24</v>
      </c>
      <c r="L82" s="8" t="s">
        <v>24</v>
      </c>
      <c r="M82" s="8" t="s">
        <v>24</v>
      </c>
    </row>
    <row r="83" ht="15.75" customHeight="1">
      <c r="A83" s="6" t="s">
        <v>19</v>
      </c>
      <c r="B83" s="7" t="s">
        <v>16</v>
      </c>
      <c r="C83" s="7"/>
      <c r="D83" s="7"/>
      <c r="E83" s="7" t="s">
        <v>97</v>
      </c>
      <c r="F83" s="8">
        <v>-0.40405735526962966</v>
      </c>
      <c r="G83" s="8">
        <v>-2.3896577846759977</v>
      </c>
      <c r="H83" s="8">
        <v>-17.9963089532444</v>
      </c>
      <c r="I83" s="8">
        <v>-11.775528191612258</v>
      </c>
      <c r="J83" s="8">
        <v>-8.141513094083415</v>
      </c>
      <c r="K83" s="8" t="s">
        <v>24</v>
      </c>
      <c r="L83" s="8" t="s">
        <v>24</v>
      </c>
      <c r="M83" s="8" t="s">
        <v>24</v>
      </c>
    </row>
    <row r="84" ht="15.75" customHeight="1">
      <c r="A84" s="6" t="s">
        <v>98</v>
      </c>
      <c r="B84" s="7" t="s">
        <v>16</v>
      </c>
      <c r="C84" s="7"/>
      <c r="D84" s="7" t="s">
        <v>99</v>
      </c>
      <c r="E84" s="7"/>
      <c r="F84" s="8">
        <v>156159.0</v>
      </c>
      <c r="G84" s="8">
        <v>166992.0</v>
      </c>
      <c r="H84" s="8">
        <v>81792.0</v>
      </c>
      <c r="I84" s="8">
        <v>72434.0</v>
      </c>
      <c r="J84" s="8">
        <v>71897.0</v>
      </c>
      <c r="K84" s="8">
        <v>160140.0</v>
      </c>
      <c r="L84" s="8">
        <v>155500.0</v>
      </c>
      <c r="M84" s="8">
        <v>155500.0</v>
      </c>
    </row>
    <row r="85" ht="15.75" customHeight="1">
      <c r="A85" s="6" t="s">
        <v>25</v>
      </c>
      <c r="B85" s="7" t="s">
        <v>16</v>
      </c>
      <c r="C85" s="7"/>
      <c r="D85" s="7" t="s">
        <v>99</v>
      </c>
      <c r="E85" s="7" t="s">
        <v>99</v>
      </c>
      <c r="F85" s="8">
        <v>-33.78632214076433</v>
      </c>
      <c r="G85" s="8">
        <v>6.937160202101704</v>
      </c>
      <c r="H85" s="8">
        <v>-51.02040816326531</v>
      </c>
      <c r="I85" s="8">
        <v>-11.441216744913929</v>
      </c>
      <c r="J85" s="8">
        <v>-0.7413645525581909</v>
      </c>
      <c r="K85" s="8">
        <v>122.73530189020404</v>
      </c>
      <c r="L85" s="8">
        <v>-2.897464718371425</v>
      </c>
      <c r="M85" s="8">
        <v>0.0</v>
      </c>
    </row>
    <row r="86" ht="15.75" customHeight="1">
      <c r="A86" s="6" t="s">
        <v>100</v>
      </c>
      <c r="B86" s="7" t="s">
        <v>16</v>
      </c>
      <c r="C86" s="7"/>
      <c r="D86" s="7" t="s">
        <v>101</v>
      </c>
      <c r="E86" s="7"/>
      <c r="F86" s="8">
        <v>485006.0</v>
      </c>
      <c r="G86" s="8">
        <v>567306.0</v>
      </c>
      <c r="H86" s="8">
        <v>610816.0</v>
      </c>
      <c r="I86" s="8">
        <v>561008.0</v>
      </c>
      <c r="J86" s="8">
        <v>591716.0</v>
      </c>
      <c r="K86" s="8">
        <v>590590.0</v>
      </c>
      <c r="L86" s="8">
        <v>565441.575</v>
      </c>
      <c r="M86" s="8">
        <v>587857.2540500001</v>
      </c>
    </row>
    <row r="87" ht="15.75" customHeight="1">
      <c r="A87" s="6" t="s">
        <v>25</v>
      </c>
      <c r="B87" s="7" t="s">
        <v>16</v>
      </c>
      <c r="C87" s="7"/>
      <c r="D87" s="7" t="s">
        <v>101</v>
      </c>
      <c r="E87" s="7" t="s">
        <v>101</v>
      </c>
      <c r="F87" s="8">
        <v>14.778562942838617</v>
      </c>
      <c r="G87" s="8">
        <v>16.968862240879496</v>
      </c>
      <c r="H87" s="8">
        <v>7.669582200787582</v>
      </c>
      <c r="I87" s="8">
        <v>-8.154337803855826</v>
      </c>
      <c r="J87" s="8">
        <v>5.473718734848701</v>
      </c>
      <c r="K87" s="8">
        <v>-0.1902939923882403</v>
      </c>
      <c r="L87" s="8">
        <v>-4.258186728525719</v>
      </c>
      <c r="M87" s="8">
        <v>3.9642785463732753</v>
      </c>
    </row>
    <row r="88" ht="15.75" customHeight="1">
      <c r="A88" s="6" t="s">
        <v>102</v>
      </c>
      <c r="B88" s="7" t="s">
        <v>16</v>
      </c>
      <c r="C88" s="7"/>
      <c r="D88" s="7" t="s">
        <v>103</v>
      </c>
      <c r="E88" s="7"/>
      <c r="F88" s="8">
        <v>790177.0</v>
      </c>
      <c r="G88" s="8">
        <v>662590.0</v>
      </c>
      <c r="H88" s="8">
        <v>446082.0</v>
      </c>
      <c r="I88" s="8">
        <v>360565.0</v>
      </c>
      <c r="J88" s="8">
        <v>250424.0</v>
      </c>
      <c r="K88" s="8">
        <v>253466.0</v>
      </c>
      <c r="L88" s="8">
        <v>242753.85</v>
      </c>
      <c r="M88" s="8">
        <v>255831.405</v>
      </c>
    </row>
    <row r="89" ht="15.75" customHeight="1">
      <c r="A89" s="6" t="s">
        <v>25</v>
      </c>
      <c r="B89" s="7" t="s">
        <v>16</v>
      </c>
      <c r="C89" s="7"/>
      <c r="D89" s="7" t="s">
        <v>103</v>
      </c>
      <c r="E89" s="7" t="s">
        <v>103</v>
      </c>
      <c r="F89" s="8">
        <v>0.6587210798388802</v>
      </c>
      <c r="G89" s="8">
        <v>-16.14663550065365</v>
      </c>
      <c r="H89" s="8">
        <v>-32.676013824537044</v>
      </c>
      <c r="I89" s="8">
        <v>-19.170690590519232</v>
      </c>
      <c r="J89" s="8">
        <v>-30.546780746883364</v>
      </c>
      <c r="K89" s="8">
        <v>1.2147398012970003</v>
      </c>
      <c r="L89" s="8">
        <v>-4.2262670338428014</v>
      </c>
      <c r="M89" s="8">
        <v>5.387166877064974</v>
      </c>
    </row>
    <row r="90" ht="15.75" customHeight="1">
      <c r="A90" s="6" t="s">
        <v>104</v>
      </c>
      <c r="B90" s="7" t="s">
        <v>16</v>
      </c>
      <c r="C90" s="7"/>
      <c r="D90" s="7" t="s">
        <v>105</v>
      </c>
      <c r="E90" s="7"/>
      <c r="F90" s="8">
        <v>28616.0</v>
      </c>
      <c r="G90" s="8">
        <v>28182.0</v>
      </c>
      <c r="H90" s="8">
        <v>29920.0</v>
      </c>
      <c r="I90" s="8">
        <v>37196.0</v>
      </c>
      <c r="J90" s="8">
        <v>33024.0</v>
      </c>
      <c r="K90" s="8">
        <v>32803.0</v>
      </c>
      <c r="L90" s="8">
        <v>31569.015</v>
      </c>
      <c r="M90" s="8">
        <v>31764.48255</v>
      </c>
    </row>
    <row r="91" ht="15.75" customHeight="1">
      <c r="A91" s="6" t="s">
        <v>25</v>
      </c>
      <c r="B91" s="7" t="s">
        <v>16</v>
      </c>
      <c r="C91" s="7"/>
      <c r="D91" s="7" t="s">
        <v>105</v>
      </c>
      <c r="E91" s="7" t="s">
        <v>105</v>
      </c>
      <c r="F91" s="8">
        <v>27.318028118882363</v>
      </c>
      <c r="G91" s="8">
        <v>-1.5166340508806262</v>
      </c>
      <c r="H91" s="8">
        <v>6.167056986729118</v>
      </c>
      <c r="I91" s="8">
        <v>24.318181818181817</v>
      </c>
      <c r="J91" s="8">
        <v>-11.216259812883106</v>
      </c>
      <c r="K91" s="8">
        <v>-0.6692102713178295</v>
      </c>
      <c r="L91" s="8">
        <v>-3.7618053226839026</v>
      </c>
      <c r="M91" s="8">
        <v>0.6191753211178784</v>
      </c>
    </row>
    <row r="92" ht="15.75" customHeight="1">
      <c r="A92" s="6" t="s">
        <v>106</v>
      </c>
      <c r="B92" s="7" t="s">
        <v>16</v>
      </c>
      <c r="C92" s="7"/>
      <c r="D92" s="7"/>
      <c r="E92" s="7"/>
      <c r="F92" s="8">
        <v>474000.0</v>
      </c>
      <c r="G92" s="8">
        <v>438500.0</v>
      </c>
      <c r="H92" s="8">
        <v>265000.0</v>
      </c>
      <c r="I92" s="8">
        <v>311500.0</v>
      </c>
      <c r="J92" s="8">
        <v>323000.0</v>
      </c>
      <c r="K92" s="8">
        <v>293000.0</v>
      </c>
      <c r="L92" s="8">
        <v>281730.4704357793</v>
      </c>
      <c r="M92" s="8">
        <v>293266.35405611456</v>
      </c>
    </row>
    <row r="93" ht="15.75" customHeight="1">
      <c r="A93" s="6" t="s">
        <v>17</v>
      </c>
      <c r="B93" s="7" t="s">
        <v>16</v>
      </c>
      <c r="C93" s="7"/>
      <c r="D93" s="7" t="s">
        <v>107</v>
      </c>
      <c r="E93" s="7" t="s">
        <v>107</v>
      </c>
      <c r="F93" s="8">
        <v>1669000.0</v>
      </c>
      <c r="G93" s="8">
        <v>1652000.0</v>
      </c>
      <c r="H93" s="8">
        <v>1218000.0</v>
      </c>
      <c r="I93" s="8">
        <v>1493000.0</v>
      </c>
      <c r="J93" s="8">
        <v>1718000.0</v>
      </c>
      <c r="K93" s="8">
        <v>1832773.0</v>
      </c>
      <c r="L93" s="8">
        <v>1719685.4042291152</v>
      </c>
      <c r="M93" s="8">
        <v>1842472.108224</v>
      </c>
    </row>
    <row r="94" ht="15.75" customHeight="1">
      <c r="A94" s="6" t="s">
        <v>19</v>
      </c>
      <c r="B94" s="7" t="s">
        <v>16</v>
      </c>
      <c r="C94" s="7"/>
      <c r="D94" s="7" t="s">
        <v>107</v>
      </c>
      <c r="E94" s="7" t="s">
        <v>107</v>
      </c>
      <c r="F94" s="8">
        <v>8.095854922279793</v>
      </c>
      <c r="G94" s="8">
        <v>-1.0185739964050329</v>
      </c>
      <c r="H94" s="8">
        <v>-26.271186440677965</v>
      </c>
      <c r="I94" s="8">
        <v>22.57799671592775</v>
      </c>
      <c r="J94" s="8">
        <v>15.07032819825854</v>
      </c>
      <c r="K94" s="8">
        <v>6.680616996507567</v>
      </c>
      <c r="L94" s="8">
        <v>-6.170300182885975</v>
      </c>
      <c r="M94" s="8">
        <v>7.140067810828839</v>
      </c>
    </row>
    <row r="95" ht="15.75" customHeight="1">
      <c r="A95" s="6" t="s">
        <v>28</v>
      </c>
      <c r="B95" s="7" t="s">
        <v>16</v>
      </c>
      <c r="C95" s="7"/>
      <c r="D95" s="7" t="s">
        <v>108</v>
      </c>
      <c r="E95" s="7" t="s">
        <v>108</v>
      </c>
      <c r="F95" s="8">
        <v>730000.0</v>
      </c>
      <c r="G95" s="8">
        <v>620000.0</v>
      </c>
      <c r="H95" s="8">
        <v>385000.0</v>
      </c>
      <c r="I95" s="8">
        <v>430000.0</v>
      </c>
      <c r="J95" s="8">
        <v>495000.0</v>
      </c>
      <c r="K95" s="8">
        <v>486000.0</v>
      </c>
      <c r="L95" s="8">
        <v>509843.24197125266</v>
      </c>
      <c r="M95" s="8">
        <v>508308.62420275615</v>
      </c>
    </row>
    <row r="96" ht="15.75" customHeight="1">
      <c r="A96" s="6" t="s">
        <v>19</v>
      </c>
      <c r="B96" s="7" t="s">
        <v>16</v>
      </c>
      <c r="C96" s="7"/>
      <c r="D96" s="7" t="s">
        <v>108</v>
      </c>
      <c r="E96" s="7" t="s">
        <v>108</v>
      </c>
      <c r="F96" s="8">
        <v>-3.054448871181939</v>
      </c>
      <c r="G96" s="8">
        <v>-15.068493150684931</v>
      </c>
      <c r="H96" s="8">
        <v>-37.903225806451616</v>
      </c>
      <c r="I96" s="8">
        <v>11.688311688311689</v>
      </c>
      <c r="J96" s="8">
        <v>15.116279069767442</v>
      </c>
      <c r="K96" s="8">
        <v>-1.8181818181818181</v>
      </c>
      <c r="L96" s="8">
        <v>4.906016866512894</v>
      </c>
      <c r="M96" s="8">
        <v>-0.3009979621506951</v>
      </c>
    </row>
    <row r="97" ht="15.75" customHeight="1">
      <c r="A97" s="6" t="s">
        <v>68</v>
      </c>
      <c r="B97" s="7" t="s">
        <v>16</v>
      </c>
      <c r="C97" s="7"/>
      <c r="D97" s="7" t="s">
        <v>109</v>
      </c>
      <c r="E97" s="7" t="s">
        <v>109</v>
      </c>
      <c r="F97" s="8">
        <v>2126000.0</v>
      </c>
      <c r="G97" s="8">
        <v>1888000.0</v>
      </c>
      <c r="H97" s="8">
        <v>1454000.0</v>
      </c>
      <c r="I97" s="8">
        <v>1755000.0</v>
      </c>
      <c r="J97" s="8">
        <v>1981000.0</v>
      </c>
      <c r="K97" s="8">
        <v>1992000.0</v>
      </c>
      <c r="L97" s="8">
        <v>2120507.434595</v>
      </c>
      <c r="M97" s="8">
        <v>2204935.5697186003</v>
      </c>
    </row>
    <row r="98" ht="15.75" customHeight="1">
      <c r="A98" s="6" t="s">
        <v>19</v>
      </c>
      <c r="B98" s="7" t="s">
        <v>16</v>
      </c>
      <c r="C98" s="7"/>
      <c r="D98" s="7" t="s">
        <v>109</v>
      </c>
      <c r="E98" s="7" t="s">
        <v>109</v>
      </c>
      <c r="F98" s="8">
        <v>8.969759097898514</v>
      </c>
      <c r="G98" s="8">
        <v>-11.194731890874882</v>
      </c>
      <c r="H98" s="8">
        <v>-22.98728813559322</v>
      </c>
      <c r="I98" s="8">
        <v>20.701513067400274</v>
      </c>
      <c r="J98" s="8">
        <v>12.877492877492877</v>
      </c>
      <c r="K98" s="8">
        <v>0.5552751135790005</v>
      </c>
      <c r="L98" s="8">
        <v>6.451176435491968</v>
      </c>
      <c r="M98" s="8">
        <v>3.981506206778537</v>
      </c>
    </row>
    <row r="99" ht="15.75" customHeight="1">
      <c r="A99" s="6" t="s">
        <v>76</v>
      </c>
      <c r="B99" s="7" t="s">
        <v>16</v>
      </c>
      <c r="C99" s="7"/>
      <c r="D99" s="7" t="s">
        <v>110</v>
      </c>
      <c r="E99" s="7" t="s">
        <v>110</v>
      </c>
      <c r="F99" s="8">
        <v>346023.0</v>
      </c>
      <c r="G99" s="8">
        <v>315639.0</v>
      </c>
      <c r="H99" s="8">
        <v>208715.0</v>
      </c>
      <c r="I99" s="8">
        <v>240422.0</v>
      </c>
      <c r="J99" s="8">
        <v>204837.0</v>
      </c>
      <c r="K99" s="8">
        <v>168607.0</v>
      </c>
      <c r="L99" s="8">
        <v>122879.0</v>
      </c>
      <c r="M99" s="8">
        <v>146375.0</v>
      </c>
    </row>
    <row r="100" ht="15.75" customHeight="1">
      <c r="A100" s="6" t="s">
        <v>19</v>
      </c>
      <c r="B100" s="7" t="s">
        <v>16</v>
      </c>
      <c r="C100" s="7"/>
      <c r="D100" s="7" t="s">
        <v>110</v>
      </c>
      <c r="E100" s="7" t="s">
        <v>110</v>
      </c>
      <c r="F100" s="8">
        <v>-11.056531897994278</v>
      </c>
      <c r="G100" s="8">
        <v>-8.780919187452858</v>
      </c>
      <c r="H100" s="8">
        <v>-33.875408298721005</v>
      </c>
      <c r="I100" s="8">
        <v>15.191529118654625</v>
      </c>
      <c r="J100" s="8">
        <v>-14.801058139438155</v>
      </c>
      <c r="K100" s="8">
        <v>-17.68723423990783</v>
      </c>
      <c r="L100" s="8">
        <v>-27.121056658383104</v>
      </c>
      <c r="M100" s="8">
        <v>19.121249359125645</v>
      </c>
    </row>
    <row r="101" ht="15.75" customHeight="1">
      <c r="A101" s="6" t="s">
        <v>78</v>
      </c>
      <c r="B101" s="7"/>
      <c r="C101" s="7"/>
      <c r="D101" s="7"/>
      <c r="E101" s="7"/>
      <c r="F101" s="8"/>
      <c r="G101" s="8"/>
      <c r="H101" s="8"/>
      <c r="I101" s="8"/>
      <c r="J101" s="8"/>
      <c r="K101" s="8"/>
      <c r="L101" s="8"/>
      <c r="M101" s="8"/>
    </row>
    <row r="102" ht="15.75" customHeight="1">
      <c r="A102" s="6" t="s">
        <v>111</v>
      </c>
      <c r="B102" s="7" t="s">
        <v>16</v>
      </c>
      <c r="C102" s="7"/>
      <c r="D102" s="7" t="s">
        <v>112</v>
      </c>
      <c r="E102" s="7"/>
      <c r="F102" s="8">
        <v>49300.0</v>
      </c>
      <c r="G102" s="8">
        <v>39200.0</v>
      </c>
      <c r="H102" s="8">
        <v>30700.0</v>
      </c>
      <c r="I102" s="8">
        <v>37600.0</v>
      </c>
      <c r="J102" s="8">
        <v>40000.0</v>
      </c>
      <c r="K102" s="8">
        <v>50000.0</v>
      </c>
      <c r="L102" s="8">
        <v>46039.542973516356</v>
      </c>
      <c r="M102" s="8">
        <v>46792.939459222</v>
      </c>
    </row>
    <row r="103" ht="15.75" customHeight="1">
      <c r="A103" s="6" t="s">
        <v>25</v>
      </c>
      <c r="B103" s="7" t="s">
        <v>16</v>
      </c>
      <c r="C103" s="7"/>
      <c r="D103" s="7" t="s">
        <v>112</v>
      </c>
      <c r="E103" s="7" t="s">
        <v>112</v>
      </c>
      <c r="F103" s="8">
        <v>-7.330827067669173</v>
      </c>
      <c r="G103" s="8">
        <v>-20.4868154158215</v>
      </c>
      <c r="H103" s="8">
        <v>-21.683673469387756</v>
      </c>
      <c r="I103" s="8">
        <v>22.47557003257329</v>
      </c>
      <c r="J103" s="8">
        <v>6.382978723404255</v>
      </c>
      <c r="K103" s="8">
        <v>25.0</v>
      </c>
      <c r="L103" s="8">
        <v>-7.920914052967287</v>
      </c>
      <c r="M103" s="8">
        <v>1.6364117387938084</v>
      </c>
    </row>
    <row r="104" ht="15.75" customHeight="1">
      <c r="A104" s="6" t="s">
        <v>113</v>
      </c>
      <c r="B104" s="7" t="s">
        <v>16</v>
      </c>
      <c r="C104" s="7"/>
      <c r="D104" s="7" t="s">
        <v>114</v>
      </c>
      <c r="E104" s="7"/>
      <c r="F104" s="8">
        <v>22100.0</v>
      </c>
      <c r="G104" s="8">
        <v>23700.0</v>
      </c>
      <c r="H104" s="8">
        <v>23200.0</v>
      </c>
      <c r="I104" s="8">
        <v>15300.0</v>
      </c>
      <c r="J104" s="8">
        <v>11000.0</v>
      </c>
      <c r="K104" s="8">
        <v>8000.0</v>
      </c>
      <c r="L104" s="8">
        <v>7364.210157342165</v>
      </c>
      <c r="M104" s="8">
        <v>7475.455289341928</v>
      </c>
    </row>
    <row r="105" ht="15.75" customHeight="1">
      <c r="A105" s="6" t="s">
        <v>25</v>
      </c>
      <c r="B105" s="7" t="s">
        <v>16</v>
      </c>
      <c r="C105" s="7"/>
      <c r="D105" s="7" t="s">
        <v>114</v>
      </c>
      <c r="E105" s="7" t="s">
        <v>114</v>
      </c>
      <c r="F105" s="8">
        <v>-34.02985074626866</v>
      </c>
      <c r="G105" s="8">
        <v>7.239819004524887</v>
      </c>
      <c r="H105" s="8">
        <v>-2.109704641350211</v>
      </c>
      <c r="I105" s="8">
        <v>-34.05172413793103</v>
      </c>
      <c r="J105" s="8">
        <v>-28.104575163398692</v>
      </c>
      <c r="K105" s="8">
        <v>-27.272727272727273</v>
      </c>
      <c r="L105" s="8">
        <v>-7.947373033222937</v>
      </c>
      <c r="M105" s="8">
        <v>1.510618649154798</v>
      </c>
    </row>
    <row r="106" ht="15.75" customHeight="1">
      <c r="A106" s="6" t="s">
        <v>88</v>
      </c>
      <c r="B106" s="7" t="s">
        <v>16</v>
      </c>
      <c r="C106" s="7"/>
      <c r="D106" s="7" t="s">
        <v>115</v>
      </c>
      <c r="E106" s="7" t="s">
        <v>115</v>
      </c>
      <c r="F106" s="8">
        <v>533000.0</v>
      </c>
      <c r="G106" s="8">
        <v>503000.0</v>
      </c>
      <c r="H106" s="8">
        <v>271000.0</v>
      </c>
      <c r="I106" s="8">
        <v>320000.0</v>
      </c>
      <c r="J106" s="8">
        <v>337000.0</v>
      </c>
      <c r="K106" s="8">
        <v>278000.0</v>
      </c>
      <c r="L106" s="8">
        <v>287732.48006683146</v>
      </c>
      <c r="M106" s="8">
        <v>304908.9093970081</v>
      </c>
    </row>
    <row r="107" ht="15.75" customHeight="1">
      <c r="A107" s="6" t="s">
        <v>19</v>
      </c>
      <c r="B107" s="7" t="s">
        <v>16</v>
      </c>
      <c r="C107" s="7"/>
      <c r="D107" s="7" t="s">
        <v>115</v>
      </c>
      <c r="E107" s="7" t="s">
        <v>115</v>
      </c>
      <c r="F107" s="8">
        <v>34.5959595959596</v>
      </c>
      <c r="G107" s="8">
        <v>-5.628517823639775</v>
      </c>
      <c r="H107" s="8">
        <v>-46.12326043737575</v>
      </c>
      <c r="I107" s="8">
        <v>18.081180811808117</v>
      </c>
      <c r="J107" s="8">
        <v>5.3125</v>
      </c>
      <c r="K107" s="8">
        <v>-17.50741839762611</v>
      </c>
      <c r="L107" s="8">
        <v>3.5008921103710273</v>
      </c>
      <c r="M107" s="8">
        <v>5.969583039838622</v>
      </c>
    </row>
    <row r="108" ht="15.75" customHeight="1">
      <c r="A108" s="6" t="s">
        <v>113</v>
      </c>
      <c r="B108" s="7" t="s">
        <v>16</v>
      </c>
      <c r="C108" s="7"/>
      <c r="D108" s="7" t="s">
        <v>116</v>
      </c>
      <c r="E108" s="7"/>
      <c r="F108" s="8">
        <v>176000.0</v>
      </c>
      <c r="G108" s="8">
        <v>126000.0</v>
      </c>
      <c r="H108" s="8">
        <v>75000.0</v>
      </c>
      <c r="I108" s="8">
        <v>55000.0</v>
      </c>
      <c r="J108" s="8">
        <v>37000.0</v>
      </c>
      <c r="K108" s="8">
        <v>4000.0</v>
      </c>
      <c r="L108" s="8" t="s">
        <v>24</v>
      </c>
      <c r="M108" s="8" t="s">
        <v>24</v>
      </c>
    </row>
    <row r="109" ht="15.75" customHeight="1">
      <c r="A109" s="6" t="s">
        <v>25</v>
      </c>
      <c r="B109" s="7" t="s">
        <v>16</v>
      </c>
      <c r="C109" s="7"/>
      <c r="D109" s="7" t="s">
        <v>116</v>
      </c>
      <c r="E109" s="7" t="s">
        <v>116</v>
      </c>
      <c r="F109" s="8">
        <v>37.5</v>
      </c>
      <c r="G109" s="8">
        <v>-28.40909090909091</v>
      </c>
      <c r="H109" s="8">
        <v>-40.476190476190474</v>
      </c>
      <c r="I109" s="8">
        <v>-26.666666666666668</v>
      </c>
      <c r="J109" s="8">
        <v>-32.72727272727273</v>
      </c>
      <c r="K109" s="8">
        <v>-89.1891891891892</v>
      </c>
      <c r="L109" s="8" t="s">
        <v>24</v>
      </c>
      <c r="M109" s="8" t="s">
        <v>24</v>
      </c>
    </row>
    <row r="110" ht="15.75" customHeight="1">
      <c r="A110" s="6" t="s">
        <v>117</v>
      </c>
      <c r="B110" s="7" t="s">
        <v>16</v>
      </c>
      <c r="C110" s="7"/>
      <c r="D110" s="7" t="s">
        <v>118</v>
      </c>
      <c r="E110" s="7"/>
      <c r="F110" s="8">
        <v>88000.0</v>
      </c>
      <c r="G110" s="8">
        <v>87000.0</v>
      </c>
      <c r="H110" s="8">
        <v>55000.0</v>
      </c>
      <c r="I110" s="8">
        <v>47000.0</v>
      </c>
      <c r="J110" s="8">
        <v>49000.0</v>
      </c>
      <c r="K110" s="8">
        <v>31000.0</v>
      </c>
      <c r="L110" s="8">
        <v>42856.452949486076</v>
      </c>
      <c r="M110" s="8">
        <v>46954.92157790902</v>
      </c>
    </row>
    <row r="111" ht="15.75" customHeight="1">
      <c r="A111" s="6" t="s">
        <v>25</v>
      </c>
      <c r="B111" s="7" t="s">
        <v>16</v>
      </c>
      <c r="C111" s="7"/>
      <c r="D111" s="7" t="s">
        <v>118</v>
      </c>
      <c r="E111" s="7" t="s">
        <v>118</v>
      </c>
      <c r="F111" s="8">
        <v>25.714285714285715</v>
      </c>
      <c r="G111" s="8">
        <v>-1.1363636363636365</v>
      </c>
      <c r="H111" s="8">
        <v>-36.7816091954023</v>
      </c>
      <c r="I111" s="8">
        <v>-14.545454545454545</v>
      </c>
      <c r="J111" s="8">
        <v>4.25531914893617</v>
      </c>
      <c r="K111" s="8">
        <v>-36.734693877551024</v>
      </c>
      <c r="L111" s="8">
        <v>38.24662241769702</v>
      </c>
      <c r="M111" s="8">
        <v>9.563247413997882</v>
      </c>
    </row>
    <row r="112" ht="15.75" customHeight="1">
      <c r="A112" s="6" t="s">
        <v>119</v>
      </c>
      <c r="B112" s="7" t="s">
        <v>16</v>
      </c>
      <c r="C112" s="7"/>
      <c r="D112" s="7" t="s">
        <v>120</v>
      </c>
      <c r="E112" s="7"/>
      <c r="F112" s="8">
        <v>147000.0</v>
      </c>
      <c r="G112" s="8">
        <v>131000.0</v>
      </c>
      <c r="H112" s="8">
        <v>42000.0</v>
      </c>
      <c r="I112" s="8">
        <v>107000.0</v>
      </c>
      <c r="J112" s="8">
        <v>108000.0</v>
      </c>
      <c r="K112" s="8">
        <v>88000.0</v>
      </c>
      <c r="L112" s="8">
        <v>95435.87886049216</v>
      </c>
      <c r="M112" s="8">
        <v>100462.47167879647</v>
      </c>
    </row>
    <row r="113" ht="15.75" customHeight="1">
      <c r="A113" s="6" t="s">
        <v>25</v>
      </c>
      <c r="B113" s="7" t="s">
        <v>16</v>
      </c>
      <c r="C113" s="7"/>
      <c r="D113" s="7" t="s">
        <v>120</v>
      </c>
      <c r="E113" s="7" t="s">
        <v>120</v>
      </c>
      <c r="F113" s="8">
        <v>96.0</v>
      </c>
      <c r="G113" s="8">
        <v>-10.884353741496598</v>
      </c>
      <c r="H113" s="8">
        <v>-67.93893129770993</v>
      </c>
      <c r="I113" s="8">
        <v>154.76190476190476</v>
      </c>
      <c r="J113" s="8">
        <v>0.9345794392523364</v>
      </c>
      <c r="K113" s="8">
        <v>-18.51851851851852</v>
      </c>
      <c r="L113" s="8">
        <v>8.44986234146836</v>
      </c>
      <c r="M113" s="8">
        <v>5.26698436512768</v>
      </c>
    </row>
    <row r="114" ht="15.75" customHeight="1">
      <c r="A114" s="6" t="s">
        <v>92</v>
      </c>
      <c r="B114" s="7" t="s">
        <v>16</v>
      </c>
      <c r="C114" s="7"/>
      <c r="D114" s="7" t="s">
        <v>121</v>
      </c>
      <c r="E114" s="7" t="s">
        <v>121</v>
      </c>
      <c r="F114" s="8">
        <v>415000.0</v>
      </c>
      <c r="G114" s="8">
        <v>374000.0</v>
      </c>
      <c r="H114" s="8">
        <v>259000.0</v>
      </c>
      <c r="I114" s="8">
        <v>303000.0</v>
      </c>
      <c r="J114" s="8">
        <v>309000.0</v>
      </c>
      <c r="K114" s="8">
        <v>308000.0</v>
      </c>
      <c r="L114" s="8">
        <v>275728.4608047271</v>
      </c>
      <c r="M114" s="8">
        <v>281623.79871522106</v>
      </c>
    </row>
    <row r="115" ht="15.75" customHeight="1">
      <c r="A115" s="6" t="s">
        <v>19</v>
      </c>
      <c r="B115" s="7" t="s">
        <v>16</v>
      </c>
      <c r="C115" s="7"/>
      <c r="D115" s="7" t="s">
        <v>121</v>
      </c>
      <c r="E115" s="7" t="s">
        <v>121</v>
      </c>
      <c r="F115" s="8">
        <v>7.726732323730512</v>
      </c>
      <c r="G115" s="8">
        <v>-9.879518072289157</v>
      </c>
      <c r="H115" s="8">
        <v>-30.74866310160428</v>
      </c>
      <c r="I115" s="8">
        <v>16.98841698841699</v>
      </c>
      <c r="J115" s="8">
        <v>1.9801980198019802</v>
      </c>
      <c r="K115" s="8">
        <v>-0.32362459546925565</v>
      </c>
      <c r="L115" s="8">
        <v>-10.477772465997694</v>
      </c>
      <c r="M115" s="8">
        <v>2.138095535472877</v>
      </c>
    </row>
    <row r="116" ht="15.75" customHeight="1">
      <c r="A116" s="6" t="s">
        <v>122</v>
      </c>
      <c r="B116" s="7" t="s">
        <v>16</v>
      </c>
      <c r="C116" s="7"/>
      <c r="D116" s="7"/>
      <c r="E116" s="7"/>
      <c r="F116" s="8">
        <v>596294.0</v>
      </c>
      <c r="G116" s="8">
        <v>543684.0</v>
      </c>
      <c r="H116" s="8">
        <v>453316.0</v>
      </c>
      <c r="I116" s="8">
        <v>450604.0</v>
      </c>
      <c r="J116" s="8">
        <v>447200.0</v>
      </c>
      <c r="K116" s="8">
        <v>477842.0</v>
      </c>
      <c r="L116" s="8">
        <v>514890.6</v>
      </c>
      <c r="M116" s="8">
        <v>539099.5972500001</v>
      </c>
    </row>
    <row r="117" ht="15.75" customHeight="1">
      <c r="A117" s="6" t="s">
        <v>17</v>
      </c>
      <c r="B117" s="7" t="s">
        <v>16</v>
      </c>
      <c r="C117" s="7"/>
      <c r="D117" s="7" t="s">
        <v>123</v>
      </c>
      <c r="E117" s="7" t="s">
        <v>123</v>
      </c>
      <c r="F117" s="8">
        <v>2212000.0</v>
      </c>
      <c r="G117" s="8">
        <v>2287000.0</v>
      </c>
      <c r="H117" s="8">
        <v>2097000.0</v>
      </c>
      <c r="I117" s="8">
        <v>2039000.0</v>
      </c>
      <c r="J117" s="8">
        <v>1898000.0</v>
      </c>
      <c r="K117" s="8">
        <v>2297133.0</v>
      </c>
      <c r="L117" s="8">
        <v>2167758.885</v>
      </c>
      <c r="M117" s="8">
        <v>2263261.6955</v>
      </c>
    </row>
    <row r="118" ht="15.75" customHeight="1">
      <c r="A118" s="6" t="s">
        <v>19</v>
      </c>
      <c r="B118" s="7" t="s">
        <v>16</v>
      </c>
      <c r="C118" s="7"/>
      <c r="D118" s="7" t="s">
        <v>123</v>
      </c>
      <c r="E118" s="7" t="s">
        <v>123</v>
      </c>
      <c r="F118" s="8">
        <v>-3.8260869565217392</v>
      </c>
      <c r="G118" s="8">
        <v>3.390596745027125</v>
      </c>
      <c r="H118" s="8">
        <v>-8.307826847398339</v>
      </c>
      <c r="I118" s="8">
        <v>-2.7658559847401047</v>
      </c>
      <c r="J118" s="8">
        <v>-6.9151544874938695</v>
      </c>
      <c r="K118" s="8">
        <v>21.02913593256059</v>
      </c>
      <c r="L118" s="8">
        <v>-5.6319819096238755</v>
      </c>
      <c r="M118" s="8">
        <v>4.4056011561451935</v>
      </c>
    </row>
    <row r="119" ht="15.75" customHeight="1">
      <c r="A119" s="6" t="s">
        <v>28</v>
      </c>
      <c r="B119" s="7" t="s">
        <v>16</v>
      </c>
      <c r="C119" s="7"/>
      <c r="D119" s="7" t="s">
        <v>124</v>
      </c>
      <c r="E119" s="7" t="s">
        <v>124</v>
      </c>
      <c r="F119" s="8">
        <v>640000.0</v>
      </c>
      <c r="G119" s="8">
        <v>610000.0</v>
      </c>
      <c r="H119" s="8">
        <v>524000.0</v>
      </c>
      <c r="I119" s="8">
        <v>489000.0</v>
      </c>
      <c r="J119" s="8">
        <v>484000.0</v>
      </c>
      <c r="K119" s="8">
        <v>521000.0</v>
      </c>
      <c r="L119" s="8">
        <v>606204.6656347521</v>
      </c>
      <c r="M119" s="8">
        <v>619911.7920520211</v>
      </c>
    </row>
    <row r="120" ht="15.75" customHeight="1">
      <c r="A120" s="6" t="s">
        <v>19</v>
      </c>
      <c r="B120" s="7" t="s">
        <v>16</v>
      </c>
      <c r="C120" s="7"/>
      <c r="D120" s="7" t="s">
        <v>124</v>
      </c>
      <c r="E120" s="7" t="s">
        <v>124</v>
      </c>
      <c r="F120" s="8">
        <v>2.4</v>
      </c>
      <c r="G120" s="8">
        <v>-4.6875</v>
      </c>
      <c r="H120" s="8">
        <v>-14.098360655737705</v>
      </c>
      <c r="I120" s="8">
        <v>-6.679389312977099</v>
      </c>
      <c r="J120" s="8">
        <v>-1.0224948875255624</v>
      </c>
      <c r="K120" s="8">
        <v>7.644628099173554</v>
      </c>
      <c r="L120" s="8">
        <v>16.354062501871812</v>
      </c>
      <c r="M120" s="8">
        <v>2.2611383901040045</v>
      </c>
    </row>
    <row r="121" ht="15.75" customHeight="1">
      <c r="A121" s="6" t="s">
        <v>68</v>
      </c>
      <c r="B121" s="7" t="s">
        <v>16</v>
      </c>
      <c r="C121" s="7"/>
      <c r="D121" s="7" t="s">
        <v>125</v>
      </c>
      <c r="E121" s="7" t="s">
        <v>125</v>
      </c>
      <c r="F121" s="8">
        <v>799000.0</v>
      </c>
      <c r="G121" s="8">
        <v>764000.0</v>
      </c>
      <c r="H121" s="8">
        <v>697000.0</v>
      </c>
      <c r="I121" s="8">
        <v>673000.0</v>
      </c>
      <c r="J121" s="8">
        <v>681000.0</v>
      </c>
      <c r="K121" s="8">
        <v>730000.0</v>
      </c>
      <c r="L121" s="8">
        <v>756471.879577861</v>
      </c>
      <c r="M121" s="8">
        <v>763321.3459731936</v>
      </c>
    </row>
    <row r="122" ht="15.75" customHeight="1">
      <c r="A122" s="6" t="s">
        <v>19</v>
      </c>
      <c r="B122" s="7" t="s">
        <v>16</v>
      </c>
      <c r="C122" s="7"/>
      <c r="D122" s="7" t="s">
        <v>125</v>
      </c>
      <c r="E122" s="7" t="s">
        <v>125</v>
      </c>
      <c r="F122" s="8">
        <v>6.675567423230975</v>
      </c>
      <c r="G122" s="8">
        <v>-4.380475594493117</v>
      </c>
      <c r="H122" s="8">
        <v>-8.769633507853403</v>
      </c>
      <c r="I122" s="8">
        <v>-3.443328550932568</v>
      </c>
      <c r="J122" s="8">
        <v>1.188707280832095</v>
      </c>
      <c r="K122" s="8">
        <v>7.195301027900147</v>
      </c>
      <c r="L122" s="8">
        <v>3.626284873679596</v>
      </c>
      <c r="M122" s="8">
        <v>0.905448910956855</v>
      </c>
    </row>
    <row r="123" ht="15.75" customHeight="1">
      <c r="A123" s="6" t="s">
        <v>76</v>
      </c>
      <c r="B123" s="7" t="s">
        <v>16</v>
      </c>
      <c r="C123" s="7"/>
      <c r="D123" s="7" t="s">
        <v>126</v>
      </c>
      <c r="E123" s="7" t="s">
        <v>126</v>
      </c>
      <c r="F123" s="8">
        <v>596294.0</v>
      </c>
      <c r="G123" s="8">
        <v>543684.0</v>
      </c>
      <c r="H123" s="8">
        <v>453316.0</v>
      </c>
      <c r="I123" s="8">
        <v>450604.0</v>
      </c>
      <c r="J123" s="8">
        <v>447200.0</v>
      </c>
      <c r="K123" s="8">
        <v>477842.0</v>
      </c>
      <c r="L123" s="8">
        <v>514890.6</v>
      </c>
      <c r="M123" s="8">
        <v>539099.5972500001</v>
      </c>
    </row>
    <row r="124" ht="15.75" customHeight="1">
      <c r="A124" s="6" t="s">
        <v>19</v>
      </c>
      <c r="B124" s="7" t="s">
        <v>16</v>
      </c>
      <c r="C124" s="7"/>
      <c r="D124" s="7" t="s">
        <v>126</v>
      </c>
      <c r="E124" s="7" t="s">
        <v>126</v>
      </c>
      <c r="F124" s="8">
        <v>4.8005202291820455</v>
      </c>
      <c r="G124" s="8">
        <v>-8.822829007167606</v>
      </c>
      <c r="H124" s="8">
        <v>-16.621419795322282</v>
      </c>
      <c r="I124" s="8">
        <v>-0.5982581686946854</v>
      </c>
      <c r="J124" s="8">
        <v>-0.7554304888549591</v>
      </c>
      <c r="K124" s="8">
        <v>6.851967799642218</v>
      </c>
      <c r="L124" s="8">
        <v>7.753315949623511</v>
      </c>
      <c r="M124" s="8">
        <v>4.701774949863162</v>
      </c>
    </row>
    <row r="125" ht="15.75" customHeight="1">
      <c r="A125" s="6" t="s">
        <v>78</v>
      </c>
      <c r="B125" s="7" t="s">
        <v>16</v>
      </c>
      <c r="C125" s="7"/>
      <c r="D125" s="7" t="s">
        <v>127</v>
      </c>
      <c r="E125" s="7" t="s">
        <v>127</v>
      </c>
      <c r="F125" s="8">
        <v>148900.0</v>
      </c>
      <c r="G125" s="8">
        <v>131500.0</v>
      </c>
      <c r="H125" s="8">
        <v>100700.0</v>
      </c>
      <c r="I125" s="8">
        <v>98200.0</v>
      </c>
      <c r="J125" s="8">
        <v>99000.0</v>
      </c>
      <c r="K125" s="8">
        <v>99000.0</v>
      </c>
      <c r="L125" s="8">
        <v>107479.4875</v>
      </c>
      <c r="M125" s="8">
        <v>110384.26624999999</v>
      </c>
    </row>
    <row r="126" ht="15.75" customHeight="1">
      <c r="A126" s="6" t="s">
        <v>19</v>
      </c>
      <c r="B126" s="7" t="s">
        <v>16</v>
      </c>
      <c r="C126" s="7"/>
      <c r="D126" s="7" t="s">
        <v>127</v>
      </c>
      <c r="E126" s="7" t="s">
        <v>127</v>
      </c>
      <c r="F126" s="8">
        <v>-13.580963435867673</v>
      </c>
      <c r="G126" s="8">
        <v>-11.685695097380792</v>
      </c>
      <c r="H126" s="8">
        <v>-23.422053231939163</v>
      </c>
      <c r="I126" s="8">
        <v>-2.4826216484607744</v>
      </c>
      <c r="J126" s="8">
        <v>0.814663951120163</v>
      </c>
      <c r="K126" s="8">
        <v>0.0</v>
      </c>
      <c r="L126" s="8">
        <v>8.56513888888889</v>
      </c>
      <c r="M126" s="8">
        <v>2.7026354680003317</v>
      </c>
    </row>
    <row r="127" ht="15.75" customHeight="1">
      <c r="A127" s="6" t="s">
        <v>88</v>
      </c>
      <c r="B127" s="7" t="s">
        <v>16</v>
      </c>
      <c r="C127" s="7"/>
      <c r="D127" s="7" t="s">
        <v>128</v>
      </c>
      <c r="E127" s="7" t="s">
        <v>128</v>
      </c>
      <c r="F127" s="8">
        <v>252000.0</v>
      </c>
      <c r="G127" s="8">
        <v>261000.0</v>
      </c>
      <c r="H127" s="8">
        <v>226000.0</v>
      </c>
      <c r="I127" s="8">
        <v>204000.0</v>
      </c>
      <c r="J127" s="8">
        <v>236000.0</v>
      </c>
      <c r="K127" s="8">
        <v>261000.0</v>
      </c>
      <c r="L127" s="8">
        <v>273542.9782948363</v>
      </c>
      <c r="M127" s="8">
        <v>279094.6041341749</v>
      </c>
    </row>
    <row r="128" ht="15.75" customHeight="1">
      <c r="A128" s="6" t="s">
        <v>19</v>
      </c>
      <c r="B128" s="7" t="s">
        <v>16</v>
      </c>
      <c r="C128" s="7"/>
      <c r="D128" s="7" t="s">
        <v>128</v>
      </c>
      <c r="E128" s="7" t="s">
        <v>128</v>
      </c>
      <c r="F128" s="8">
        <v>5.882352941176471</v>
      </c>
      <c r="G128" s="8">
        <v>3.5714285714285716</v>
      </c>
      <c r="H128" s="8">
        <v>-13.409961685823754</v>
      </c>
      <c r="I128" s="8">
        <v>-9.734513274336283</v>
      </c>
      <c r="J128" s="8">
        <v>15.686274509803921</v>
      </c>
      <c r="K128" s="8">
        <v>10.59322033898305</v>
      </c>
      <c r="L128" s="8">
        <v>4.805738810282107</v>
      </c>
      <c r="M128" s="8">
        <v>2.0295259903746463</v>
      </c>
    </row>
    <row r="129" ht="15.75" customHeight="1">
      <c r="A129" s="6" t="s">
        <v>92</v>
      </c>
      <c r="B129" s="7" t="s">
        <v>16</v>
      </c>
      <c r="C129" s="7"/>
      <c r="D129" s="7" t="s">
        <v>129</v>
      </c>
      <c r="E129" s="7" t="s">
        <v>129</v>
      </c>
      <c r="F129" s="8">
        <v>212000.0</v>
      </c>
      <c r="G129" s="8">
        <v>195000.0</v>
      </c>
      <c r="H129" s="8">
        <v>166000.0</v>
      </c>
      <c r="I129" s="8">
        <v>160000.0</v>
      </c>
      <c r="J129" s="8">
        <v>160000.0</v>
      </c>
      <c r="K129" s="8">
        <v>170000.0</v>
      </c>
      <c r="L129" s="8">
        <v>165571.34989241144</v>
      </c>
      <c r="M129" s="8">
        <v>166655.1695439613</v>
      </c>
    </row>
    <row r="130" ht="15.75" customHeight="1">
      <c r="A130" s="6" t="s">
        <v>19</v>
      </c>
      <c r="B130" s="7" t="s">
        <v>16</v>
      </c>
      <c r="C130" s="7"/>
      <c r="D130" s="7" t="s">
        <v>129</v>
      </c>
      <c r="E130" s="7" t="s">
        <v>129</v>
      </c>
      <c r="F130" s="8">
        <v>6.158175681765831</v>
      </c>
      <c r="G130" s="8">
        <v>-8.018867924528301</v>
      </c>
      <c r="H130" s="8">
        <v>-14.871794871794872</v>
      </c>
      <c r="I130" s="8">
        <v>-3.6144578313253013</v>
      </c>
      <c r="J130" s="8">
        <v>0.0</v>
      </c>
      <c r="K130" s="8">
        <v>6.25</v>
      </c>
      <c r="L130" s="8">
        <v>-2.6050882985815065</v>
      </c>
      <c r="M130" s="8">
        <v>0.6545937157932967</v>
      </c>
    </row>
    <row r="131" ht="15.75" customHeight="1">
      <c r="A131" s="6" t="s">
        <v>130</v>
      </c>
      <c r="B131" s="7" t="s">
        <v>16</v>
      </c>
      <c r="C131" s="7"/>
      <c r="D131" s="7"/>
      <c r="E131" s="7"/>
      <c r="F131" s="8">
        <v>657800.0</v>
      </c>
      <c r="G131" s="8">
        <v>683800.0</v>
      </c>
      <c r="H131" s="8">
        <v>638300.0</v>
      </c>
      <c r="I131" s="8">
        <v>526900.0</v>
      </c>
      <c r="J131" s="8">
        <v>571000.0</v>
      </c>
      <c r="K131" s="8">
        <v>675000.0</v>
      </c>
      <c r="L131" s="8">
        <v>683450.769982523</v>
      </c>
      <c r="M131" s="8">
        <v>698598.8179905226</v>
      </c>
    </row>
    <row r="132" ht="15.75" customHeight="1">
      <c r="A132" s="6" t="s">
        <v>17</v>
      </c>
      <c r="B132" s="7" t="s">
        <v>16</v>
      </c>
      <c r="C132" s="7"/>
      <c r="D132" s="7" t="s">
        <v>131</v>
      </c>
      <c r="E132" s="7" t="s">
        <v>131</v>
      </c>
      <c r="F132" s="8">
        <v>2766000.0</v>
      </c>
      <c r="G132" s="8">
        <v>2768000.0</v>
      </c>
      <c r="H132" s="8">
        <v>2283000.0</v>
      </c>
      <c r="I132" s="8">
        <v>2434000.0</v>
      </c>
      <c r="J132" s="8">
        <v>2441000.0</v>
      </c>
      <c r="K132" s="8">
        <v>2715674.0</v>
      </c>
      <c r="L132" s="8">
        <v>2776390.6887988504</v>
      </c>
      <c r="M132" s="8">
        <v>2920146.149875632</v>
      </c>
    </row>
    <row r="133" ht="15.75" customHeight="1">
      <c r="A133" s="6" t="s">
        <v>19</v>
      </c>
      <c r="B133" s="7" t="s">
        <v>16</v>
      </c>
      <c r="C133" s="7"/>
      <c r="D133" s="7" t="s">
        <v>131</v>
      </c>
      <c r="E133" s="7" t="s">
        <v>131</v>
      </c>
      <c r="F133" s="8">
        <v>-1.984408221119773</v>
      </c>
      <c r="G133" s="8">
        <v>0.07230657989877079</v>
      </c>
      <c r="H133" s="8">
        <v>-17.521676300578033</v>
      </c>
      <c r="I133" s="8">
        <v>6.614104248795445</v>
      </c>
      <c r="J133" s="8">
        <v>0.2875924404272802</v>
      </c>
      <c r="K133" s="8">
        <v>11.252519459238018</v>
      </c>
      <c r="L133" s="8">
        <v>2.2357870936957234</v>
      </c>
      <c r="M133" s="8">
        <v>5.177782134796545</v>
      </c>
    </row>
    <row r="134" ht="15.75" customHeight="1">
      <c r="A134" s="6" t="s">
        <v>28</v>
      </c>
      <c r="B134" s="7" t="s">
        <v>16</v>
      </c>
      <c r="C134" s="7"/>
      <c r="D134" s="7" t="s">
        <v>132</v>
      </c>
      <c r="E134" s="7" t="s">
        <v>132</v>
      </c>
      <c r="F134" s="8">
        <v>1922000.0</v>
      </c>
      <c r="G134" s="8">
        <v>1912000.0</v>
      </c>
      <c r="H134" s="8">
        <v>1521000.0</v>
      </c>
      <c r="I134" s="8">
        <v>1360000.0</v>
      </c>
      <c r="J134" s="8">
        <v>1165000.0</v>
      </c>
      <c r="K134" s="8">
        <v>1546000.0</v>
      </c>
      <c r="L134" s="8">
        <v>1642287.7124593197</v>
      </c>
      <c r="M134" s="8">
        <v>1648678.3042512052</v>
      </c>
    </row>
    <row r="135" ht="15.75" customHeight="1">
      <c r="A135" s="6" t="s">
        <v>19</v>
      </c>
      <c r="B135" s="7" t="s">
        <v>16</v>
      </c>
      <c r="C135" s="7"/>
      <c r="D135" s="7" t="s">
        <v>132</v>
      </c>
      <c r="E135" s="7" t="s">
        <v>132</v>
      </c>
      <c r="F135" s="8">
        <v>1.424802110817942</v>
      </c>
      <c r="G135" s="8">
        <v>-0.5202913631633714</v>
      </c>
      <c r="H135" s="8">
        <v>-20.44979079497908</v>
      </c>
      <c r="I135" s="8">
        <v>-10.585141354372123</v>
      </c>
      <c r="J135" s="8">
        <v>-14.338235294117647</v>
      </c>
      <c r="K135" s="8">
        <v>32.7038626609442</v>
      </c>
      <c r="L135" s="8">
        <v>6.228183212116413</v>
      </c>
      <c r="M135" s="8">
        <v>0.3891274192337195</v>
      </c>
    </row>
    <row r="136" ht="15.75" customHeight="1">
      <c r="A136" s="6" t="s">
        <v>76</v>
      </c>
      <c r="B136" s="7" t="s">
        <v>16</v>
      </c>
      <c r="C136" s="7"/>
      <c r="D136" s="7" t="s">
        <v>133</v>
      </c>
      <c r="E136" s="7" t="s">
        <v>133</v>
      </c>
      <c r="F136" s="8">
        <v>1927782.0</v>
      </c>
      <c r="G136" s="8">
        <v>1645673.0</v>
      </c>
      <c r="H136" s="8">
        <v>1074677.0</v>
      </c>
      <c r="I136" s="8">
        <v>1083832.0</v>
      </c>
      <c r="J136" s="8">
        <v>993883.0</v>
      </c>
      <c r="K136" s="8">
        <v>1306335.0</v>
      </c>
      <c r="L136" s="8">
        <v>1308089.5536734695</v>
      </c>
      <c r="M136" s="8">
        <v>1361784.7513102042</v>
      </c>
    </row>
    <row r="137" ht="15.75" customHeight="1">
      <c r="A137" s="6" t="s">
        <v>19</v>
      </c>
      <c r="B137" s="7" t="s">
        <v>16</v>
      </c>
      <c r="C137" s="7"/>
      <c r="D137" s="7" t="s">
        <v>133</v>
      </c>
      <c r="E137" s="7" t="s">
        <v>133</v>
      </c>
      <c r="F137" s="8">
        <v>-6.993230676599446</v>
      </c>
      <c r="G137" s="8">
        <v>-14.633864202487626</v>
      </c>
      <c r="H137" s="8">
        <v>-34.69680793207399</v>
      </c>
      <c r="I137" s="8">
        <v>0.8518838683623079</v>
      </c>
      <c r="J137" s="8">
        <v>-8.299164446150327</v>
      </c>
      <c r="K137" s="8">
        <v>31.437503207117942</v>
      </c>
      <c r="L137" s="8">
        <v>0.13431115858255818</v>
      </c>
      <c r="M137" s="8">
        <v>4.104856390446972</v>
      </c>
    </row>
    <row r="138" ht="15.75" customHeight="1">
      <c r="A138" s="6" t="s">
        <v>78</v>
      </c>
      <c r="B138" s="7"/>
      <c r="C138" s="7"/>
      <c r="D138" s="7"/>
      <c r="E138" s="7"/>
      <c r="F138" s="8"/>
      <c r="G138" s="8"/>
      <c r="H138" s="8"/>
      <c r="I138" s="8"/>
      <c r="J138" s="8"/>
      <c r="K138" s="8"/>
      <c r="L138" s="8"/>
      <c r="M138" s="8"/>
    </row>
    <row r="139" ht="15.75" customHeight="1">
      <c r="A139" s="6" t="s">
        <v>134</v>
      </c>
      <c r="B139" s="7" t="s">
        <v>16</v>
      </c>
      <c r="C139" s="7"/>
      <c r="D139" s="7" t="s">
        <v>135</v>
      </c>
      <c r="E139" s="7"/>
      <c r="F139" s="8">
        <v>657800.0</v>
      </c>
      <c r="G139" s="8">
        <v>683800.0</v>
      </c>
      <c r="H139" s="8">
        <v>638300.0</v>
      </c>
      <c r="I139" s="8">
        <v>526900.0</v>
      </c>
      <c r="J139" s="8">
        <v>571000.0</v>
      </c>
      <c r="K139" s="8">
        <v>675000.0</v>
      </c>
      <c r="L139" s="8">
        <v>683450.769982523</v>
      </c>
      <c r="M139" s="8">
        <v>698598.8179905226</v>
      </c>
    </row>
    <row r="140" ht="15.75" customHeight="1">
      <c r="A140" s="6" t="s">
        <v>25</v>
      </c>
      <c r="B140" s="7" t="s">
        <v>16</v>
      </c>
      <c r="C140" s="7"/>
      <c r="D140" s="7" t="s">
        <v>135</v>
      </c>
      <c r="E140" s="7" t="s">
        <v>135</v>
      </c>
      <c r="F140" s="8">
        <v>-2.6058631921824102</v>
      </c>
      <c r="G140" s="8">
        <v>3.952569169960474</v>
      </c>
      <c r="H140" s="8">
        <v>-6.653992395437262</v>
      </c>
      <c r="I140" s="8">
        <v>-17.45260849130503</v>
      </c>
      <c r="J140" s="8">
        <v>8.369709622319226</v>
      </c>
      <c r="K140" s="8">
        <v>18.21366024518389</v>
      </c>
      <c r="L140" s="8">
        <v>1.2519659233367484</v>
      </c>
      <c r="M140" s="8">
        <v>2.2164066050268563</v>
      </c>
    </row>
    <row r="141" ht="15.75" customHeight="1">
      <c r="A141" s="6" t="s">
        <v>136</v>
      </c>
      <c r="B141" s="7" t="s">
        <v>16</v>
      </c>
      <c r="C141" s="7"/>
      <c r="D141" s="7" t="s">
        <v>137</v>
      </c>
      <c r="E141" s="7"/>
      <c r="F141" s="8">
        <v>59500.0</v>
      </c>
      <c r="G141" s="8">
        <v>54700.0</v>
      </c>
      <c r="H141" s="8">
        <v>53800.0</v>
      </c>
      <c r="I141" s="8">
        <v>50200.0</v>
      </c>
      <c r="J141" s="8">
        <v>43000.0</v>
      </c>
      <c r="K141" s="8">
        <v>58000.0</v>
      </c>
      <c r="L141" s="8">
        <v>64413.88159899773</v>
      </c>
      <c r="M141" s="8">
        <v>66482.88032448043</v>
      </c>
    </row>
    <row r="142" ht="15.75" customHeight="1">
      <c r="A142" s="6" t="s">
        <v>25</v>
      </c>
      <c r="B142" s="7" t="s">
        <v>16</v>
      </c>
      <c r="C142" s="7"/>
      <c r="D142" s="7" t="s">
        <v>137</v>
      </c>
      <c r="E142" s="7" t="s">
        <v>137</v>
      </c>
      <c r="F142" s="8">
        <v>4.203152364273205</v>
      </c>
      <c r="G142" s="8">
        <v>-8.067226890756302</v>
      </c>
      <c r="H142" s="8">
        <v>-1.6453382084095065</v>
      </c>
      <c r="I142" s="8">
        <v>-6.691449814126394</v>
      </c>
      <c r="J142" s="8">
        <v>-14.342629482071713</v>
      </c>
      <c r="K142" s="8">
        <v>34.883720930232556</v>
      </c>
      <c r="L142" s="8">
        <v>11.058416549996087</v>
      </c>
      <c r="M142" s="8">
        <v>3.212038576347637</v>
      </c>
    </row>
    <row r="143" ht="15.75" customHeight="1">
      <c r="A143" s="6" t="s">
        <v>138</v>
      </c>
      <c r="B143" s="7" t="s">
        <v>16</v>
      </c>
      <c r="C143" s="7"/>
      <c r="D143" s="7" t="s">
        <v>139</v>
      </c>
      <c r="E143" s="7" t="s">
        <v>139</v>
      </c>
      <c r="F143" s="8">
        <v>119000.0</v>
      </c>
      <c r="G143" s="8">
        <v>116000.0</v>
      </c>
      <c r="H143" s="8">
        <v>71000.0</v>
      </c>
      <c r="I143" s="8">
        <v>91000.0</v>
      </c>
      <c r="J143" s="8">
        <v>95000.0</v>
      </c>
      <c r="K143" s="8">
        <v>92000.0</v>
      </c>
      <c r="L143" s="8">
        <v>102851.10881017928</v>
      </c>
      <c r="M143" s="8">
        <v>106876.7614162648</v>
      </c>
    </row>
    <row r="144" ht="15.75" customHeight="1">
      <c r="A144" s="6" t="s">
        <v>19</v>
      </c>
      <c r="B144" s="7" t="s">
        <v>16</v>
      </c>
      <c r="C144" s="7"/>
      <c r="D144" s="7" t="s">
        <v>139</v>
      </c>
      <c r="E144" s="7" t="s">
        <v>139</v>
      </c>
      <c r="F144" s="8">
        <v>11.214953271028037</v>
      </c>
      <c r="G144" s="8">
        <v>-2.5210084033613445</v>
      </c>
      <c r="H144" s="8">
        <v>-38.793103448275865</v>
      </c>
      <c r="I144" s="8">
        <v>28.169014084507044</v>
      </c>
      <c r="J144" s="8">
        <v>4.395604395604396</v>
      </c>
      <c r="K144" s="8">
        <v>-3.1578947368421053</v>
      </c>
      <c r="L144" s="8">
        <v>11.79468348932531</v>
      </c>
      <c r="M144" s="8">
        <v>3.9140585382654494</v>
      </c>
    </row>
    <row r="145" ht="15.75" customHeight="1">
      <c r="A145" s="6" t="s">
        <v>92</v>
      </c>
      <c r="B145" s="7" t="s">
        <v>16</v>
      </c>
      <c r="C145" s="7"/>
      <c r="D145" s="7" t="s">
        <v>140</v>
      </c>
      <c r="E145" s="7" t="s">
        <v>140</v>
      </c>
      <c r="F145" s="8">
        <v>420000.0</v>
      </c>
      <c r="G145" s="8">
        <v>411000.0</v>
      </c>
      <c r="H145" s="8">
        <v>381000.0</v>
      </c>
      <c r="I145" s="8">
        <v>375000.0</v>
      </c>
      <c r="J145" s="8">
        <v>418000.0</v>
      </c>
      <c r="K145" s="8">
        <v>534000.0</v>
      </c>
      <c r="L145" s="8">
        <v>605440.261339152</v>
      </c>
      <c r="M145" s="8">
        <v>634705.7861719321</v>
      </c>
    </row>
    <row r="146" ht="15.75" customHeight="1">
      <c r="A146" s="6" t="s">
        <v>19</v>
      </c>
      <c r="B146" s="7" t="s">
        <v>16</v>
      </c>
      <c r="C146" s="7"/>
      <c r="D146" s="7" t="s">
        <v>140</v>
      </c>
      <c r="E146" s="7" t="s">
        <v>140</v>
      </c>
      <c r="F146" s="8">
        <v>0.5850698228026353</v>
      </c>
      <c r="G146" s="8">
        <v>-2.142857142857143</v>
      </c>
      <c r="H146" s="8">
        <v>-7.299270072992701</v>
      </c>
      <c r="I146" s="8">
        <v>-1.5748031496062993</v>
      </c>
      <c r="J146" s="8">
        <v>11.466666666666667</v>
      </c>
      <c r="K146" s="8">
        <v>27.751196172248804</v>
      </c>
      <c r="L146" s="8">
        <v>13.378326093474158</v>
      </c>
      <c r="M146" s="8">
        <v>4.833759282550641</v>
      </c>
    </row>
    <row r="147" ht="15.75" customHeight="1">
      <c r="A147" s="6" t="s">
        <v>141</v>
      </c>
      <c r="B147" s="7" t="s">
        <v>16</v>
      </c>
      <c r="C147" s="7"/>
      <c r="D147" s="7"/>
      <c r="E147" s="7"/>
      <c r="F147" s="8">
        <v>248000.0</v>
      </c>
      <c r="G147" s="8">
        <v>255000.0</v>
      </c>
      <c r="H147" s="8">
        <v>149500.0</v>
      </c>
      <c r="I147" s="8">
        <v>146000.0</v>
      </c>
      <c r="J147" s="8">
        <v>118500.0</v>
      </c>
      <c r="K147" s="8">
        <v>196000.0</v>
      </c>
      <c r="L147" s="8">
        <v>195957.64811998256</v>
      </c>
      <c r="M147" s="8">
        <v>197560.0847278462</v>
      </c>
    </row>
    <row r="148" ht="15.75" customHeight="1">
      <c r="A148" s="6" t="s">
        <v>17</v>
      </c>
      <c r="B148" s="7" t="s">
        <v>16</v>
      </c>
      <c r="C148" s="7"/>
      <c r="D148" s="7" t="s">
        <v>142</v>
      </c>
      <c r="E148" s="7" t="s">
        <v>142</v>
      </c>
      <c r="F148" s="8">
        <v>987000.0</v>
      </c>
      <c r="G148" s="8">
        <v>1042000.0</v>
      </c>
      <c r="H148" s="8">
        <v>939000.0</v>
      </c>
      <c r="I148" s="8">
        <v>1040000.0</v>
      </c>
      <c r="J148" s="8">
        <v>1013000.0</v>
      </c>
      <c r="K148" s="8">
        <v>1155955.0</v>
      </c>
      <c r="L148" s="8">
        <v>1175707.5441067717</v>
      </c>
      <c r="M148" s="8">
        <v>1264828.3436800002</v>
      </c>
    </row>
    <row r="149" ht="15.75" customHeight="1">
      <c r="A149" s="6" t="s">
        <v>19</v>
      </c>
      <c r="B149" s="7" t="s">
        <v>16</v>
      </c>
      <c r="C149" s="7"/>
      <c r="D149" s="7" t="s">
        <v>142</v>
      </c>
      <c r="E149" s="7" t="s">
        <v>142</v>
      </c>
      <c r="F149" s="8">
        <v>2.4922118380062304</v>
      </c>
      <c r="G149" s="8">
        <v>5.572441742654509</v>
      </c>
      <c r="H149" s="8">
        <v>-9.884836852207293</v>
      </c>
      <c r="I149" s="8">
        <v>10.75612353567625</v>
      </c>
      <c r="J149" s="8">
        <v>-2.5961538461538463</v>
      </c>
      <c r="K149" s="8">
        <v>14.112043435340572</v>
      </c>
      <c r="L149" s="8">
        <v>1.7087641047248123</v>
      </c>
      <c r="M149" s="8">
        <v>7.580184376628869</v>
      </c>
    </row>
    <row r="150" ht="15.75" customHeight="1">
      <c r="A150" s="6" t="s">
        <v>28</v>
      </c>
      <c r="B150" s="7" t="s">
        <v>16</v>
      </c>
      <c r="C150" s="7"/>
      <c r="D150" s="7" t="s">
        <v>143</v>
      </c>
      <c r="E150" s="7" t="s">
        <v>143</v>
      </c>
      <c r="F150" s="8">
        <v>177000.0</v>
      </c>
      <c r="G150" s="8">
        <v>151000.0</v>
      </c>
      <c r="H150" s="8">
        <v>107000.0</v>
      </c>
      <c r="I150" s="8">
        <v>100000.0</v>
      </c>
      <c r="J150" s="8">
        <v>87000.0</v>
      </c>
      <c r="K150" s="8">
        <v>89000.0</v>
      </c>
      <c r="L150" s="8">
        <v>110458.02727992237</v>
      </c>
      <c r="M150" s="8">
        <v>118766.94328702951</v>
      </c>
    </row>
    <row r="151" ht="15.75" customHeight="1">
      <c r="A151" s="6" t="s">
        <v>19</v>
      </c>
      <c r="B151" s="7" t="s">
        <v>16</v>
      </c>
      <c r="C151" s="7"/>
      <c r="D151" s="7" t="s">
        <v>143</v>
      </c>
      <c r="E151" s="7" t="s">
        <v>143</v>
      </c>
      <c r="F151" s="8">
        <v>-0.5617977528089888</v>
      </c>
      <c r="G151" s="8">
        <v>-14.689265536723164</v>
      </c>
      <c r="H151" s="8">
        <v>-29.13907284768212</v>
      </c>
      <c r="I151" s="8">
        <v>-6.542056074766355</v>
      </c>
      <c r="J151" s="8">
        <v>-13.0</v>
      </c>
      <c r="K151" s="8">
        <v>2.2988505747126435</v>
      </c>
      <c r="L151" s="8">
        <v>24.110143011148736</v>
      </c>
      <c r="M151" s="8">
        <v>7.522238276128823</v>
      </c>
    </row>
    <row r="152" ht="15.75" customHeight="1">
      <c r="A152" s="6" t="s">
        <v>68</v>
      </c>
      <c r="B152" s="7" t="s">
        <v>16</v>
      </c>
      <c r="C152" s="7"/>
      <c r="D152" s="7" t="s">
        <v>144</v>
      </c>
      <c r="E152" s="7" t="s">
        <v>144</v>
      </c>
      <c r="F152" s="8">
        <v>252000.0</v>
      </c>
      <c r="G152" s="8">
        <v>267000.0</v>
      </c>
      <c r="H152" s="8">
        <v>194000.0</v>
      </c>
      <c r="I152" s="8">
        <v>200000.0</v>
      </c>
      <c r="J152" s="8">
        <v>150000.0</v>
      </c>
      <c r="K152" s="8">
        <v>223000.0</v>
      </c>
      <c r="L152" s="8">
        <v>240237.82785014025</v>
      </c>
      <c r="M152" s="8">
        <v>246948.54768564441</v>
      </c>
    </row>
    <row r="153" ht="15.75" customHeight="1">
      <c r="A153" s="6" t="s">
        <v>19</v>
      </c>
      <c r="B153" s="7" t="s">
        <v>16</v>
      </c>
      <c r="C153" s="7"/>
      <c r="D153" s="7" t="s">
        <v>144</v>
      </c>
      <c r="E153" s="7" t="s">
        <v>144</v>
      </c>
      <c r="F153" s="8">
        <v>-4.90566037735849</v>
      </c>
      <c r="G153" s="8">
        <v>5.9523809523809526</v>
      </c>
      <c r="H153" s="8">
        <v>-27.34082397003745</v>
      </c>
      <c r="I153" s="8">
        <v>3.0927835051546393</v>
      </c>
      <c r="J153" s="8">
        <v>-25.0</v>
      </c>
      <c r="K153" s="8">
        <v>48.666666666666664</v>
      </c>
      <c r="L153" s="8">
        <v>7.729967645802804</v>
      </c>
      <c r="M153" s="8">
        <v>2.7933651813112013</v>
      </c>
    </row>
    <row r="154" ht="15.75" customHeight="1">
      <c r="A154" s="6" t="s">
        <v>76</v>
      </c>
      <c r="B154" s="7" t="s">
        <v>16</v>
      </c>
      <c r="C154" s="7"/>
      <c r="D154" s="7" t="s">
        <v>145</v>
      </c>
      <c r="E154" s="7" t="s">
        <v>145</v>
      </c>
      <c r="F154" s="8">
        <v>699615.0</v>
      </c>
      <c r="G154" s="8">
        <v>571420.0</v>
      </c>
      <c r="H154" s="8">
        <v>368191.0</v>
      </c>
      <c r="I154" s="8">
        <v>333325.0</v>
      </c>
      <c r="J154" s="8">
        <v>288506.0</v>
      </c>
      <c r="K154" s="8">
        <v>350130.0</v>
      </c>
      <c r="L154" s="8">
        <v>379318.35586666665</v>
      </c>
      <c r="M154" s="8">
        <v>397716.4992000001</v>
      </c>
    </row>
    <row r="155" ht="15.75" customHeight="1">
      <c r="A155" s="6" t="s">
        <v>19</v>
      </c>
      <c r="B155" s="7" t="s">
        <v>16</v>
      </c>
      <c r="C155" s="7"/>
      <c r="D155" s="7" t="s">
        <v>145</v>
      </c>
      <c r="E155" s="7" t="s">
        <v>145</v>
      </c>
      <c r="F155" s="8">
        <v>-11.727633352006904</v>
      </c>
      <c r="G155" s="8">
        <v>-18.323649435761098</v>
      </c>
      <c r="H155" s="8">
        <v>-35.56560848412726</v>
      </c>
      <c r="I155" s="8">
        <v>-9.46954162377679</v>
      </c>
      <c r="J155" s="8">
        <v>-13.446036150903772</v>
      </c>
      <c r="K155" s="8">
        <v>21.35969442576584</v>
      </c>
      <c r="L155" s="8">
        <v>8.336433857900394</v>
      </c>
      <c r="M155" s="8">
        <v>4.850317167303266</v>
      </c>
    </row>
    <row r="156" ht="15.75" customHeight="1">
      <c r="A156" s="6" t="s">
        <v>78</v>
      </c>
      <c r="B156" s="7"/>
      <c r="C156" s="7"/>
      <c r="D156" s="7"/>
      <c r="E156" s="7"/>
      <c r="F156" s="8"/>
      <c r="G156" s="8"/>
      <c r="H156" s="8"/>
      <c r="I156" s="8"/>
      <c r="J156" s="8"/>
      <c r="K156" s="8"/>
      <c r="L156" s="8"/>
      <c r="M156" s="8"/>
    </row>
    <row r="157" ht="15.75" customHeight="1">
      <c r="A157" s="6" t="s">
        <v>146</v>
      </c>
      <c r="B157" s="7" t="s">
        <v>16</v>
      </c>
      <c r="C157" s="7"/>
      <c r="D157" s="7" t="s">
        <v>147</v>
      </c>
      <c r="E157" s="7"/>
      <c r="F157" s="8">
        <v>8600.0</v>
      </c>
      <c r="G157" s="8">
        <v>8800.0</v>
      </c>
      <c r="H157" s="8">
        <v>4300.0</v>
      </c>
      <c r="I157" s="8">
        <v>5700.0</v>
      </c>
      <c r="J157" s="8">
        <v>1800.0</v>
      </c>
      <c r="K157" s="8" t="s">
        <v>24</v>
      </c>
      <c r="L157" s="8" t="s">
        <v>24</v>
      </c>
      <c r="M157" s="8" t="s">
        <v>24</v>
      </c>
    </row>
    <row r="158" ht="15.75" customHeight="1">
      <c r="A158" s="6" t="s">
        <v>25</v>
      </c>
      <c r="B158" s="7" t="s">
        <v>16</v>
      </c>
      <c r="C158" s="7"/>
      <c r="D158" s="7" t="s">
        <v>147</v>
      </c>
      <c r="E158" s="7" t="s">
        <v>147</v>
      </c>
      <c r="F158" s="8">
        <v>24.63768115942029</v>
      </c>
      <c r="G158" s="8">
        <v>2.3255813953488373</v>
      </c>
      <c r="H158" s="8">
        <v>-51.13636363636363</v>
      </c>
      <c r="I158" s="8">
        <v>32.55813953488372</v>
      </c>
      <c r="J158" s="8">
        <v>-68.42105263157895</v>
      </c>
      <c r="K158" s="8" t="s">
        <v>24</v>
      </c>
      <c r="L158" s="8" t="s">
        <v>24</v>
      </c>
      <c r="M158" s="8" t="s">
        <v>24</v>
      </c>
    </row>
    <row r="159" ht="15.75" customHeight="1">
      <c r="A159" s="6" t="s">
        <v>148</v>
      </c>
      <c r="B159" s="7" t="s">
        <v>16</v>
      </c>
      <c r="C159" s="7"/>
      <c r="D159" s="7" t="s">
        <v>149</v>
      </c>
      <c r="E159" s="7"/>
      <c r="F159" s="8">
        <v>37600.0</v>
      </c>
      <c r="G159" s="8">
        <v>31300.0</v>
      </c>
      <c r="H159" s="8">
        <v>21100.0</v>
      </c>
      <c r="I159" s="8">
        <v>16500.0</v>
      </c>
      <c r="J159" s="8">
        <v>18000.0</v>
      </c>
      <c r="K159" s="8">
        <v>30000.0</v>
      </c>
      <c r="L159" s="8">
        <v>26713.244100438857</v>
      </c>
      <c r="M159" s="8">
        <v>26542.016017990118</v>
      </c>
    </row>
    <row r="160" ht="15.75" customHeight="1">
      <c r="A160" s="6" t="s">
        <v>25</v>
      </c>
      <c r="B160" s="7" t="s">
        <v>16</v>
      </c>
      <c r="C160" s="7"/>
      <c r="D160" s="7" t="s">
        <v>149</v>
      </c>
      <c r="E160" s="7" t="s">
        <v>149</v>
      </c>
      <c r="F160" s="8">
        <v>-5.05050505050505</v>
      </c>
      <c r="G160" s="8">
        <v>-16.75531914893617</v>
      </c>
      <c r="H160" s="8">
        <v>-32.587859424920126</v>
      </c>
      <c r="I160" s="8">
        <v>-21.80094786729858</v>
      </c>
      <c r="J160" s="8">
        <v>9.090909090909092</v>
      </c>
      <c r="K160" s="8">
        <v>66.66666666666667</v>
      </c>
      <c r="L160" s="8">
        <v>-10.955852998537145</v>
      </c>
      <c r="M160" s="8">
        <v>-0.6409857290448892</v>
      </c>
    </row>
    <row r="161" ht="15.75" customHeight="1">
      <c r="A161" s="6" t="s">
        <v>88</v>
      </c>
      <c r="B161" s="7" t="s">
        <v>16</v>
      </c>
      <c r="C161" s="7"/>
      <c r="D161" s="7" t="s">
        <v>150</v>
      </c>
      <c r="E161" s="7" t="s">
        <v>150</v>
      </c>
      <c r="F161" s="8">
        <v>244000.0</v>
      </c>
      <c r="G161" s="8">
        <v>243000.0</v>
      </c>
      <c r="H161" s="8">
        <v>124000.0</v>
      </c>
      <c r="I161" s="8">
        <v>116000.0</v>
      </c>
      <c r="J161" s="8">
        <v>60000.0</v>
      </c>
      <c r="K161" s="8">
        <v>81000.0</v>
      </c>
      <c r="L161" s="8">
        <v>88485.3719446405</v>
      </c>
      <c r="M161" s="8">
        <v>86666.07273768395</v>
      </c>
    </row>
    <row r="162" ht="15.75" customHeight="1">
      <c r="A162" s="6" t="s">
        <v>19</v>
      </c>
      <c r="B162" s="7" t="s">
        <v>16</v>
      </c>
      <c r="C162" s="7"/>
      <c r="D162" s="7" t="s">
        <v>150</v>
      </c>
      <c r="E162" s="7" t="s">
        <v>150</v>
      </c>
      <c r="F162" s="8">
        <v>25.128205128205128</v>
      </c>
      <c r="G162" s="8">
        <v>-0.4098360655737705</v>
      </c>
      <c r="H162" s="8">
        <v>-48.97119341563786</v>
      </c>
      <c r="I162" s="8">
        <v>-6.451612903225806</v>
      </c>
      <c r="J162" s="8">
        <v>-48.275862068965516</v>
      </c>
      <c r="K162" s="8">
        <v>35.0</v>
      </c>
      <c r="L162" s="8">
        <v>9.24119993165494</v>
      </c>
      <c r="M162" s="8">
        <v>-2.0560451597522444</v>
      </c>
    </row>
    <row r="163" ht="15.75" customHeight="1">
      <c r="A163" s="6" t="s">
        <v>92</v>
      </c>
      <c r="B163" s="7" t="s">
        <v>16</v>
      </c>
      <c r="C163" s="7"/>
      <c r="D163" s="7" t="s">
        <v>151</v>
      </c>
      <c r="E163" s="7" t="s">
        <v>151</v>
      </c>
      <c r="F163" s="8">
        <v>262000.0</v>
      </c>
      <c r="G163" s="8">
        <v>283000.0</v>
      </c>
      <c r="H163" s="8">
        <v>175000.0</v>
      </c>
      <c r="I163" s="8">
        <v>176000.0</v>
      </c>
      <c r="J163" s="8">
        <v>154000.0</v>
      </c>
      <c r="K163" s="8">
        <v>196000.0</v>
      </c>
      <c r="L163" s="8">
        <v>195957.64811998256</v>
      </c>
      <c r="M163" s="8">
        <v>197560.0847278462</v>
      </c>
    </row>
    <row r="164" ht="15.75" customHeight="1">
      <c r="A164" s="6" t="s">
        <v>19</v>
      </c>
      <c r="B164" s="7" t="s">
        <v>16</v>
      </c>
      <c r="C164" s="7"/>
      <c r="D164" s="7" t="s">
        <v>151</v>
      </c>
      <c r="E164" s="7" t="s">
        <v>151</v>
      </c>
      <c r="F164" s="8">
        <v>1.024511939786306</v>
      </c>
      <c r="G164" s="8">
        <v>8.01526717557252</v>
      </c>
      <c r="H164" s="8">
        <v>-38.16254416961131</v>
      </c>
      <c r="I164" s="8">
        <v>0.5714285714285714</v>
      </c>
      <c r="J164" s="8">
        <v>-12.5</v>
      </c>
      <c r="K164" s="8">
        <v>27.272727272727273</v>
      </c>
      <c r="L164" s="8">
        <v>-0.021608102049711825</v>
      </c>
      <c r="M164" s="8">
        <v>0.8177463973656617</v>
      </c>
    </row>
    <row r="165" ht="15.75" customHeight="1">
      <c r="A165" s="6" t="s">
        <v>152</v>
      </c>
      <c r="B165" s="7" t="s">
        <v>16</v>
      </c>
      <c r="C165" s="7"/>
      <c r="D165" s="7"/>
      <c r="E165" s="7"/>
      <c r="F165" s="8">
        <v>11348.0</v>
      </c>
      <c r="G165" s="8">
        <v>19849.0</v>
      </c>
      <c r="H165" s="8">
        <v>38176.0</v>
      </c>
      <c r="I165" s="8">
        <v>94792.0</v>
      </c>
      <c r="J165" s="8">
        <v>127866.0</v>
      </c>
      <c r="K165" s="8">
        <v>268034.0</v>
      </c>
      <c r="L165" s="8">
        <v>463315.50931551703</v>
      </c>
      <c r="M165" s="8">
        <v>340623.7746803055</v>
      </c>
    </row>
    <row r="166" ht="15.75" customHeight="1">
      <c r="A166" s="6" t="s">
        <v>20</v>
      </c>
      <c r="B166" s="7" t="s">
        <v>16</v>
      </c>
      <c r="C166" s="7"/>
      <c r="D166" s="7" t="s">
        <v>23</v>
      </c>
      <c r="E166" s="7" t="s">
        <v>23</v>
      </c>
      <c r="F166" s="8">
        <v>247811.0</v>
      </c>
      <c r="G166" s="8">
        <v>229506.0</v>
      </c>
      <c r="H166" s="8">
        <v>189689.0</v>
      </c>
      <c r="I166" s="8">
        <v>603783.0</v>
      </c>
      <c r="J166" s="8">
        <v>1863494.0</v>
      </c>
      <c r="K166" s="8">
        <v>2935568.55</v>
      </c>
      <c r="L166" s="8">
        <v>3722305.7349999994</v>
      </c>
      <c r="M166" s="8" t="s">
        <v>24</v>
      </c>
    </row>
    <row r="167" ht="15.75" customHeight="1">
      <c r="A167" s="6" t="s">
        <v>19</v>
      </c>
      <c r="B167" s="7" t="s">
        <v>16</v>
      </c>
      <c r="C167" s="7"/>
      <c r="D167" s="7" t="s">
        <v>23</v>
      </c>
      <c r="E167" s="7" t="s">
        <v>23</v>
      </c>
      <c r="F167" s="8">
        <v>125.28272727272727</v>
      </c>
      <c r="G167" s="8">
        <v>-7.386677750382348</v>
      </c>
      <c r="H167" s="8">
        <v>-17.349001769016933</v>
      </c>
      <c r="I167" s="8">
        <v>218.3015356715466</v>
      </c>
      <c r="J167" s="8">
        <v>208.63638095143455</v>
      </c>
      <c r="K167" s="8">
        <v>57.53034622059421</v>
      </c>
      <c r="L167" s="8">
        <v>26.800163975050065</v>
      </c>
      <c r="M167" s="8" t="s">
        <v>24</v>
      </c>
    </row>
    <row r="168" ht="15.75" customHeight="1">
      <c r="A168" s="6" t="s">
        <v>50</v>
      </c>
      <c r="B168" s="7" t="s">
        <v>16</v>
      </c>
      <c r="C168" s="7"/>
      <c r="D168" s="7"/>
      <c r="E168" s="7" t="s">
        <v>51</v>
      </c>
      <c r="F168" s="8">
        <v>11348.0</v>
      </c>
      <c r="G168" s="8">
        <v>20565.0</v>
      </c>
      <c r="H168" s="8">
        <v>43728.0</v>
      </c>
      <c r="I168" s="8">
        <v>91429.0</v>
      </c>
      <c r="J168" s="8">
        <v>122486.0</v>
      </c>
      <c r="K168" s="8">
        <v>160038.0</v>
      </c>
      <c r="L168" s="8">
        <v>204244.92932374298</v>
      </c>
      <c r="M168" s="8">
        <v>278312.76782408153</v>
      </c>
    </row>
    <row r="169" ht="15.75" customHeight="1">
      <c r="A169" s="6" t="s">
        <v>19</v>
      </c>
      <c r="B169" s="7" t="s">
        <v>16</v>
      </c>
      <c r="C169" s="7"/>
      <c r="D169" s="7"/>
      <c r="E169" s="7" t="s">
        <v>51</v>
      </c>
      <c r="F169" s="8" t="s">
        <v>24</v>
      </c>
      <c r="G169" s="8">
        <v>81.22136059217483</v>
      </c>
      <c r="H169" s="8">
        <v>112.6331145149526</v>
      </c>
      <c r="I169" s="8">
        <v>109.08571167215514</v>
      </c>
      <c r="J169" s="8">
        <v>33.96843452296317</v>
      </c>
      <c r="K169" s="8">
        <v>30.65819767157063</v>
      </c>
      <c r="L169" s="8">
        <v>27.622770419364766</v>
      </c>
      <c r="M169" s="8">
        <v>36.26422391271985</v>
      </c>
    </row>
    <row r="170" ht="15.75" customHeight="1">
      <c r="A170" s="6" t="s">
        <v>58</v>
      </c>
      <c r="B170" s="7" t="s">
        <v>16</v>
      </c>
      <c r="C170" s="7"/>
      <c r="D170" s="7"/>
      <c r="E170" s="7" t="s">
        <v>59</v>
      </c>
      <c r="F170" s="8" t="s">
        <v>24</v>
      </c>
      <c r="G170" s="8">
        <v>19133.0</v>
      </c>
      <c r="H170" s="8">
        <v>32624.0</v>
      </c>
      <c r="I170" s="8">
        <v>90491.0</v>
      </c>
      <c r="J170" s="8">
        <v>133246.0</v>
      </c>
      <c r="K170" s="8">
        <v>376030.0</v>
      </c>
      <c r="L170" s="8">
        <v>675669.8111168166</v>
      </c>
      <c r="M170" s="8">
        <v>934560.9642897666</v>
      </c>
    </row>
    <row r="171" ht="15.75" customHeight="1">
      <c r="A171" s="6" t="s">
        <v>19</v>
      </c>
      <c r="B171" s="7" t="s">
        <v>16</v>
      </c>
      <c r="C171" s="7"/>
      <c r="D171" s="7"/>
      <c r="E171" s="7" t="s">
        <v>59</v>
      </c>
      <c r="F171" s="8" t="s">
        <v>24</v>
      </c>
      <c r="G171" s="8" t="s">
        <v>24</v>
      </c>
      <c r="H171" s="8">
        <v>70.5116813881775</v>
      </c>
      <c r="I171" s="8">
        <v>177.37555174104952</v>
      </c>
      <c r="J171" s="8">
        <v>47.24779259815893</v>
      </c>
      <c r="K171" s="8">
        <v>182.20734581150654</v>
      </c>
      <c r="L171" s="8">
        <v>79.68508127458357</v>
      </c>
      <c r="M171" s="8">
        <v>38.31622323706132</v>
      </c>
    </row>
    <row r="172" ht="15.75" customHeight="1">
      <c r="A172" s="6" t="s">
        <v>80</v>
      </c>
      <c r="B172" s="7" t="s">
        <v>16</v>
      </c>
      <c r="C172" s="7"/>
      <c r="D172" s="7"/>
      <c r="E172" s="7" t="s">
        <v>81</v>
      </c>
      <c r="F172" s="8">
        <v>29.0</v>
      </c>
      <c r="G172" s="8">
        <v>12728.0</v>
      </c>
      <c r="H172" s="8">
        <v>27041.0</v>
      </c>
      <c r="I172" s="8">
        <v>98155.0</v>
      </c>
      <c r="J172" s="8">
        <v>120757.0</v>
      </c>
      <c r="K172" s="8">
        <v>141601.0</v>
      </c>
      <c r="L172" s="8">
        <v>250961.2075142175</v>
      </c>
      <c r="M172" s="8">
        <v>340623.7746803055</v>
      </c>
    </row>
    <row r="173" ht="15.75" customHeight="1">
      <c r="A173" s="6" t="s">
        <v>19</v>
      </c>
      <c r="B173" s="7" t="s">
        <v>16</v>
      </c>
      <c r="C173" s="7"/>
      <c r="D173" s="7"/>
      <c r="E173" s="7" t="s">
        <v>81</v>
      </c>
      <c r="F173" s="8" t="s">
        <v>24</v>
      </c>
      <c r="G173" s="8">
        <v>43789.65517241379</v>
      </c>
      <c r="H173" s="8">
        <v>112.45285983658077</v>
      </c>
      <c r="I173" s="8">
        <v>262.9858363226212</v>
      </c>
      <c r="J173" s="8">
        <v>23.026845295705773</v>
      </c>
      <c r="K173" s="8">
        <v>17.261111157117185</v>
      </c>
      <c r="L173" s="8">
        <v>77.23123954930932</v>
      </c>
      <c r="M173" s="8">
        <v>35.727660085078455</v>
      </c>
    </row>
    <row r="174" ht="15.75" customHeight="1">
      <c r="A174" s="6" t="s">
        <v>153</v>
      </c>
      <c r="B174" s="7" t="s">
        <v>154</v>
      </c>
      <c r="C174" s="7"/>
      <c r="D174" s="7"/>
      <c r="E174" s="7"/>
      <c r="F174" s="8">
        <v>64.05318545889217</v>
      </c>
      <c r="G174" s="8">
        <v>65.73684849265713</v>
      </c>
      <c r="H174" s="8">
        <v>58.94011284748114</v>
      </c>
      <c r="I174" s="8">
        <v>84.69873059347388</v>
      </c>
      <c r="J174" s="8">
        <v>108.7079897310964</v>
      </c>
      <c r="K174" s="8">
        <v>138.09</v>
      </c>
      <c r="L174" s="8">
        <v>166.23535616879386</v>
      </c>
      <c r="M174" s="8">
        <v>175.86803834886183</v>
      </c>
    </row>
    <row r="175" ht="15.75" customHeight="1">
      <c r="A175" s="6" t="s">
        <v>17</v>
      </c>
      <c r="B175" s="7" t="s">
        <v>154</v>
      </c>
      <c r="C175" s="7"/>
      <c r="D175" s="7"/>
      <c r="E175" s="7" t="s">
        <v>18</v>
      </c>
      <c r="F175" s="8">
        <v>1050.769</v>
      </c>
      <c r="G175" s="8">
        <v>1120.182</v>
      </c>
      <c r="H175" s="8">
        <v>1071.1</v>
      </c>
      <c r="I175" s="8">
        <v>1101.924</v>
      </c>
      <c r="J175" s="8">
        <v>1202.046</v>
      </c>
      <c r="K175" s="8">
        <v>1220.186</v>
      </c>
      <c r="L175" s="8">
        <v>1270.342875</v>
      </c>
      <c r="M175" s="8">
        <v>1271.9362325</v>
      </c>
    </row>
    <row r="176" ht="15.75" customHeight="1">
      <c r="A176" s="6" t="s">
        <v>19</v>
      </c>
      <c r="B176" s="7" t="s">
        <v>154</v>
      </c>
      <c r="C176" s="7"/>
      <c r="D176" s="7"/>
      <c r="E176" s="7" t="s">
        <v>18</v>
      </c>
      <c r="F176" s="8">
        <v>4.644925746518372</v>
      </c>
      <c r="G176" s="8">
        <v>6.60592385195985</v>
      </c>
      <c r="H176" s="8">
        <v>-4.381609417041159</v>
      </c>
      <c r="I176" s="8">
        <v>2.8777891886845297</v>
      </c>
      <c r="J176" s="8">
        <v>9.08610757184706</v>
      </c>
      <c r="K176" s="8">
        <v>1.5090936619730027</v>
      </c>
      <c r="L176" s="8">
        <v>4.110592565395767</v>
      </c>
      <c r="M176" s="8">
        <v>0.12542735755494358</v>
      </c>
    </row>
    <row r="177" ht="15.75" customHeight="1">
      <c r="A177" s="6" t="s">
        <v>20</v>
      </c>
      <c r="B177" s="7" t="s">
        <v>154</v>
      </c>
      <c r="C177" s="7"/>
      <c r="D177" s="7"/>
      <c r="E177" s="7" t="s">
        <v>21</v>
      </c>
      <c r="F177" s="8">
        <v>142.52662215434853</v>
      </c>
      <c r="G177" s="8">
        <v>107.82166404898082</v>
      </c>
      <c r="H177" s="8">
        <v>158.29916405143098</v>
      </c>
      <c r="I177" s="8">
        <v>181.19039274133343</v>
      </c>
      <c r="J177" s="8">
        <v>394.7974617870747</v>
      </c>
      <c r="K177" s="8" t="s">
        <v>24</v>
      </c>
      <c r="L177" s="8" t="s">
        <v>24</v>
      </c>
      <c r="M177" s="8" t="s">
        <v>24</v>
      </c>
    </row>
    <row r="178" ht="15.75" customHeight="1">
      <c r="A178" s="6" t="s">
        <v>19</v>
      </c>
      <c r="B178" s="7" t="s">
        <v>154</v>
      </c>
      <c r="C178" s="7"/>
      <c r="D178" s="7"/>
      <c r="E178" s="7" t="s">
        <v>21</v>
      </c>
      <c r="F178" s="8">
        <v>76.36221848064572</v>
      </c>
      <c r="G178" s="8">
        <v>-24.349807482130704</v>
      </c>
      <c r="H178" s="8">
        <v>46.815730815951255</v>
      </c>
      <c r="I178" s="8">
        <v>14.46073883401252</v>
      </c>
      <c r="J178" s="8">
        <v>117.89094654189847</v>
      </c>
      <c r="K178" s="8" t="s">
        <v>24</v>
      </c>
      <c r="L178" s="8" t="s">
        <v>24</v>
      </c>
      <c r="M178" s="8" t="s">
        <v>24</v>
      </c>
    </row>
    <row r="179" ht="15.75" customHeight="1">
      <c r="A179" s="6" t="s">
        <v>28</v>
      </c>
      <c r="B179" s="7" t="s">
        <v>154</v>
      </c>
      <c r="C179" s="7"/>
      <c r="D179" s="7"/>
      <c r="E179" s="7" t="s">
        <v>29</v>
      </c>
      <c r="F179" s="8">
        <v>773.386</v>
      </c>
      <c r="G179" s="8">
        <v>811.397</v>
      </c>
      <c r="H179" s="8">
        <v>725.126</v>
      </c>
      <c r="I179" s="8">
        <v>801.284</v>
      </c>
      <c r="J179" s="8">
        <v>825.598</v>
      </c>
      <c r="K179" s="8">
        <v>910.338</v>
      </c>
      <c r="L179" s="8">
        <v>1034.9880831202943</v>
      </c>
      <c r="M179" s="8">
        <v>1058.4363802237774</v>
      </c>
    </row>
    <row r="180" ht="15.75" customHeight="1">
      <c r="A180" s="6" t="s">
        <v>19</v>
      </c>
      <c r="B180" s="7" t="s">
        <v>154</v>
      </c>
      <c r="C180" s="7"/>
      <c r="D180" s="7"/>
      <c r="E180" s="7" t="s">
        <v>29</v>
      </c>
      <c r="F180" s="8">
        <v>6.8950932964754665</v>
      </c>
      <c r="G180" s="8">
        <v>4.914880796911245</v>
      </c>
      <c r="H180" s="8">
        <v>-10.632403126952651</v>
      </c>
      <c r="I180" s="8">
        <v>10.502726422718258</v>
      </c>
      <c r="J180" s="8">
        <v>3.034379820388277</v>
      </c>
      <c r="K180" s="8">
        <v>10.264075252120282</v>
      </c>
      <c r="L180" s="8">
        <v>13.692725462442981</v>
      </c>
      <c r="M180" s="8">
        <v>2.265562037467229</v>
      </c>
    </row>
    <row r="181" ht="15.75" customHeight="1">
      <c r="A181" s="6" t="s">
        <v>30</v>
      </c>
      <c r="B181" s="7" t="s">
        <v>154</v>
      </c>
      <c r="C181" s="7"/>
      <c r="D181" s="7"/>
      <c r="E181" s="7" t="s">
        <v>31</v>
      </c>
      <c r="F181" s="8">
        <v>11.778603968871598</v>
      </c>
      <c r="G181" s="8">
        <v>11.522476218390798</v>
      </c>
      <c r="H181" s="8">
        <v>9.434204586770434</v>
      </c>
      <c r="I181" s="8">
        <v>7.147929483657592</v>
      </c>
      <c r="J181" s="8">
        <v>11.46297364156977</v>
      </c>
      <c r="K181" s="8" t="s">
        <v>24</v>
      </c>
      <c r="L181" s="8" t="s">
        <v>24</v>
      </c>
      <c r="M181" s="8" t="s">
        <v>24</v>
      </c>
    </row>
    <row r="182" ht="15.75" customHeight="1">
      <c r="A182" s="6" t="s">
        <v>19</v>
      </c>
      <c r="B182" s="7" t="s">
        <v>154</v>
      </c>
      <c r="C182" s="7"/>
      <c r="D182" s="7"/>
      <c r="E182" s="7" t="s">
        <v>31</v>
      </c>
      <c r="F182" s="8">
        <v>-12.624647053700942</v>
      </c>
      <c r="G182" s="8">
        <v>-2.1745170408793184</v>
      </c>
      <c r="H182" s="8">
        <v>-18.123462283977776</v>
      </c>
      <c r="I182" s="8">
        <v>-24.233893616414473</v>
      </c>
      <c r="J182" s="8">
        <v>60.36774939900738</v>
      </c>
      <c r="K182" s="8" t="s">
        <v>24</v>
      </c>
      <c r="L182" s="8" t="s">
        <v>24</v>
      </c>
      <c r="M182" s="8" t="s">
        <v>24</v>
      </c>
    </row>
    <row r="183" ht="15.75" customHeight="1">
      <c r="A183" s="6" t="s">
        <v>62</v>
      </c>
      <c r="B183" s="7" t="s">
        <v>154</v>
      </c>
      <c r="C183" s="7"/>
      <c r="D183" s="7"/>
      <c r="E183" s="7" t="s">
        <v>63</v>
      </c>
      <c r="F183" s="8">
        <v>64.26906023766539</v>
      </c>
      <c r="G183" s="8">
        <v>64.39102566344823</v>
      </c>
      <c r="H183" s="8">
        <v>70.95788981212067</v>
      </c>
      <c r="I183" s="8">
        <v>123.8769585285993</v>
      </c>
      <c r="J183" s="8">
        <v>173.71939832421512</v>
      </c>
      <c r="K183" s="8">
        <v>159.29894379496093</v>
      </c>
      <c r="L183" s="8">
        <v>166.23535616879386</v>
      </c>
      <c r="M183" s="8">
        <v>175.86803834886183</v>
      </c>
    </row>
    <row r="184" ht="15.75" customHeight="1">
      <c r="A184" s="6" t="s">
        <v>19</v>
      </c>
      <c r="B184" s="7" t="s">
        <v>154</v>
      </c>
      <c r="C184" s="7"/>
      <c r="D184" s="7"/>
      <c r="E184" s="7" t="s">
        <v>63</v>
      </c>
      <c r="F184" s="8">
        <v>6.696361072480242</v>
      </c>
      <c r="G184" s="8">
        <v>0.18977315886029675</v>
      </c>
      <c r="H184" s="8">
        <v>10.198415199961836</v>
      </c>
      <c r="I184" s="8">
        <v>74.57813198306141</v>
      </c>
      <c r="J184" s="8">
        <v>40.235440381843695</v>
      </c>
      <c r="K184" s="8">
        <v>-8.301004187420146</v>
      </c>
      <c r="L184" s="8">
        <v>4.354336700914356</v>
      </c>
      <c r="M184" s="8">
        <v>5.794604951720996</v>
      </c>
    </row>
    <row r="185" ht="15.75" customHeight="1">
      <c r="A185" s="6" t="s">
        <v>34</v>
      </c>
      <c r="B185" s="7" t="s">
        <v>154</v>
      </c>
      <c r="C185" s="7"/>
      <c r="D185" s="7"/>
      <c r="E185" s="7" t="s">
        <v>35</v>
      </c>
      <c r="F185" s="8">
        <v>276.66532385597714</v>
      </c>
      <c r="G185" s="8">
        <v>282.8723649191572</v>
      </c>
      <c r="H185" s="8">
        <v>281.6549553916031</v>
      </c>
      <c r="I185" s="8">
        <v>297.38319574846736</v>
      </c>
      <c r="J185" s="8">
        <v>338.8799661852692</v>
      </c>
      <c r="K185" s="8">
        <v>426.8876535704615</v>
      </c>
      <c r="L185" s="8" t="s">
        <v>24</v>
      </c>
      <c r="M185" s="8" t="s">
        <v>24</v>
      </c>
    </row>
    <row r="186" ht="15.75" customHeight="1">
      <c r="A186" s="6" t="s">
        <v>19</v>
      </c>
      <c r="B186" s="7" t="s">
        <v>154</v>
      </c>
      <c r="C186" s="7"/>
      <c r="D186" s="7"/>
      <c r="E186" s="7" t="s">
        <v>35</v>
      </c>
      <c r="F186" s="8">
        <v>12.08108120698558</v>
      </c>
      <c r="G186" s="8">
        <v>2.2435197070129522</v>
      </c>
      <c r="H186" s="8">
        <v>-0.43037414697685433</v>
      </c>
      <c r="I186" s="8">
        <v>5.584222842802914</v>
      </c>
      <c r="J186" s="8">
        <v>13.953972863988145</v>
      </c>
      <c r="K186" s="8">
        <v>25.9701652994965</v>
      </c>
      <c r="L186" s="8" t="s">
        <v>24</v>
      </c>
      <c r="M186" s="8" t="s">
        <v>24</v>
      </c>
    </row>
    <row r="187" ht="15.75" customHeight="1">
      <c r="A187" s="6" t="s">
        <v>46</v>
      </c>
      <c r="B187" s="7" t="s">
        <v>154</v>
      </c>
      <c r="C187" s="7"/>
      <c r="D187" s="7"/>
      <c r="E187" s="7" t="s">
        <v>47</v>
      </c>
      <c r="F187" s="8">
        <v>167.11018079597707</v>
      </c>
      <c r="G187" s="8">
        <v>165.52774390919546</v>
      </c>
      <c r="H187" s="8">
        <v>151.58464240687024</v>
      </c>
      <c r="I187" s="8">
        <v>179.56121854789265</v>
      </c>
      <c r="J187" s="8">
        <v>219.88108790961536</v>
      </c>
      <c r="K187" s="8">
        <v>280.64205350553846</v>
      </c>
      <c r="L187" s="8">
        <v>179.62891763947798</v>
      </c>
      <c r="M187" s="8">
        <v>187.07403439908435</v>
      </c>
    </row>
    <row r="188" ht="15.75" customHeight="1">
      <c r="A188" s="6" t="s">
        <v>19</v>
      </c>
      <c r="B188" s="7" t="s">
        <v>154</v>
      </c>
      <c r="C188" s="7"/>
      <c r="D188" s="7"/>
      <c r="E188" s="7" t="s">
        <v>47</v>
      </c>
      <c r="F188" s="8">
        <v>2.5785654375572533</v>
      </c>
      <c r="G188" s="8">
        <v>-0.9469422384944909</v>
      </c>
      <c r="H188" s="8">
        <v>-8.423422668029641</v>
      </c>
      <c r="I188" s="8">
        <v>18.456075560695737</v>
      </c>
      <c r="J188" s="8">
        <v>22.454664591713374</v>
      </c>
      <c r="K188" s="8">
        <v>27.63355692550493</v>
      </c>
      <c r="L188" s="8">
        <v>-35.99358492581263</v>
      </c>
      <c r="M188" s="8">
        <v>4.144720603699798</v>
      </c>
    </row>
    <row r="189" ht="15.75" customHeight="1">
      <c r="A189" s="6" t="s">
        <v>58</v>
      </c>
      <c r="B189" s="7" t="s">
        <v>154</v>
      </c>
      <c r="C189" s="7"/>
      <c r="D189" s="7"/>
      <c r="E189" s="7" t="s">
        <v>59</v>
      </c>
      <c r="F189" s="8">
        <v>13.252936033904202</v>
      </c>
      <c r="G189" s="8">
        <v>18.46067132590038</v>
      </c>
      <c r="H189" s="8">
        <v>17.025911546975617</v>
      </c>
      <c r="I189" s="8">
        <v>56.03512337600003</v>
      </c>
      <c r="J189" s="8">
        <v>132.35956057071084</v>
      </c>
      <c r="K189" s="8">
        <v>210.04756567959075</v>
      </c>
      <c r="L189" s="8">
        <v>323.60310083121607</v>
      </c>
      <c r="M189" s="8">
        <v>419.921732623399</v>
      </c>
    </row>
    <row r="190" ht="15.75" customHeight="1">
      <c r="A190" s="6" t="s">
        <v>19</v>
      </c>
      <c r="B190" s="7" t="s">
        <v>154</v>
      </c>
      <c r="C190" s="7"/>
      <c r="D190" s="7"/>
      <c r="E190" s="7" t="s">
        <v>59</v>
      </c>
      <c r="F190" s="8" t="s">
        <v>24</v>
      </c>
      <c r="G190" s="8">
        <v>39.29495531158935</v>
      </c>
      <c r="H190" s="8">
        <v>-7.771980517912098</v>
      </c>
      <c r="I190" s="8">
        <v>229.1167302343573</v>
      </c>
      <c r="J190" s="8">
        <v>136.2082076317882</v>
      </c>
      <c r="K190" s="8">
        <v>58.69466835180101</v>
      </c>
      <c r="L190" s="8">
        <v>54.061819180920374</v>
      </c>
      <c r="M190" s="8">
        <v>29.76443413081524</v>
      </c>
    </row>
    <row r="191" ht="15.75" customHeight="1">
      <c r="A191" s="6" t="s">
        <v>48</v>
      </c>
      <c r="B191" s="7" t="s">
        <v>154</v>
      </c>
      <c r="C191" s="7"/>
      <c r="D191" s="7"/>
      <c r="E191" s="7" t="s">
        <v>49</v>
      </c>
      <c r="F191" s="8">
        <v>39.33244690178989</v>
      </c>
      <c r="G191" s="8" t="s">
        <v>24</v>
      </c>
      <c r="H191" s="8" t="s">
        <v>24</v>
      </c>
      <c r="I191" s="8" t="s">
        <v>24</v>
      </c>
      <c r="J191" s="8" t="s">
        <v>24</v>
      </c>
      <c r="K191" s="8" t="s">
        <v>24</v>
      </c>
      <c r="L191" s="8" t="s">
        <v>24</v>
      </c>
      <c r="M191" s="8" t="s">
        <v>24</v>
      </c>
    </row>
    <row r="192" ht="15.75" customHeight="1">
      <c r="A192" s="6" t="s">
        <v>19</v>
      </c>
      <c r="B192" s="7" t="s">
        <v>154</v>
      </c>
      <c r="C192" s="7"/>
      <c r="D192" s="7"/>
      <c r="E192" s="7" t="s">
        <v>49</v>
      </c>
      <c r="F192" s="8">
        <v>13.61329296513502</v>
      </c>
      <c r="G192" s="8" t="s">
        <v>24</v>
      </c>
      <c r="H192" s="8" t="s">
        <v>24</v>
      </c>
      <c r="I192" s="8" t="s">
        <v>24</v>
      </c>
      <c r="J192" s="8" t="s">
        <v>24</v>
      </c>
      <c r="K192" s="8" t="s">
        <v>24</v>
      </c>
      <c r="L192" s="8" t="s">
        <v>24</v>
      </c>
      <c r="M192" s="8" t="s">
        <v>24</v>
      </c>
    </row>
    <row r="193" ht="15.75" customHeight="1">
      <c r="A193" s="6" t="s">
        <v>32</v>
      </c>
      <c r="B193" s="7" t="s">
        <v>154</v>
      </c>
      <c r="C193" s="7"/>
      <c r="D193" s="7"/>
      <c r="E193" s="7" t="s">
        <v>33</v>
      </c>
      <c r="F193" s="8">
        <v>66.10302811386482</v>
      </c>
      <c r="G193" s="8">
        <v>67.08267132186604</v>
      </c>
      <c r="H193" s="8">
        <v>79.72475796235918</v>
      </c>
      <c r="I193" s="8">
        <v>154.5973523541277</v>
      </c>
      <c r="J193" s="8">
        <v>237.79131383109987</v>
      </c>
      <c r="K193" s="8" t="s">
        <v>24</v>
      </c>
      <c r="L193" s="8" t="s">
        <v>24</v>
      </c>
      <c r="M193" s="8" t="s">
        <v>24</v>
      </c>
    </row>
    <row r="194" ht="15.75" customHeight="1">
      <c r="A194" s="6" t="s">
        <v>19</v>
      </c>
      <c r="B194" s="7" t="s">
        <v>154</v>
      </c>
      <c r="C194" s="7"/>
      <c r="D194" s="7"/>
      <c r="E194" s="7" t="s">
        <v>33</v>
      </c>
      <c r="F194" s="8">
        <v>18.26046369644834</v>
      </c>
      <c r="G194" s="8">
        <v>1.4819944501086249</v>
      </c>
      <c r="H194" s="8">
        <v>18.845532521857642</v>
      </c>
      <c r="I194" s="8">
        <v>93.91385600332394</v>
      </c>
      <c r="J194" s="8">
        <v>53.81331582341999</v>
      </c>
      <c r="K194" s="8" t="s">
        <v>24</v>
      </c>
      <c r="L194" s="8" t="s">
        <v>24</v>
      </c>
      <c r="M194" s="8" t="s">
        <v>24</v>
      </c>
    </row>
    <row r="195" ht="15.75" customHeight="1">
      <c r="A195" s="6" t="s">
        <v>36</v>
      </c>
      <c r="B195" s="7" t="s">
        <v>154</v>
      </c>
      <c r="C195" s="7"/>
      <c r="D195" s="7"/>
      <c r="E195" s="7" t="s">
        <v>37</v>
      </c>
      <c r="F195" s="8">
        <v>265.85346428887925</v>
      </c>
      <c r="G195" s="8">
        <v>233.1860921517028</v>
      </c>
      <c r="H195" s="8">
        <v>231.69295077630167</v>
      </c>
      <c r="I195" s="8">
        <v>351.1626422675673</v>
      </c>
      <c r="J195" s="8">
        <v>407.3491285387631</v>
      </c>
      <c r="K195" s="8" t="s">
        <v>24</v>
      </c>
      <c r="L195" s="8" t="s">
        <v>24</v>
      </c>
      <c r="M195" s="8" t="s">
        <v>24</v>
      </c>
    </row>
    <row r="196" ht="15.75" customHeight="1">
      <c r="A196" s="6" t="s">
        <v>19</v>
      </c>
      <c r="B196" s="7" t="s">
        <v>154</v>
      </c>
      <c r="C196" s="7"/>
      <c r="D196" s="7"/>
      <c r="E196" s="7" t="s">
        <v>37</v>
      </c>
      <c r="F196" s="8">
        <v>44.66224195535506</v>
      </c>
      <c r="G196" s="8">
        <v>-12.287736112281653</v>
      </c>
      <c r="H196" s="8">
        <v>-0.6403217969062097</v>
      </c>
      <c r="I196" s="8">
        <v>51.563800750508385</v>
      </c>
      <c r="J196" s="8">
        <v>16.000131992509807</v>
      </c>
      <c r="K196" s="8" t="s">
        <v>24</v>
      </c>
      <c r="L196" s="8" t="s">
        <v>24</v>
      </c>
      <c r="M196" s="8" t="s">
        <v>24</v>
      </c>
    </row>
    <row r="197" ht="15.75" customHeight="1">
      <c r="A197" s="6" t="s">
        <v>155</v>
      </c>
      <c r="B197" s="7" t="s">
        <v>154</v>
      </c>
      <c r="C197" s="7"/>
      <c r="D197" s="7"/>
      <c r="E197" s="7" t="s">
        <v>156</v>
      </c>
      <c r="F197" s="8">
        <v>63.83731068011894</v>
      </c>
      <c r="G197" s="8">
        <v>70.7143048503753</v>
      </c>
      <c r="H197" s="8">
        <v>60.01234036787283</v>
      </c>
      <c r="I197" s="8">
        <v>82.3026558536144</v>
      </c>
      <c r="J197" s="8">
        <v>110.84197946219281</v>
      </c>
      <c r="K197" s="8" t="s">
        <v>24</v>
      </c>
      <c r="L197" s="8" t="s">
        <v>24</v>
      </c>
      <c r="M197" s="8" t="s">
        <v>24</v>
      </c>
    </row>
    <row r="198" ht="15.75" customHeight="1">
      <c r="A198" s="6" t="s">
        <v>19</v>
      </c>
      <c r="B198" s="7" t="s">
        <v>154</v>
      </c>
      <c r="C198" s="7"/>
      <c r="D198" s="7"/>
      <c r="E198" s="7" t="s">
        <v>156</v>
      </c>
      <c r="F198" s="8">
        <v>5.813778455269521</v>
      </c>
      <c r="G198" s="8">
        <v>10.77268778554308</v>
      </c>
      <c r="H198" s="8">
        <v>-15.134087091921222</v>
      </c>
      <c r="I198" s="8">
        <v>37.14288652817566</v>
      </c>
      <c r="J198" s="8">
        <v>34.67606641921639</v>
      </c>
      <c r="K198" s="8" t="s">
        <v>24</v>
      </c>
      <c r="L198" s="8" t="s">
        <v>24</v>
      </c>
      <c r="M198" s="8" t="s">
        <v>24</v>
      </c>
    </row>
    <row r="199" ht="15.75" customHeight="1">
      <c r="A199" s="6" t="s">
        <v>68</v>
      </c>
      <c r="B199" s="7" t="s">
        <v>154</v>
      </c>
      <c r="C199" s="7"/>
      <c r="D199" s="7"/>
      <c r="E199" s="7" t="s">
        <v>69</v>
      </c>
      <c r="F199" s="8">
        <v>152.0</v>
      </c>
      <c r="G199" s="8">
        <v>152.3</v>
      </c>
      <c r="H199" s="8">
        <v>145.4</v>
      </c>
      <c r="I199" s="8">
        <v>155.721</v>
      </c>
      <c r="J199" s="8">
        <v>190.3</v>
      </c>
      <c r="K199" s="8">
        <v>222.7</v>
      </c>
      <c r="L199" s="8">
        <v>241.07529166666666</v>
      </c>
      <c r="M199" s="8">
        <v>244.2636425</v>
      </c>
    </row>
    <row r="200" ht="15.75" customHeight="1">
      <c r="A200" s="6" t="s">
        <v>19</v>
      </c>
      <c r="B200" s="7" t="s">
        <v>154</v>
      </c>
      <c r="C200" s="7"/>
      <c r="D200" s="7"/>
      <c r="E200" s="7" t="s">
        <v>69</v>
      </c>
      <c r="F200" s="8">
        <v>14.544084400904296</v>
      </c>
      <c r="G200" s="8">
        <v>0.19736842105263158</v>
      </c>
      <c r="H200" s="8">
        <v>-4.530531845042679</v>
      </c>
      <c r="I200" s="8">
        <v>7.098349381017882</v>
      </c>
      <c r="J200" s="8">
        <v>22.205739752506084</v>
      </c>
      <c r="K200" s="8">
        <v>17.025748817656332</v>
      </c>
      <c r="L200" s="8">
        <v>8.251141296213136</v>
      </c>
      <c r="M200" s="8">
        <v>1.3225539669747064</v>
      </c>
    </row>
    <row r="201" ht="15.75" customHeight="1">
      <c r="A201" s="6" t="s">
        <v>78</v>
      </c>
      <c r="B201" s="7" t="s">
        <v>154</v>
      </c>
      <c r="C201" s="7"/>
      <c r="D201" s="7"/>
      <c r="E201" s="7" t="s">
        <v>79</v>
      </c>
      <c r="F201" s="8">
        <v>110.164</v>
      </c>
      <c r="G201" s="8">
        <v>110.8535</v>
      </c>
      <c r="H201" s="8">
        <v>108.504</v>
      </c>
      <c r="I201" s="8">
        <v>113.8</v>
      </c>
      <c r="J201" s="8">
        <v>106.574</v>
      </c>
      <c r="K201" s="8">
        <v>115.705</v>
      </c>
      <c r="L201" s="8">
        <v>129.83517279660157</v>
      </c>
      <c r="M201" s="8">
        <v>127.36680204386279</v>
      </c>
    </row>
    <row r="202" ht="15.75" customHeight="1">
      <c r="A202" s="6" t="s">
        <v>19</v>
      </c>
      <c r="B202" s="7" t="s">
        <v>154</v>
      </c>
      <c r="C202" s="7"/>
      <c r="D202" s="7"/>
      <c r="E202" s="7" t="s">
        <v>79</v>
      </c>
      <c r="F202" s="8">
        <v>-10.204347790647441</v>
      </c>
      <c r="G202" s="8">
        <v>0.6258850441160452</v>
      </c>
      <c r="H202" s="8">
        <v>-2.1194639772312107</v>
      </c>
      <c r="I202" s="8">
        <v>4.88092604880926</v>
      </c>
      <c r="J202" s="8">
        <v>-6.349736379613357</v>
      </c>
      <c r="K202" s="8">
        <v>8.567755737797212</v>
      </c>
      <c r="L202" s="8">
        <v>12.212240436110434</v>
      </c>
      <c r="M202" s="8">
        <v>-1.9011572130810104</v>
      </c>
    </row>
    <row r="203" ht="15.75" customHeight="1">
      <c r="A203" s="6" t="s">
        <v>76</v>
      </c>
      <c r="B203" s="7" t="s">
        <v>154</v>
      </c>
      <c r="C203" s="7"/>
      <c r="D203" s="7"/>
      <c r="E203" s="7" t="s">
        <v>77</v>
      </c>
      <c r="F203" s="8">
        <v>521.724</v>
      </c>
      <c r="G203" s="8">
        <v>539.033</v>
      </c>
      <c r="H203" s="8">
        <v>513.169</v>
      </c>
      <c r="I203" s="8">
        <v>485.486</v>
      </c>
      <c r="J203" s="8">
        <v>509.765</v>
      </c>
      <c r="K203" s="8">
        <v>586.5</v>
      </c>
      <c r="L203" s="8">
        <v>608.140125</v>
      </c>
      <c r="M203" s="8">
        <v>622.5450325</v>
      </c>
    </row>
    <row r="204" ht="15.75" customHeight="1">
      <c r="A204" s="6" t="s">
        <v>19</v>
      </c>
      <c r="B204" s="7" t="s">
        <v>154</v>
      </c>
      <c r="C204" s="7"/>
      <c r="D204" s="7"/>
      <c r="E204" s="7" t="s">
        <v>77</v>
      </c>
      <c r="F204" s="8">
        <v>5.1748398359855985</v>
      </c>
      <c r="G204" s="8">
        <v>3.3176545453151474</v>
      </c>
      <c r="H204" s="8">
        <v>-4.798222001250387</v>
      </c>
      <c r="I204" s="8">
        <v>-5.394519154508553</v>
      </c>
      <c r="J204" s="8">
        <v>5.000968102066795</v>
      </c>
      <c r="K204" s="8">
        <v>15.053014624385746</v>
      </c>
      <c r="L204" s="8">
        <v>3.6897058823529414</v>
      </c>
      <c r="M204" s="8">
        <v>2.368682299988017</v>
      </c>
    </row>
    <row r="205" ht="15.75" customHeight="1">
      <c r="A205" s="6" t="s">
        <v>50</v>
      </c>
      <c r="B205" s="7" t="s">
        <v>154</v>
      </c>
      <c r="C205" s="7"/>
      <c r="D205" s="7"/>
      <c r="E205" s="7" t="s">
        <v>51</v>
      </c>
      <c r="F205" s="8">
        <v>66.75486299683519</v>
      </c>
      <c r="G205" s="8">
        <v>69.9270915548659</v>
      </c>
      <c r="H205" s="8">
        <v>38.51096276081303</v>
      </c>
      <c r="I205" s="8">
        <v>78.2941378346667</v>
      </c>
      <c r="J205" s="8">
        <v>211.54512901849603</v>
      </c>
      <c r="K205" s="8">
        <v>266.502766367318</v>
      </c>
      <c r="L205" s="8">
        <v>263.08170721316526</v>
      </c>
      <c r="M205" s="8">
        <v>268.86718064367477</v>
      </c>
    </row>
    <row r="206" ht="15.75" customHeight="1">
      <c r="A206" s="6" t="s">
        <v>19</v>
      </c>
      <c r="B206" s="7" t="s">
        <v>154</v>
      </c>
      <c r="C206" s="7"/>
      <c r="D206" s="7"/>
      <c r="E206" s="7" t="s">
        <v>51</v>
      </c>
      <c r="F206" s="8">
        <v>54.37446859689192</v>
      </c>
      <c r="G206" s="8">
        <v>4.752056128376897</v>
      </c>
      <c r="H206" s="8">
        <v>-44.92697764986161</v>
      </c>
      <c r="I206" s="8">
        <v>103.3035069025467</v>
      </c>
      <c r="J206" s="8">
        <v>170.19280736600575</v>
      </c>
      <c r="K206" s="8">
        <v>25.97915518254113</v>
      </c>
      <c r="L206" s="8">
        <v>-1.283686169860417</v>
      </c>
      <c r="M206" s="8">
        <v>2.1991165755290383</v>
      </c>
    </row>
    <row r="207" ht="15.75" customHeight="1">
      <c r="A207" s="6" t="s">
        <v>157</v>
      </c>
      <c r="B207" s="7" t="s">
        <v>154</v>
      </c>
      <c r="C207" s="7"/>
      <c r="D207" s="7"/>
      <c r="E207" s="7" t="s">
        <v>158</v>
      </c>
      <c r="F207" s="8">
        <v>32.164989980559355</v>
      </c>
      <c r="G207" s="8">
        <v>48.43021660301532</v>
      </c>
      <c r="H207" s="8">
        <v>57.86788532708945</v>
      </c>
      <c r="I207" s="8">
        <v>94.08441922133338</v>
      </c>
      <c r="J207" s="8">
        <v>132.06309998072737</v>
      </c>
      <c r="K207" s="8">
        <v>198.77632116966282</v>
      </c>
      <c r="L207" s="8">
        <v>233.63142315471273</v>
      </c>
      <c r="M207" s="8">
        <v>345.5154635974035</v>
      </c>
    </row>
    <row r="208" ht="15.75" customHeight="1">
      <c r="A208" s="6" t="s">
        <v>19</v>
      </c>
      <c r="B208" s="7" t="s">
        <v>154</v>
      </c>
      <c r="C208" s="7"/>
      <c r="D208" s="7"/>
      <c r="E208" s="7" t="s">
        <v>158</v>
      </c>
      <c r="F208" s="8">
        <v>30.951625544421656</v>
      </c>
      <c r="G208" s="8">
        <v>50.5681072255478</v>
      </c>
      <c r="H208" s="8">
        <v>19.487149523685044</v>
      </c>
      <c r="I208" s="8">
        <v>62.58485805993333</v>
      </c>
      <c r="J208" s="8">
        <v>40.366599564216095</v>
      </c>
      <c r="K208" s="8">
        <v>50.51617082945292</v>
      </c>
      <c r="L208" s="8">
        <v>17.534836030746252</v>
      </c>
      <c r="M208" s="8">
        <v>47.88912336017411</v>
      </c>
    </row>
    <row r="209" ht="15.75" customHeight="1">
      <c r="A209" s="6" t="s">
        <v>159</v>
      </c>
      <c r="B209" s="7" t="s">
        <v>154</v>
      </c>
      <c r="C209" s="7"/>
      <c r="D209" s="7"/>
      <c r="E209" s="7" t="s">
        <v>160</v>
      </c>
      <c r="F209" s="8">
        <v>99.903</v>
      </c>
      <c r="G209" s="8">
        <v>96.978</v>
      </c>
      <c r="H209" s="8">
        <v>91.2</v>
      </c>
      <c r="I209" s="8">
        <v>103.3</v>
      </c>
      <c r="J209" s="8">
        <v>118.0</v>
      </c>
      <c r="K209" s="8">
        <v>117.093</v>
      </c>
      <c r="L209" s="8">
        <v>120.83356187921655</v>
      </c>
      <c r="M209" s="8">
        <v>118.95418542739866</v>
      </c>
    </row>
    <row r="210" ht="15.75" customHeight="1">
      <c r="A210" s="6" t="s">
        <v>19</v>
      </c>
      <c r="B210" s="7" t="s">
        <v>154</v>
      </c>
      <c r="C210" s="7"/>
      <c r="D210" s="7"/>
      <c r="E210" s="7" t="s">
        <v>160</v>
      </c>
      <c r="F210" s="8">
        <v>8.003243243243244</v>
      </c>
      <c r="G210" s="8">
        <v>-2.9278400048046604</v>
      </c>
      <c r="H210" s="8">
        <v>-5.958052341768236</v>
      </c>
      <c r="I210" s="8">
        <v>13.267543859649123</v>
      </c>
      <c r="J210" s="8">
        <v>14.230396902226525</v>
      </c>
      <c r="K210" s="8">
        <v>-0.7686440677966102</v>
      </c>
      <c r="L210" s="8">
        <v>3.1945221996332425</v>
      </c>
      <c r="M210" s="8">
        <v>-1.5553430872926668</v>
      </c>
    </row>
    <row r="211" ht="15.75" customHeight="1">
      <c r="A211" s="6" t="s">
        <v>161</v>
      </c>
      <c r="B211" s="7" t="s">
        <v>154</v>
      </c>
      <c r="C211" s="7"/>
      <c r="D211" s="7"/>
      <c r="E211" s="7" t="s">
        <v>71</v>
      </c>
      <c r="F211" s="8">
        <v>81.63313154406121</v>
      </c>
      <c r="G211" s="8">
        <v>83.30781763984673</v>
      </c>
      <c r="H211" s="8">
        <v>78.05073388617889</v>
      </c>
      <c r="I211" s="8">
        <v>87.09480533333337</v>
      </c>
      <c r="J211" s="8">
        <v>126.8342192231406</v>
      </c>
      <c r="K211" s="8" t="s">
        <v>24</v>
      </c>
      <c r="L211" s="8" t="s">
        <v>24</v>
      </c>
      <c r="M211" s="8" t="s">
        <v>24</v>
      </c>
    </row>
    <row r="212" ht="15.75" customHeight="1">
      <c r="A212" s="6" t="s">
        <v>19</v>
      </c>
      <c r="B212" s="7" t="s">
        <v>154</v>
      </c>
      <c r="C212" s="7"/>
      <c r="D212" s="7"/>
      <c r="E212" s="7" t="s">
        <v>71</v>
      </c>
      <c r="F212" s="8">
        <v>63.62864703473677</v>
      </c>
      <c r="G212" s="8">
        <v>2.0514784427712427</v>
      </c>
      <c r="H212" s="8">
        <v>-6.310432685195358</v>
      </c>
      <c r="I212" s="8">
        <v>11.587426532521036</v>
      </c>
      <c r="J212" s="8">
        <v>45.62776590143884</v>
      </c>
      <c r="K212" s="8" t="s">
        <v>24</v>
      </c>
      <c r="L212" s="8" t="s">
        <v>24</v>
      </c>
      <c r="M212" s="8" t="s">
        <v>24</v>
      </c>
    </row>
    <row r="213" ht="15.75" customHeight="1">
      <c r="A213" s="6" t="s">
        <v>80</v>
      </c>
      <c r="B213" s="7" t="s">
        <v>154</v>
      </c>
      <c r="C213" s="7"/>
      <c r="D213" s="7"/>
      <c r="E213" s="7" t="s">
        <v>162</v>
      </c>
      <c r="F213" s="8">
        <v>17.552525855720287</v>
      </c>
      <c r="G213" s="8">
        <v>32.68770757196168</v>
      </c>
      <c r="H213" s="8">
        <v>26.717221324585378</v>
      </c>
      <c r="I213" s="8">
        <v>70.1509951946667</v>
      </c>
      <c r="J213" s="8">
        <v>101.80385600072735</v>
      </c>
      <c r="K213" s="8">
        <v>104.69658208663628</v>
      </c>
      <c r="L213" s="8">
        <v>135.70757988960764</v>
      </c>
      <c r="M213" s="8">
        <v>143.2762100723824</v>
      </c>
    </row>
    <row r="214" ht="15.75" customHeight="1">
      <c r="A214" s="6" t="s">
        <v>19</v>
      </c>
      <c r="B214" s="7" t="s">
        <v>154</v>
      </c>
      <c r="C214" s="7"/>
      <c r="D214" s="7"/>
      <c r="E214" s="7" t="s">
        <v>162</v>
      </c>
      <c r="F214" s="8" t="s">
        <v>24</v>
      </c>
      <c r="G214" s="8">
        <v>86.22794144074089</v>
      </c>
      <c r="H214" s="8">
        <v>-18.265233908594954</v>
      </c>
      <c r="I214" s="8">
        <v>162.56845478954529</v>
      </c>
      <c r="J214" s="8">
        <v>45.121043141619026</v>
      </c>
      <c r="K214" s="8">
        <v>2.8414700577630896</v>
      </c>
      <c r="L214" s="8">
        <v>29.61987601210305</v>
      </c>
      <c r="M214" s="8">
        <v>5.577160972829624</v>
      </c>
    </row>
    <row r="215" ht="15.75" customHeight="1">
      <c r="A215" s="6" t="s">
        <v>92</v>
      </c>
      <c r="B215" s="7" t="s">
        <v>154</v>
      </c>
      <c r="C215" s="7"/>
      <c r="D215" s="7"/>
      <c r="E215" s="7" t="s">
        <v>93</v>
      </c>
      <c r="F215" s="8">
        <v>137.5</v>
      </c>
      <c r="G215" s="8">
        <v>137.16</v>
      </c>
      <c r="H215" s="8">
        <v>126.809</v>
      </c>
      <c r="I215" s="8">
        <v>138.232</v>
      </c>
      <c r="J215" s="8">
        <v>121.522</v>
      </c>
      <c r="K215" s="8">
        <v>138.09</v>
      </c>
      <c r="L215" s="8">
        <v>147.4709835246586</v>
      </c>
      <c r="M215" s="8">
        <v>152.99906178816178</v>
      </c>
    </row>
    <row r="216" ht="15.75" customHeight="1">
      <c r="A216" s="6" t="s">
        <v>19</v>
      </c>
      <c r="B216" s="7" t="s">
        <v>154</v>
      </c>
      <c r="C216" s="7"/>
      <c r="D216" s="7"/>
      <c r="E216" s="7" t="s">
        <v>93</v>
      </c>
      <c r="F216" s="8">
        <v>5.513563288953689</v>
      </c>
      <c r="G216" s="8">
        <v>-0.24727272727272728</v>
      </c>
      <c r="H216" s="8">
        <v>-7.546660834062409</v>
      </c>
      <c r="I216" s="8">
        <v>9.008035707244755</v>
      </c>
      <c r="J216" s="8">
        <v>-12.088373169743619</v>
      </c>
      <c r="K216" s="8">
        <v>13.633745330063693</v>
      </c>
      <c r="L216" s="8">
        <v>6.793383680685495</v>
      </c>
      <c r="M216" s="8">
        <v>3.74858709922337</v>
      </c>
    </row>
    <row r="217" ht="15.75" customHeight="1">
      <c r="A217" s="6" t="s">
        <v>163</v>
      </c>
      <c r="B217" s="7" t="s">
        <v>154</v>
      </c>
      <c r="C217" s="7"/>
      <c r="D217" s="7"/>
      <c r="E217" s="7" t="s">
        <v>164</v>
      </c>
      <c r="F217" s="8">
        <v>11.901155714764815</v>
      </c>
      <c r="G217" s="8">
        <v>16.955747511267674</v>
      </c>
      <c r="H217" s="8">
        <v>44.33183187340416</v>
      </c>
      <c r="I217" s="8">
        <v>56.760760074137096</v>
      </c>
      <c r="J217" s="8">
        <v>56.52888309374964</v>
      </c>
      <c r="K217" s="8" t="s">
        <v>24</v>
      </c>
      <c r="L217" s="8" t="s">
        <v>24</v>
      </c>
      <c r="M217" s="8" t="s">
        <v>24</v>
      </c>
    </row>
    <row r="218" ht="15.75" customHeight="1">
      <c r="A218" s="6" t="s">
        <v>19</v>
      </c>
      <c r="B218" s="7" t="s">
        <v>154</v>
      </c>
      <c r="C218" s="7"/>
      <c r="D218" s="7"/>
      <c r="E218" s="7" t="s">
        <v>164</v>
      </c>
      <c r="F218" s="8">
        <v>80.17882876632589</v>
      </c>
      <c r="G218" s="8">
        <v>42.471436536470385</v>
      </c>
      <c r="H218" s="8">
        <v>161.45607466697732</v>
      </c>
      <c r="I218" s="8">
        <v>28.036125906607023</v>
      </c>
      <c r="J218" s="8">
        <v>-0.40851634136785525</v>
      </c>
      <c r="K218" s="8" t="s">
        <v>24</v>
      </c>
      <c r="L218" s="8" t="s">
        <v>24</v>
      </c>
      <c r="M218" s="8" t="s">
        <v>24</v>
      </c>
    </row>
    <row r="219" ht="15.75" customHeight="1">
      <c r="A219" s="6" t="s">
        <v>165</v>
      </c>
      <c r="B219" s="7" t="s">
        <v>154</v>
      </c>
      <c r="C219" s="7"/>
      <c r="D219" s="7"/>
      <c r="E219" s="7" t="s">
        <v>166</v>
      </c>
      <c r="F219" s="8">
        <v>35.58322935653739</v>
      </c>
      <c r="G219" s="8">
        <v>25.32816101923473</v>
      </c>
      <c r="H219" s="8">
        <v>28.013379370898154</v>
      </c>
      <c r="I219" s="8">
        <v>30.592257949854414</v>
      </c>
      <c r="J219" s="8">
        <v>35.780976231067385</v>
      </c>
      <c r="K219" s="8" t="s">
        <v>24</v>
      </c>
      <c r="L219" s="8" t="s">
        <v>24</v>
      </c>
      <c r="M219" s="8" t="s">
        <v>24</v>
      </c>
    </row>
    <row r="220" ht="15.75" customHeight="1">
      <c r="A220" s="6" t="s">
        <v>19</v>
      </c>
      <c r="B220" s="7" t="s">
        <v>154</v>
      </c>
      <c r="C220" s="7"/>
      <c r="D220" s="7"/>
      <c r="E220" s="7" t="s">
        <v>166</v>
      </c>
      <c r="F220" s="8">
        <v>7.251866845612567</v>
      </c>
      <c r="G220" s="8">
        <v>-28.819948393522026</v>
      </c>
      <c r="H220" s="8">
        <v>10.601710679366793</v>
      </c>
      <c r="I220" s="8">
        <v>9.205881749616179</v>
      </c>
      <c r="J220" s="8">
        <v>16.96088693328262</v>
      </c>
      <c r="K220" s="8" t="s">
        <v>24</v>
      </c>
      <c r="L220" s="8" t="s">
        <v>24</v>
      </c>
      <c r="M220" s="8" t="s">
        <v>24</v>
      </c>
    </row>
    <row r="221" ht="15.75" customHeight="1">
      <c r="A221" s="6" t="s">
        <v>88</v>
      </c>
      <c r="B221" s="7" t="s">
        <v>154</v>
      </c>
      <c r="C221" s="7"/>
      <c r="D221" s="7"/>
      <c r="E221" s="7" t="s">
        <v>89</v>
      </c>
      <c r="F221" s="8">
        <v>160.088</v>
      </c>
      <c r="G221" s="8">
        <v>133.018</v>
      </c>
      <c r="H221" s="8">
        <v>103.778</v>
      </c>
      <c r="I221" s="8">
        <v>92.751</v>
      </c>
      <c r="J221" s="8">
        <v>102.421</v>
      </c>
      <c r="K221" s="8">
        <v>112.943</v>
      </c>
      <c r="L221" s="8">
        <v>117.98268278144609</v>
      </c>
      <c r="M221" s="8">
        <v>118.2539373103698</v>
      </c>
    </row>
    <row r="222" ht="15.75" customHeight="1">
      <c r="A222" s="6" t="s">
        <v>19</v>
      </c>
      <c r="B222" s="7" t="s">
        <v>154</v>
      </c>
      <c r="C222" s="7"/>
      <c r="D222" s="7"/>
      <c r="E222" s="7" t="s">
        <v>89</v>
      </c>
      <c r="F222" s="8">
        <v>207.39453522533074</v>
      </c>
      <c r="G222" s="8">
        <v>-16.909449802608567</v>
      </c>
      <c r="H222" s="8">
        <v>-21.981987400201476</v>
      </c>
      <c r="I222" s="8">
        <v>-10.625566112278133</v>
      </c>
      <c r="J222" s="8">
        <v>10.425763603626915</v>
      </c>
      <c r="K222" s="8">
        <v>10.273283799220863</v>
      </c>
      <c r="L222" s="8">
        <v>4.46214708432226</v>
      </c>
      <c r="M222" s="8">
        <v>0.22991046018694083</v>
      </c>
    </row>
    <row r="223" ht="15.75" customHeight="1">
      <c r="A223" s="6" t="s">
        <v>90</v>
      </c>
      <c r="B223" s="7" t="s">
        <v>154</v>
      </c>
      <c r="C223" s="7"/>
      <c r="D223" s="7"/>
      <c r="E223" s="7" t="s">
        <v>91</v>
      </c>
      <c r="F223" s="8">
        <v>64.47050950192752</v>
      </c>
      <c r="G223" s="8">
        <v>74.86974311224137</v>
      </c>
      <c r="H223" s="8">
        <v>78.91762026016265</v>
      </c>
      <c r="I223" s="8">
        <v>94.95516266666672</v>
      </c>
      <c r="J223" s="8">
        <v>85.76000077685957</v>
      </c>
      <c r="K223" s="8">
        <v>91.24270239470357</v>
      </c>
      <c r="L223" s="8">
        <v>96.45374889774776</v>
      </c>
      <c r="M223" s="8">
        <v>99.82175191081662</v>
      </c>
    </row>
    <row r="224" ht="15.75" customHeight="1">
      <c r="A224" s="6" t="s">
        <v>19</v>
      </c>
      <c r="B224" s="7" t="s">
        <v>154</v>
      </c>
      <c r="C224" s="7"/>
      <c r="D224" s="7"/>
      <c r="E224" s="7" t="s">
        <v>91</v>
      </c>
      <c r="F224" s="8">
        <v>14.440969250548699</v>
      </c>
      <c r="G224" s="8">
        <v>16.130217816880958</v>
      </c>
      <c r="H224" s="8">
        <v>5.406559418606371</v>
      </c>
      <c r="I224" s="8">
        <v>20.321877869142707</v>
      </c>
      <c r="J224" s="8">
        <v>-9.68368820775559</v>
      </c>
      <c r="K224" s="8">
        <v>6.3930755225965195</v>
      </c>
      <c r="L224" s="8">
        <v>5.711192639277504</v>
      </c>
      <c r="M224" s="8">
        <v>3.4918321491467785</v>
      </c>
    </row>
    <row r="225" ht="15.75" customHeight="1">
      <c r="A225" s="6" t="s">
        <v>167</v>
      </c>
      <c r="B225" s="7" t="s">
        <v>154</v>
      </c>
      <c r="C225" s="7"/>
      <c r="D225" s="7"/>
      <c r="E225" s="7" t="s">
        <v>168</v>
      </c>
      <c r="F225" s="8" t="s">
        <v>24</v>
      </c>
      <c r="G225" s="8">
        <v>5.657826118475095</v>
      </c>
      <c r="H225" s="8">
        <v>4.477591962536588</v>
      </c>
      <c r="I225" s="8">
        <v>12.61774909333334</v>
      </c>
      <c r="J225" s="8">
        <v>27.53856505710746</v>
      </c>
      <c r="K225" s="8">
        <v>33.725173658729</v>
      </c>
      <c r="L225" s="8">
        <v>39.905721975585955</v>
      </c>
      <c r="M225" s="8">
        <v>52.91328512199965</v>
      </c>
    </row>
    <row r="226" ht="15.75" customHeight="1">
      <c r="A226" s="6" t="s">
        <v>19</v>
      </c>
      <c r="B226" s="7" t="s">
        <v>154</v>
      </c>
      <c r="C226" s="7"/>
      <c r="D226" s="7"/>
      <c r="E226" s="7" t="s">
        <v>168</v>
      </c>
      <c r="F226" s="8" t="s">
        <v>24</v>
      </c>
      <c r="G226" s="8" t="s">
        <v>24</v>
      </c>
      <c r="H226" s="8">
        <v>-20.86020551399705</v>
      </c>
      <c r="I226" s="8">
        <v>181.79765371441516</v>
      </c>
      <c r="J226" s="8">
        <v>118.25259682535311</v>
      </c>
      <c r="K226" s="8">
        <v>22.465254049338462</v>
      </c>
      <c r="L226" s="8">
        <v>18.32621643226812</v>
      </c>
      <c r="M226" s="8">
        <v>32.59573440212818</v>
      </c>
    </row>
    <row r="227" ht="15.75" customHeight="1">
      <c r="A227" s="6" t="s">
        <v>169</v>
      </c>
      <c r="B227" s="7" t="s">
        <v>154</v>
      </c>
      <c r="C227" s="7"/>
      <c r="D227" s="7"/>
      <c r="E227" s="7" t="s">
        <v>170</v>
      </c>
      <c r="F227" s="8">
        <v>44.075228999177455</v>
      </c>
      <c r="G227" s="8">
        <v>27.13371129966008</v>
      </c>
      <c r="H227" s="8">
        <v>30.974695602477883</v>
      </c>
      <c r="I227" s="8">
        <v>31.367629758052285</v>
      </c>
      <c r="J227" s="8">
        <v>36.984677413643176</v>
      </c>
      <c r="K227" s="8" t="s">
        <v>24</v>
      </c>
      <c r="L227" s="8" t="s">
        <v>24</v>
      </c>
      <c r="M227" s="8" t="s">
        <v>24</v>
      </c>
    </row>
    <row r="228" ht="15.75" customHeight="1">
      <c r="A228" s="6" t="s">
        <v>19</v>
      </c>
      <c r="B228" s="7" t="s">
        <v>154</v>
      </c>
      <c r="C228" s="7"/>
      <c r="D228" s="7"/>
      <c r="E228" s="7" t="s">
        <v>170</v>
      </c>
      <c r="F228" s="8">
        <v>11.110509221845897</v>
      </c>
      <c r="G228" s="8">
        <v>-38.43773040823802</v>
      </c>
      <c r="H228" s="8">
        <v>14.15576461472088</v>
      </c>
      <c r="I228" s="8">
        <v>1.2685650268116544</v>
      </c>
      <c r="J228" s="8">
        <v>17.90714726906949</v>
      </c>
      <c r="K228" s="8" t="s">
        <v>24</v>
      </c>
      <c r="L228" s="8" t="s">
        <v>24</v>
      </c>
      <c r="M228" s="8" t="s">
        <v>24</v>
      </c>
    </row>
    <row r="229" ht="15.75" customHeight="1">
      <c r="A229" s="6" t="s">
        <v>171</v>
      </c>
      <c r="B229" s="7" t="s">
        <v>154</v>
      </c>
      <c r="C229" s="7"/>
      <c r="D229" s="7"/>
      <c r="E229" s="7" t="s">
        <v>95</v>
      </c>
      <c r="F229" s="8">
        <v>2.5231132899348636</v>
      </c>
      <c r="G229" s="8">
        <v>2.251695359911877</v>
      </c>
      <c r="H229" s="8">
        <v>6.377946215333336</v>
      </c>
      <c r="I229" s="8">
        <v>0.9390654666666671</v>
      </c>
      <c r="J229" s="8">
        <v>0.3724400853223143</v>
      </c>
      <c r="K229" s="8">
        <v>0.33006386804926036</v>
      </c>
      <c r="L229" s="8">
        <v>0.33006386804926036</v>
      </c>
      <c r="M229" s="8">
        <v>0.33006386804926036</v>
      </c>
    </row>
    <row r="230" ht="15.75" customHeight="1">
      <c r="A230" s="6" t="s">
        <v>19</v>
      </c>
      <c r="B230" s="7" t="s">
        <v>154</v>
      </c>
      <c r="C230" s="7"/>
      <c r="D230" s="7"/>
      <c r="E230" s="7" t="s">
        <v>95</v>
      </c>
      <c r="F230" s="8">
        <v>1002.0574459701616</v>
      </c>
      <c r="G230" s="8">
        <v>-10.757262906335582</v>
      </c>
      <c r="H230" s="8">
        <v>183.25084862203315</v>
      </c>
      <c r="I230" s="8">
        <v>-85.27636585568811</v>
      </c>
      <c r="J230" s="8">
        <v>-60.339284262646984</v>
      </c>
      <c r="K230" s="8">
        <v>-11.377995802031093</v>
      </c>
      <c r="L230" s="8">
        <v>0.0</v>
      </c>
      <c r="M230" s="8">
        <v>0.0</v>
      </c>
    </row>
    <row r="231" ht="15.75" customHeight="1">
      <c r="A231" s="6" t="s">
        <v>96</v>
      </c>
      <c r="B231" s="7" t="s">
        <v>154</v>
      </c>
      <c r="C231" s="7"/>
      <c r="D231" s="7"/>
      <c r="E231" s="7" t="s">
        <v>97</v>
      </c>
      <c r="F231" s="8">
        <v>40.121957821072755</v>
      </c>
      <c r="G231" s="8">
        <v>48.948869348658995</v>
      </c>
      <c r="H231" s="8">
        <v>40.27151610569108</v>
      </c>
      <c r="I231" s="8">
        <v>20.077389974617823</v>
      </c>
      <c r="J231" s="8">
        <v>52.953335330578554</v>
      </c>
      <c r="K231" s="8" t="s">
        <v>24</v>
      </c>
      <c r="L231" s="8" t="s">
        <v>24</v>
      </c>
      <c r="M231" s="8" t="s">
        <v>24</v>
      </c>
    </row>
    <row r="232" ht="15.75" customHeight="1">
      <c r="A232" s="6" t="s">
        <v>19</v>
      </c>
      <c r="B232" s="7" t="s">
        <v>154</v>
      </c>
      <c r="C232" s="7"/>
      <c r="D232" s="7"/>
      <c r="E232" s="7" t="s">
        <v>97</v>
      </c>
      <c r="F232" s="8">
        <v>-13.38545405618427</v>
      </c>
      <c r="G232" s="8">
        <v>22.000201403307877</v>
      </c>
      <c r="H232" s="8">
        <v>-17.727382385811215</v>
      </c>
      <c r="I232" s="8">
        <v>-50.14493638152219</v>
      </c>
      <c r="J232" s="8">
        <v>163.74611140951615</v>
      </c>
      <c r="K232" s="8" t="s">
        <v>24</v>
      </c>
      <c r="L232" s="8" t="s">
        <v>24</v>
      </c>
      <c r="M232" s="8" t="s">
        <v>24</v>
      </c>
    </row>
    <row r="233" ht="15.75" customHeight="1">
      <c r="A233" s="6" t="s">
        <v>172</v>
      </c>
      <c r="B233" s="7" t="s">
        <v>154</v>
      </c>
      <c r="C233" s="7"/>
      <c r="D233" s="7"/>
      <c r="E233" s="7" t="s">
        <v>173</v>
      </c>
      <c r="F233" s="8">
        <v>28.975983448321188</v>
      </c>
      <c r="G233" s="8">
        <v>30.58637298574598</v>
      </c>
      <c r="H233" s="8">
        <v>25.767576280659263</v>
      </c>
      <c r="I233" s="8">
        <v>32.15993943082135</v>
      </c>
      <c r="J233" s="8">
        <v>39.40510065841372</v>
      </c>
      <c r="K233" s="8" t="s">
        <v>24</v>
      </c>
      <c r="L233" s="8" t="s">
        <v>24</v>
      </c>
      <c r="M233" s="8" t="s">
        <v>24</v>
      </c>
    </row>
    <row r="234" ht="15.75" customHeight="1">
      <c r="A234" s="6" t="s">
        <v>19</v>
      </c>
      <c r="B234" s="7" t="s">
        <v>154</v>
      </c>
      <c r="C234" s="7"/>
      <c r="D234" s="7"/>
      <c r="E234" s="7" t="s">
        <v>173</v>
      </c>
      <c r="F234" s="8">
        <v>-15.115281793600708</v>
      </c>
      <c r="G234" s="8">
        <v>5.557669993485933</v>
      </c>
      <c r="H234" s="8">
        <v>-15.754717655906438</v>
      </c>
      <c r="I234" s="8">
        <v>24.807778118270647</v>
      </c>
      <c r="J234" s="8">
        <v>22.52852883376009</v>
      </c>
      <c r="K234" s="8" t="s">
        <v>24</v>
      </c>
      <c r="L234" s="8" t="s">
        <v>24</v>
      </c>
      <c r="M234" s="8" t="s">
        <v>24</v>
      </c>
    </row>
    <row r="235" ht="15.75" customHeight="1">
      <c r="A235" s="6" t="s">
        <v>174</v>
      </c>
      <c r="B235" s="7" t="s">
        <v>154</v>
      </c>
      <c r="C235" s="7"/>
      <c r="D235" s="7"/>
      <c r="E235" s="7" t="s">
        <v>175</v>
      </c>
      <c r="F235" s="8">
        <v>1.0813975736436785</v>
      </c>
      <c r="G235" s="8">
        <v>2.836014639872796</v>
      </c>
      <c r="H235" s="8">
        <v>4.943269366174602</v>
      </c>
      <c r="I235" s="8">
        <v>1.4187941408646338</v>
      </c>
      <c r="J235" s="8">
        <v>1.153116858851613</v>
      </c>
      <c r="K235" s="8">
        <v>1.043381629896266</v>
      </c>
      <c r="L235" s="8" t="s">
        <v>24</v>
      </c>
      <c r="M235" s="8" t="s">
        <v>24</v>
      </c>
    </row>
    <row r="236" ht="15.75" customHeight="1">
      <c r="A236" s="6" t="s">
        <v>19</v>
      </c>
      <c r="B236" s="7" t="s">
        <v>154</v>
      </c>
      <c r="C236" s="7"/>
      <c r="D236" s="7"/>
      <c r="E236" s="7" t="s">
        <v>175</v>
      </c>
      <c r="F236" s="8">
        <v>3.546636709617312</v>
      </c>
      <c r="G236" s="8">
        <v>162.25457768663958</v>
      </c>
      <c r="H236" s="8">
        <v>74.30337970315705</v>
      </c>
      <c r="I236" s="8">
        <v>-71.29846593889782</v>
      </c>
      <c r="J236" s="8">
        <v>-18.72556943681154</v>
      </c>
      <c r="K236" s="8">
        <v>-9.5164014048526</v>
      </c>
      <c r="L236" s="8" t="s">
        <v>24</v>
      </c>
      <c r="M236" s="8" t="s">
        <v>24</v>
      </c>
    </row>
    <row r="237" ht="15.75" customHeight="1">
      <c r="A237" s="6" t="s">
        <v>176</v>
      </c>
      <c r="B237" s="7" t="s">
        <v>154</v>
      </c>
      <c r="C237" s="7"/>
      <c r="D237" s="7"/>
      <c r="E237" s="7" t="s">
        <v>177</v>
      </c>
      <c r="F237" s="8">
        <v>7.6673977614023014</v>
      </c>
      <c r="G237" s="8">
        <v>6.0534081904268175</v>
      </c>
      <c r="H237" s="8">
        <v>6.01650224052857</v>
      </c>
      <c r="I237" s="8">
        <v>5.619558960703658</v>
      </c>
      <c r="J237" s="8">
        <v>7.045270615779033</v>
      </c>
      <c r="K237" s="8" t="s">
        <v>24</v>
      </c>
      <c r="L237" s="8" t="s">
        <v>24</v>
      </c>
      <c r="M237" s="8" t="s">
        <v>24</v>
      </c>
    </row>
    <row r="238" ht="15.75" customHeight="1">
      <c r="A238" s="6" t="s">
        <v>19</v>
      </c>
      <c r="B238" s="7" t="s">
        <v>154</v>
      </c>
      <c r="C238" s="7"/>
      <c r="D238" s="7"/>
      <c r="E238" s="7" t="s">
        <v>177</v>
      </c>
      <c r="F238" s="8">
        <v>2.5636651565561794</v>
      </c>
      <c r="G238" s="8">
        <v>-21.050030547525672</v>
      </c>
      <c r="H238" s="8">
        <v>-0.6096722497024528</v>
      </c>
      <c r="I238" s="8">
        <v>-6.597575534020581</v>
      </c>
      <c r="J238" s="8">
        <v>25.370525784052884</v>
      </c>
      <c r="K238" s="8" t="s">
        <v>24</v>
      </c>
      <c r="L238" s="8" t="s">
        <v>24</v>
      </c>
      <c r="M238" s="8" t="s">
        <v>24</v>
      </c>
    </row>
    <row r="239" ht="15.75" customHeight="1">
      <c r="A239" s="6" t="s">
        <v>178</v>
      </c>
      <c r="B239" s="7" t="s">
        <v>154</v>
      </c>
      <c r="C239" s="7"/>
      <c r="D239" s="7"/>
      <c r="E239" s="7" t="s">
        <v>179</v>
      </c>
      <c r="F239" s="8">
        <v>4.131661453413794</v>
      </c>
      <c r="G239" s="8">
        <v>3.765798227248274</v>
      </c>
      <c r="H239" s="8">
        <v>3.926368135882142</v>
      </c>
      <c r="I239" s="8">
        <v>4.391763077080486</v>
      </c>
      <c r="J239" s="8">
        <v>5.3730314333258065</v>
      </c>
      <c r="K239" s="8">
        <v>6.080008968173447</v>
      </c>
      <c r="L239" s="8" t="s">
        <v>24</v>
      </c>
      <c r="M239" s="8" t="s">
        <v>24</v>
      </c>
    </row>
    <row r="240" ht="15.75" customHeight="1">
      <c r="A240" s="6" t="s">
        <v>19</v>
      </c>
      <c r="B240" s="7" t="s">
        <v>154</v>
      </c>
      <c r="C240" s="7"/>
      <c r="D240" s="7"/>
      <c r="E240" s="7" t="s">
        <v>179</v>
      </c>
      <c r="F240" s="8">
        <v>22.176626439219813</v>
      </c>
      <c r="G240" s="8">
        <v>-8.855111443441825</v>
      </c>
      <c r="H240" s="8">
        <v>4.263901009672486</v>
      </c>
      <c r="I240" s="8">
        <v>11.853064335593265</v>
      </c>
      <c r="J240" s="8">
        <v>22.34338098442319</v>
      </c>
      <c r="K240" s="8">
        <v>13.157889426491483</v>
      </c>
      <c r="L240" s="8" t="s">
        <v>24</v>
      </c>
      <c r="M240" s="8" t="s">
        <v>24</v>
      </c>
    </row>
    <row r="241" ht="15.75" customHeight="1">
      <c r="A241" s="6" t="s">
        <v>180</v>
      </c>
      <c r="B241" s="7" t="s">
        <v>154</v>
      </c>
      <c r="C241" s="7"/>
      <c r="D241" s="7"/>
      <c r="E241" s="7" t="s">
        <v>181</v>
      </c>
      <c r="F241" s="8">
        <v>20.247539944099625</v>
      </c>
      <c r="G241" s="8">
        <v>17.75411575325671</v>
      </c>
      <c r="H241" s="8">
        <v>14.179826864885497</v>
      </c>
      <c r="I241" s="8">
        <v>9.901450651915704</v>
      </c>
      <c r="J241" s="8">
        <v>15.869112770038459</v>
      </c>
      <c r="K241" s="8">
        <v>19.234050568230767</v>
      </c>
      <c r="L241" s="8" t="s">
        <v>24</v>
      </c>
      <c r="M241" s="8" t="s">
        <v>24</v>
      </c>
    </row>
    <row r="242" ht="15.75" customHeight="1">
      <c r="A242" s="6" t="s">
        <v>19</v>
      </c>
      <c r="B242" s="7" t="s">
        <v>154</v>
      </c>
      <c r="C242" s="7"/>
      <c r="D242" s="7"/>
      <c r="E242" s="7" t="s">
        <v>181</v>
      </c>
      <c r="F242" s="8">
        <v>6.703083656027022</v>
      </c>
      <c r="G242" s="8">
        <v>-12.314701922934239</v>
      </c>
      <c r="H242" s="8">
        <v>-20.13217069239603</v>
      </c>
      <c r="I242" s="8">
        <v>-30.172273989921806</v>
      </c>
      <c r="J242" s="8">
        <v>60.27058385599436</v>
      </c>
      <c r="K242" s="8">
        <v>21.204322175751678</v>
      </c>
      <c r="L242" s="8" t="s">
        <v>24</v>
      </c>
      <c r="M242" s="8" t="s">
        <v>24</v>
      </c>
    </row>
    <row r="243" ht="15.75" customHeight="1">
      <c r="A243" s="6" t="s">
        <v>182</v>
      </c>
      <c r="B243" s="7" t="s">
        <v>154</v>
      </c>
      <c r="C243" s="7"/>
      <c r="D243" s="7"/>
      <c r="E243" s="7" t="s">
        <v>183</v>
      </c>
      <c r="F243" s="8">
        <v>0.7046073682945736</v>
      </c>
      <c r="G243" s="8">
        <v>0.19064226926185768</v>
      </c>
      <c r="H243" s="8">
        <v>0.0062018757637795265</v>
      </c>
      <c r="I243" s="8">
        <v>0.44276939878542493</v>
      </c>
      <c r="J243" s="8">
        <v>0.39141989888461554</v>
      </c>
      <c r="K243" s="8" t="s">
        <v>24</v>
      </c>
      <c r="L243" s="8" t="s">
        <v>24</v>
      </c>
      <c r="M243" s="8" t="s">
        <v>24</v>
      </c>
    </row>
    <row r="244" ht="15.75" customHeight="1">
      <c r="A244" s="6" t="s">
        <v>19</v>
      </c>
      <c r="B244" s="7" t="s">
        <v>154</v>
      </c>
      <c r="C244" s="7"/>
      <c r="D244" s="7"/>
      <c r="E244" s="7" t="s">
        <v>183</v>
      </c>
      <c r="F244" s="8">
        <v>41.440928241147446</v>
      </c>
      <c r="G244" s="8">
        <v>-72.94347492798907</v>
      </c>
      <c r="H244" s="8">
        <v>-96.74685168835201</v>
      </c>
      <c r="I244" s="8">
        <v>7039.281979353838</v>
      </c>
      <c r="J244" s="8">
        <v>-11.597346167478573</v>
      </c>
      <c r="K244" s="8" t="s">
        <v>24</v>
      </c>
      <c r="L244" s="8" t="s">
        <v>24</v>
      </c>
      <c r="M244" s="8" t="s">
        <v>24</v>
      </c>
    </row>
    <row r="245" ht="15.75" customHeight="1">
      <c r="A245" s="6" t="s">
        <v>184</v>
      </c>
      <c r="B245" s="7" t="s">
        <v>185</v>
      </c>
      <c r="C245" s="7"/>
      <c r="D245" s="7"/>
      <c r="E245" s="7"/>
      <c r="F245" s="8">
        <v>17.500891</v>
      </c>
      <c r="G245" s="8">
        <v>16.738765</v>
      </c>
      <c r="H245" s="8">
        <v>16.7892033364859</v>
      </c>
      <c r="I245" s="8">
        <v>17.356822716637275</v>
      </c>
      <c r="J245" s="8">
        <v>18.259542253051933</v>
      </c>
      <c r="K245" s="8">
        <v>19.36417965099703</v>
      </c>
      <c r="L245" s="8">
        <v>19.612667643646922</v>
      </c>
      <c r="M245" s="8">
        <v>19.353737847698255</v>
      </c>
    </row>
    <row r="246" ht="15.75" customHeight="1">
      <c r="A246" s="6" t="s">
        <v>17</v>
      </c>
      <c r="B246" s="7" t="s">
        <v>185</v>
      </c>
      <c r="C246" s="7"/>
      <c r="D246" s="7"/>
      <c r="E246" s="7" t="s">
        <v>18</v>
      </c>
      <c r="F246" s="8">
        <v>18.4</v>
      </c>
      <c r="G246" s="8">
        <v>17.6</v>
      </c>
      <c r="H246" s="8">
        <v>17.9</v>
      </c>
      <c r="I246" s="8">
        <v>18.3</v>
      </c>
      <c r="J246" s="8">
        <v>16.3</v>
      </c>
      <c r="K246" s="8">
        <v>21.1754653136201</v>
      </c>
      <c r="L246" s="8">
        <v>20.190986095521133</v>
      </c>
      <c r="M246" s="8">
        <v>20.886980573295368</v>
      </c>
    </row>
    <row r="247" ht="15.75" customHeight="1">
      <c r="A247" s="6" t="s">
        <v>19</v>
      </c>
      <c r="B247" s="7" t="s">
        <v>185</v>
      </c>
      <c r="C247" s="7"/>
      <c r="D247" s="7"/>
      <c r="E247" s="7" t="s">
        <v>18</v>
      </c>
      <c r="F247" s="8">
        <v>-0.5405405405405482</v>
      </c>
      <c r="G247" s="8">
        <v>-4.347826086956506</v>
      </c>
      <c r="H247" s="8">
        <v>1.7045454545454382</v>
      </c>
      <c r="I247" s="8">
        <v>2.234636871508392</v>
      </c>
      <c r="J247" s="8">
        <v>-10.92896174863388</v>
      </c>
      <c r="K247" s="8">
        <v>29.91083014490859</v>
      </c>
      <c r="L247" s="8">
        <v>-4.649150342239467</v>
      </c>
      <c r="M247" s="8">
        <v>3.447055406217253</v>
      </c>
    </row>
    <row r="248" ht="15.75" customHeight="1">
      <c r="A248" s="6" t="s">
        <v>20</v>
      </c>
      <c r="B248" s="7" t="s">
        <v>185</v>
      </c>
      <c r="C248" s="7"/>
      <c r="D248" s="7"/>
      <c r="E248" s="7" t="s">
        <v>21</v>
      </c>
      <c r="F248" s="8">
        <v>14.834</v>
      </c>
      <c r="G248" s="8">
        <v>14.843</v>
      </c>
      <c r="H248" s="8">
        <v>17.751832</v>
      </c>
      <c r="I248" s="8">
        <v>11.1184368</v>
      </c>
      <c r="J248" s="8">
        <v>17.0</v>
      </c>
      <c r="K248" s="8">
        <v>19.55908473724746</v>
      </c>
      <c r="L248" s="8">
        <v>19.79945360189144</v>
      </c>
      <c r="M248" s="8">
        <v>20.132867619201342</v>
      </c>
    </row>
    <row r="249" ht="15.75" customHeight="1">
      <c r="A249" s="6" t="s">
        <v>19</v>
      </c>
      <c r="B249" s="7" t="s">
        <v>185</v>
      </c>
      <c r="C249" s="7"/>
      <c r="D249" s="7"/>
      <c r="E249" s="7" t="s">
        <v>21</v>
      </c>
      <c r="F249" s="8">
        <v>-15.234285714285715</v>
      </c>
      <c r="G249" s="8">
        <v>0.06067143049750803</v>
      </c>
      <c r="H249" s="8">
        <v>19.597332075725934</v>
      </c>
      <c r="I249" s="8">
        <v>-37.36738382832826</v>
      </c>
      <c r="J249" s="8">
        <v>52.89919172810337</v>
      </c>
      <c r="K249" s="8">
        <v>15.05343963086741</v>
      </c>
      <c r="L249" s="8">
        <v>1.2289371812282799</v>
      </c>
      <c r="M249" s="8">
        <v>1.6839556485440148</v>
      </c>
    </row>
    <row r="250" ht="15.75" customHeight="1">
      <c r="A250" s="6" t="s">
        <v>28</v>
      </c>
      <c r="B250" s="7" t="s">
        <v>185</v>
      </c>
      <c r="C250" s="7"/>
      <c r="D250" s="7"/>
      <c r="E250" s="7" t="s">
        <v>29</v>
      </c>
      <c r="F250" s="8">
        <v>21.662870406572353</v>
      </c>
      <c r="G250" s="8">
        <v>21.264300010898125</v>
      </c>
      <c r="H250" s="8">
        <v>21.08358192947507</v>
      </c>
      <c r="I250" s="8">
        <v>18.5497180742052</v>
      </c>
      <c r="J250" s="8">
        <v>20.7953341403474</v>
      </c>
      <c r="K250" s="8">
        <v>22.9490716661111</v>
      </c>
      <c r="L250" s="8">
        <v>21.4004642609618</v>
      </c>
      <c r="M250" s="8">
        <v>21.2326836680788</v>
      </c>
    </row>
    <row r="251" ht="15.75" customHeight="1">
      <c r="A251" s="6" t="s">
        <v>19</v>
      </c>
      <c r="B251" s="7" t="s">
        <v>185</v>
      </c>
      <c r="C251" s="7"/>
      <c r="D251" s="7"/>
      <c r="E251" s="7" t="s">
        <v>29</v>
      </c>
      <c r="F251" s="8">
        <v>3.156525745582631</v>
      </c>
      <c r="G251" s="8">
        <v>-1.8398780410619258</v>
      </c>
      <c r="H251" s="8">
        <v>-0.8498661198837304</v>
      </c>
      <c r="I251" s="8">
        <v>-12.018184878383984</v>
      </c>
      <c r="J251" s="8">
        <v>12.105930975117634</v>
      </c>
      <c r="K251" s="8">
        <v>10.356830581457151</v>
      </c>
      <c r="L251" s="8">
        <v>-6.7480176439386295</v>
      </c>
      <c r="M251" s="8">
        <v>-0.7840044535345108</v>
      </c>
    </row>
    <row r="252" ht="15.75" customHeight="1">
      <c r="A252" s="6" t="s">
        <v>30</v>
      </c>
      <c r="B252" s="7" t="s">
        <v>185</v>
      </c>
      <c r="C252" s="7"/>
      <c r="D252" s="7"/>
      <c r="E252" s="7" t="s">
        <v>31</v>
      </c>
      <c r="F252" s="8">
        <v>31.57</v>
      </c>
      <c r="G252" s="8">
        <v>27.426555</v>
      </c>
      <c r="H252" s="8">
        <v>29.733941</v>
      </c>
      <c r="I252" s="8">
        <v>27.778</v>
      </c>
      <c r="J252" s="8">
        <v>25.23</v>
      </c>
      <c r="K252" s="8">
        <v>26.639579</v>
      </c>
      <c r="L252" s="8">
        <v>20.339007</v>
      </c>
      <c r="M252" s="8">
        <v>20.981195</v>
      </c>
    </row>
    <row r="253" ht="15.75" customHeight="1">
      <c r="A253" s="6" t="s">
        <v>19</v>
      </c>
      <c r="B253" s="7" t="s">
        <v>185</v>
      </c>
      <c r="C253" s="7"/>
      <c r="D253" s="7"/>
      <c r="E253" s="7" t="s">
        <v>31</v>
      </c>
      <c r="F253" s="8">
        <v>-18.261139735390824</v>
      </c>
      <c r="G253" s="8">
        <v>-13.124627811213177</v>
      </c>
      <c r="H253" s="8">
        <v>8.412963275920001</v>
      </c>
      <c r="I253" s="8">
        <v>-6.578142466886589</v>
      </c>
      <c r="J253" s="8">
        <v>-9.172726618187049</v>
      </c>
      <c r="K253" s="8">
        <v>5.586916369401509</v>
      </c>
      <c r="L253" s="8">
        <v>-23.651169562401876</v>
      </c>
      <c r="M253" s="8">
        <v>3.157420615470563</v>
      </c>
    </row>
    <row r="254" ht="15.75" customHeight="1">
      <c r="A254" s="6" t="s">
        <v>62</v>
      </c>
      <c r="B254" s="7" t="s">
        <v>185</v>
      </c>
      <c r="C254" s="7"/>
      <c r="D254" s="7"/>
      <c r="E254" s="7" t="s">
        <v>63</v>
      </c>
      <c r="F254" s="8">
        <v>36.451</v>
      </c>
      <c r="G254" s="8">
        <v>34.567263</v>
      </c>
      <c r="H254" s="8">
        <v>23.36</v>
      </c>
      <c r="I254" s="8">
        <v>36.63</v>
      </c>
      <c r="J254" s="8">
        <v>35.03</v>
      </c>
      <c r="K254" s="8">
        <v>34.79490043044902</v>
      </c>
      <c r="L254" s="8">
        <v>36.2719387672141</v>
      </c>
      <c r="M254" s="8">
        <v>36.557499665278776</v>
      </c>
    </row>
    <row r="255" ht="15.75" customHeight="1">
      <c r="A255" s="6" t="s">
        <v>19</v>
      </c>
      <c r="B255" s="7" t="s">
        <v>185</v>
      </c>
      <c r="C255" s="7"/>
      <c r="D255" s="7"/>
      <c r="E255" s="7" t="s">
        <v>63</v>
      </c>
      <c r="F255" s="8">
        <v>-3.6427079753628173</v>
      </c>
      <c r="G255" s="8">
        <v>-5.167860964033919</v>
      </c>
      <c r="H255" s="8">
        <v>-32.42160942855094</v>
      </c>
      <c r="I255" s="8">
        <v>56.80650684931508</v>
      </c>
      <c r="J255" s="8">
        <v>-4.368004368004372</v>
      </c>
      <c r="K255" s="8">
        <v>-0.6711377948928984</v>
      </c>
      <c r="L255" s="8">
        <v>4.244985094058575</v>
      </c>
      <c r="M255" s="8">
        <v>0.7872777352689777</v>
      </c>
    </row>
    <row r="256" ht="15.75" customHeight="1">
      <c r="A256" s="6" t="s">
        <v>34</v>
      </c>
      <c r="B256" s="7" t="s">
        <v>185</v>
      </c>
      <c r="C256" s="7"/>
      <c r="D256" s="7"/>
      <c r="E256" s="7" t="s">
        <v>35</v>
      </c>
      <c r="F256" s="8">
        <v>15.570052</v>
      </c>
      <c r="G256" s="8">
        <v>16.738765</v>
      </c>
      <c r="H256" s="8">
        <v>17.771246</v>
      </c>
      <c r="I256" s="8">
        <v>18.6</v>
      </c>
      <c r="J256" s="8">
        <v>19.9</v>
      </c>
      <c r="K256" s="8">
        <v>20.58506</v>
      </c>
      <c r="L256" s="8">
        <v>20.39528593589481</v>
      </c>
      <c r="M256" s="8">
        <v>20.168884255252962</v>
      </c>
    </row>
    <row r="257" ht="15.75" customHeight="1">
      <c r="A257" s="6" t="s">
        <v>19</v>
      </c>
      <c r="B257" s="7" t="s">
        <v>185</v>
      </c>
      <c r="C257" s="7"/>
      <c r="D257" s="7"/>
      <c r="E257" s="7" t="s">
        <v>35</v>
      </c>
      <c r="F257" s="8">
        <v>-14.63257946531663</v>
      </c>
      <c r="G257" s="8">
        <v>7.50615990235614</v>
      </c>
      <c r="H257" s="8">
        <v>6.168202970768755</v>
      </c>
      <c r="I257" s="8">
        <v>4.663454661535831</v>
      </c>
      <c r="J257" s="8">
        <v>6.989247311827941</v>
      </c>
      <c r="K257" s="8">
        <v>3.4425125628140707</v>
      </c>
      <c r="L257" s="8">
        <v>-0.9219019235561462</v>
      </c>
      <c r="M257" s="8">
        <v>-1.1100686764258232</v>
      </c>
    </row>
    <row r="258" ht="15.75" customHeight="1">
      <c r="A258" s="6" t="s">
        <v>46</v>
      </c>
      <c r="B258" s="7" t="s">
        <v>185</v>
      </c>
      <c r="C258" s="7"/>
      <c r="D258" s="7"/>
      <c r="E258" s="7" t="s">
        <v>47</v>
      </c>
      <c r="F258" s="8">
        <v>14.755451</v>
      </c>
      <c r="G258" s="8">
        <v>16.130098</v>
      </c>
      <c r="H258" s="8">
        <v>16.808944</v>
      </c>
      <c r="I258" s="8">
        <v>18.500662</v>
      </c>
      <c r="J258" s="8">
        <v>20.82</v>
      </c>
      <c r="K258" s="8">
        <v>22.7</v>
      </c>
      <c r="L258" s="8">
        <v>22.361797893897943</v>
      </c>
      <c r="M258" s="8">
        <v>22.295530155877884</v>
      </c>
    </row>
    <row r="259" ht="15.75" customHeight="1">
      <c r="A259" s="6" t="s">
        <v>19</v>
      </c>
      <c r="B259" s="7" t="s">
        <v>185</v>
      </c>
      <c r="C259" s="7"/>
      <c r="D259" s="7"/>
      <c r="E259" s="7" t="s">
        <v>47</v>
      </c>
      <c r="F259" s="8">
        <v>-11.411559468524022</v>
      </c>
      <c r="G259" s="8">
        <v>9.316197790226807</v>
      </c>
      <c r="H259" s="8">
        <v>4.208567114719328</v>
      </c>
      <c r="I259" s="8">
        <v>10.0643919094501</v>
      </c>
      <c r="J259" s="8">
        <v>12.536513558271603</v>
      </c>
      <c r="K259" s="8">
        <v>9.029779058597496</v>
      </c>
      <c r="L259" s="8">
        <v>-1.4898771193923168</v>
      </c>
      <c r="M259" s="8">
        <v>-0.29634351555490174</v>
      </c>
    </row>
    <row r="260" ht="15.75" customHeight="1">
      <c r="A260" s="6" t="s">
        <v>58</v>
      </c>
      <c r="B260" s="7" t="s">
        <v>185</v>
      </c>
      <c r="C260" s="7"/>
      <c r="D260" s="7"/>
      <c r="E260" s="7" t="s">
        <v>59</v>
      </c>
      <c r="F260" s="8" t="s">
        <v>24</v>
      </c>
      <c r="G260" s="8">
        <v>-0.033408</v>
      </c>
      <c r="H260" s="8">
        <v>16.383664</v>
      </c>
      <c r="I260" s="8">
        <v>21.330976</v>
      </c>
      <c r="J260" s="8">
        <v>19.41</v>
      </c>
      <c r="K260" s="8">
        <v>22.2</v>
      </c>
      <c r="L260" s="8">
        <v>21.3382291420222</v>
      </c>
      <c r="M260" s="8">
        <v>21.463834803117393</v>
      </c>
    </row>
    <row r="261" ht="15.75" customHeight="1">
      <c r="A261" s="6" t="s">
        <v>19</v>
      </c>
      <c r="B261" s="7" t="s">
        <v>185</v>
      </c>
      <c r="C261" s="7"/>
      <c r="D261" s="7"/>
      <c r="E261" s="7" t="s">
        <v>59</v>
      </c>
      <c r="F261" s="8" t="s">
        <v>24</v>
      </c>
      <c r="G261" s="8" t="s">
        <v>24</v>
      </c>
      <c r="H261" s="8">
        <v>49141.139846743295</v>
      </c>
      <c r="I261" s="8">
        <v>30.196615360275946</v>
      </c>
      <c r="J261" s="8">
        <v>-9.00557011549776</v>
      </c>
      <c r="K261" s="8">
        <v>14.374034003091184</v>
      </c>
      <c r="L261" s="8">
        <v>-3.881850711611707</v>
      </c>
      <c r="M261" s="8">
        <v>0.5886414484500633</v>
      </c>
    </row>
    <row r="262" ht="15.75" customHeight="1">
      <c r="A262" s="6" t="s">
        <v>48</v>
      </c>
      <c r="B262" s="7" t="s">
        <v>185</v>
      </c>
      <c r="C262" s="7"/>
      <c r="D262" s="7"/>
      <c r="E262" s="7" t="s">
        <v>49</v>
      </c>
      <c r="F262" s="8">
        <v>41.863</v>
      </c>
      <c r="G262" s="8">
        <v>42.369</v>
      </c>
      <c r="H262" s="8">
        <v>31.758</v>
      </c>
      <c r="I262" s="8">
        <v>48.293</v>
      </c>
      <c r="J262" s="8">
        <v>42.0</v>
      </c>
      <c r="K262" s="8">
        <v>38.988666</v>
      </c>
      <c r="L262" s="8">
        <v>42.0</v>
      </c>
      <c r="M262" s="8">
        <v>42.0</v>
      </c>
    </row>
    <row r="263" ht="15.75" customHeight="1">
      <c r="A263" s="6" t="s">
        <v>19</v>
      </c>
      <c r="B263" s="7" t="s">
        <v>185</v>
      </c>
      <c r="C263" s="7"/>
      <c r="D263" s="7"/>
      <c r="E263" s="7" t="s">
        <v>49</v>
      </c>
      <c r="F263" s="8">
        <v>4.046228408102399</v>
      </c>
      <c r="G263" s="8">
        <v>1.2087045840001918</v>
      </c>
      <c r="H263" s="8">
        <v>-25.04425405367132</v>
      </c>
      <c r="I263" s="8">
        <v>52.06562126078469</v>
      </c>
      <c r="J263" s="8">
        <v>-13.0308740397159</v>
      </c>
      <c r="K263" s="8">
        <v>-7.169842857142853</v>
      </c>
      <c r="L263" s="8">
        <v>7.723613831773568</v>
      </c>
      <c r="M263" s="8">
        <v>0.0</v>
      </c>
    </row>
    <row r="264" ht="15.75" customHeight="1">
      <c r="A264" s="6" t="s">
        <v>32</v>
      </c>
      <c r="B264" s="7" t="s">
        <v>185</v>
      </c>
      <c r="C264" s="7"/>
      <c r="D264" s="7"/>
      <c r="E264" s="7" t="s">
        <v>33</v>
      </c>
      <c r="F264" s="8">
        <v>17.500891</v>
      </c>
      <c r="G264" s="8">
        <v>17.177095</v>
      </c>
      <c r="H264" s="8">
        <v>17.207487</v>
      </c>
      <c r="I264" s="8">
        <v>16.155746</v>
      </c>
      <c r="J264" s="8">
        <v>19.368468</v>
      </c>
      <c r="K264" s="8">
        <v>18.48547744289197</v>
      </c>
      <c r="L264" s="8">
        <v>18.806039652419482</v>
      </c>
      <c r="M264" s="8">
        <v>19.12798999557621</v>
      </c>
    </row>
    <row r="265" ht="15.75" customHeight="1">
      <c r="A265" s="6" t="s">
        <v>19</v>
      </c>
      <c r="B265" s="7" t="s">
        <v>185</v>
      </c>
      <c r="C265" s="7"/>
      <c r="D265" s="7"/>
      <c r="E265" s="7" t="s">
        <v>33</v>
      </c>
      <c r="F265" s="8">
        <v>-7.402693121693118</v>
      </c>
      <c r="G265" s="8">
        <v>-1.8501686571272171</v>
      </c>
      <c r="H265" s="8">
        <v>0.17693329401740565</v>
      </c>
      <c r="I265" s="8">
        <v>-6.112112710008148</v>
      </c>
      <c r="J265" s="8">
        <v>19.88594027165319</v>
      </c>
      <c r="K265" s="8">
        <v>-4.558907586846984</v>
      </c>
      <c r="L265" s="8">
        <v>1.7341299975499143</v>
      </c>
      <c r="M265" s="8">
        <v>1.7119518468914248</v>
      </c>
    </row>
    <row r="266" ht="15.75" customHeight="1">
      <c r="A266" s="6" t="s">
        <v>36</v>
      </c>
      <c r="B266" s="7" t="s">
        <v>185</v>
      </c>
      <c r="C266" s="7"/>
      <c r="D266" s="7"/>
      <c r="E266" s="7" t="s">
        <v>37</v>
      </c>
      <c r="F266" s="8">
        <v>14.65408</v>
      </c>
      <c r="G266" s="8">
        <v>13.900246</v>
      </c>
      <c r="H266" s="8">
        <v>13.054602</v>
      </c>
      <c r="I266" s="8">
        <v>11.938642</v>
      </c>
      <c r="J266" s="8">
        <v>12.413212</v>
      </c>
      <c r="K266" s="8">
        <v>11.41402786730864</v>
      </c>
      <c r="L266" s="8">
        <v>11.439557655431953</v>
      </c>
      <c r="M266" s="8">
        <v>11.755712223955491</v>
      </c>
    </row>
    <row r="267" ht="15.75" customHeight="1">
      <c r="A267" s="6" t="s">
        <v>19</v>
      </c>
      <c r="B267" s="7" t="s">
        <v>185</v>
      </c>
      <c r="C267" s="7"/>
      <c r="D267" s="7"/>
      <c r="E267" s="7" t="s">
        <v>37</v>
      </c>
      <c r="F267" s="8">
        <v>-0.5245816441362686</v>
      </c>
      <c r="G267" s="8">
        <v>-5.144191924706302</v>
      </c>
      <c r="H267" s="8">
        <v>-6.083662116483407</v>
      </c>
      <c r="I267" s="8">
        <v>-8.54840308421505</v>
      </c>
      <c r="J267" s="8">
        <v>3.9750752221232526</v>
      </c>
      <c r="K267" s="8">
        <v>-8.04936009061442</v>
      </c>
      <c r="L267" s="8">
        <v>0.22367028029109537</v>
      </c>
      <c r="M267" s="8">
        <v>2.7636957480905378</v>
      </c>
    </row>
    <row r="268" ht="15.75" customHeight="1">
      <c r="A268" s="6" t="s">
        <v>155</v>
      </c>
      <c r="B268" s="7" t="s">
        <v>185</v>
      </c>
      <c r="C268" s="7"/>
      <c r="D268" s="7"/>
      <c r="E268" s="7" t="s">
        <v>156</v>
      </c>
      <c r="F268" s="8">
        <v>14.653176</v>
      </c>
      <c r="G268" s="8">
        <v>14.679</v>
      </c>
      <c r="H268" s="8">
        <v>12.546</v>
      </c>
      <c r="I268" s="8">
        <v>16.638</v>
      </c>
      <c r="J268" s="8">
        <v>20.488797</v>
      </c>
      <c r="K268" s="8">
        <v>18.74817298242786</v>
      </c>
      <c r="L268" s="8">
        <v>18.773310729953575</v>
      </c>
      <c r="M268" s="8">
        <v>19.04937405391394</v>
      </c>
    </row>
    <row r="269" ht="15.75" customHeight="1">
      <c r="A269" s="6" t="s">
        <v>19</v>
      </c>
      <c r="B269" s="7" t="s">
        <v>185</v>
      </c>
      <c r="C269" s="7"/>
      <c r="D269" s="7"/>
      <c r="E269" s="7" t="s">
        <v>156</v>
      </c>
      <c r="F269" s="8">
        <v>10.099752047486671</v>
      </c>
      <c r="G269" s="8">
        <v>0.17623483127480397</v>
      </c>
      <c r="H269" s="8">
        <v>-14.530962599632133</v>
      </c>
      <c r="I269" s="8">
        <v>32.61597321855573</v>
      </c>
      <c r="J269" s="8">
        <v>23.144590695997113</v>
      </c>
      <c r="K269" s="8">
        <v>-8.495491548733396</v>
      </c>
      <c r="L269" s="8">
        <v>0.13408105178715804</v>
      </c>
      <c r="M269" s="8">
        <v>1.47050953308888</v>
      </c>
    </row>
    <row r="270" ht="15.75" customHeight="1">
      <c r="A270" s="6" t="s">
        <v>68</v>
      </c>
      <c r="B270" s="7" t="s">
        <v>185</v>
      </c>
      <c r="C270" s="7"/>
      <c r="D270" s="7"/>
      <c r="E270" s="7" t="s">
        <v>69</v>
      </c>
      <c r="F270" s="8">
        <v>28.392768974910897</v>
      </c>
      <c r="G270" s="8">
        <v>27.3</v>
      </c>
      <c r="H270" s="8">
        <v>26.3</v>
      </c>
      <c r="I270" s="8">
        <v>23.123199120482</v>
      </c>
      <c r="J270" s="8">
        <v>23.9137417201131</v>
      </c>
      <c r="K270" s="8">
        <v>25.33321987789945</v>
      </c>
      <c r="L270" s="8">
        <v>24.93104722547335</v>
      </c>
      <c r="M270" s="8">
        <v>22.8621476761025</v>
      </c>
    </row>
    <row r="271" ht="15.75" customHeight="1">
      <c r="A271" s="6" t="s">
        <v>19</v>
      </c>
      <c r="B271" s="7" t="s">
        <v>185</v>
      </c>
      <c r="C271" s="7"/>
      <c r="D271" s="7"/>
      <c r="E271" s="7" t="s">
        <v>69</v>
      </c>
      <c r="F271" s="8">
        <v>-1.7551246542875483</v>
      </c>
      <c r="G271" s="8">
        <v>-3.8487580266528965</v>
      </c>
      <c r="H271" s="8">
        <v>-3.663003663003663</v>
      </c>
      <c r="I271" s="8">
        <v>-12.079090796646392</v>
      </c>
      <c r="J271" s="8">
        <v>3.418828837273031</v>
      </c>
      <c r="K271" s="8">
        <v>5.935826247518883</v>
      </c>
      <c r="L271" s="8">
        <v>-1.58753073776047</v>
      </c>
      <c r="M271" s="8">
        <v>-8.298486343794451</v>
      </c>
    </row>
    <row r="272" ht="15.75" customHeight="1">
      <c r="A272" s="6" t="s">
        <v>78</v>
      </c>
      <c r="B272" s="7" t="s">
        <v>185</v>
      </c>
      <c r="C272" s="7"/>
      <c r="D272" s="7"/>
      <c r="E272" s="7" t="s">
        <v>79</v>
      </c>
      <c r="F272" s="8">
        <v>24.3</v>
      </c>
      <c r="G272" s="8">
        <v>20.549999999999997</v>
      </c>
      <c r="H272" s="8">
        <v>18.0</v>
      </c>
      <c r="I272" s="8">
        <v>17.57748343327455</v>
      </c>
      <c r="J272" s="8">
        <v>22.5</v>
      </c>
      <c r="K272" s="8">
        <v>22.410120212556897</v>
      </c>
      <c r="L272" s="8">
        <v>19.425881685402402</v>
      </c>
      <c r="M272" s="8">
        <v>22.3188713561047</v>
      </c>
    </row>
    <row r="273" ht="15.75" customHeight="1">
      <c r="A273" s="6" t="s">
        <v>19</v>
      </c>
      <c r="B273" s="7" t="s">
        <v>185</v>
      </c>
      <c r="C273" s="7"/>
      <c r="D273" s="7"/>
      <c r="E273" s="7" t="s">
        <v>79</v>
      </c>
      <c r="F273" s="8">
        <v>-15.916955017301031</v>
      </c>
      <c r="G273" s="8">
        <v>-15.432098765432112</v>
      </c>
      <c r="H273" s="8">
        <v>-12.40875912408758</v>
      </c>
      <c r="I273" s="8">
        <v>-2.347314259585826</v>
      </c>
      <c r="J273" s="8">
        <v>28.00467191684004</v>
      </c>
      <c r="K273" s="8">
        <v>-0.39946572196934466</v>
      </c>
      <c r="L273" s="8">
        <v>-13.316477104314503</v>
      </c>
      <c r="M273" s="8">
        <v>14.892449761372935</v>
      </c>
    </row>
    <row r="274" ht="15.75" customHeight="1">
      <c r="A274" s="6" t="s">
        <v>76</v>
      </c>
      <c r="B274" s="7" t="s">
        <v>185</v>
      </c>
      <c r="C274" s="7"/>
      <c r="D274" s="7"/>
      <c r="E274" s="7" t="s">
        <v>77</v>
      </c>
      <c r="F274" s="8">
        <v>16.75</v>
      </c>
      <c r="G274" s="8">
        <v>16.266666666666666</v>
      </c>
      <c r="H274" s="8">
        <v>11.95</v>
      </c>
      <c r="I274" s="8">
        <v>14.429853014223802</v>
      </c>
      <c r="J274" s="8">
        <v>17.150616506103866</v>
      </c>
      <c r="K274" s="8">
        <v>17.641553571677548</v>
      </c>
      <c r="L274" s="8">
        <v>16.447875720758752</v>
      </c>
      <c r="M274" s="8">
        <v>17.1096830196999</v>
      </c>
    </row>
    <row r="275" ht="15.75" customHeight="1">
      <c r="A275" s="6" t="s">
        <v>19</v>
      </c>
      <c r="B275" s="7" t="s">
        <v>185</v>
      </c>
      <c r="C275" s="7"/>
      <c r="D275" s="7"/>
      <c r="E275" s="7" t="s">
        <v>77</v>
      </c>
      <c r="F275" s="8">
        <v>-11.609498680738783</v>
      </c>
      <c r="G275" s="8">
        <v>-2.885572139303488</v>
      </c>
      <c r="H275" s="8">
        <v>-26.53688524590164</v>
      </c>
      <c r="I275" s="8">
        <v>20.751908068818437</v>
      </c>
      <c r="J275" s="8">
        <v>18.85510191405381</v>
      </c>
      <c r="K275" s="8">
        <v>2.862503895407835</v>
      </c>
      <c r="L275" s="8">
        <v>-6.766285327813611</v>
      </c>
      <c r="M275" s="8">
        <v>4.023664272377048</v>
      </c>
    </row>
    <row r="276" ht="15.75" customHeight="1">
      <c r="A276" s="6" t="s">
        <v>50</v>
      </c>
      <c r="B276" s="7" t="s">
        <v>185</v>
      </c>
      <c r="C276" s="7"/>
      <c r="D276" s="7"/>
      <c r="E276" s="7" t="s">
        <v>51</v>
      </c>
      <c r="F276" s="8">
        <v>-5.16799</v>
      </c>
      <c r="G276" s="8">
        <v>-15.320597</v>
      </c>
      <c r="H276" s="8">
        <v>11.523107</v>
      </c>
      <c r="I276" s="8">
        <v>18.9</v>
      </c>
      <c r="J276" s="8">
        <v>10.4</v>
      </c>
      <c r="K276" s="8">
        <v>5.487072</v>
      </c>
      <c r="L276" s="8">
        <v>10.599552792209295</v>
      </c>
      <c r="M276" s="8">
        <v>13.75969073765311</v>
      </c>
    </row>
    <row r="277" ht="15.75" customHeight="1">
      <c r="A277" s="6" t="s">
        <v>19</v>
      </c>
      <c r="B277" s="7" t="s">
        <v>185</v>
      </c>
      <c r="C277" s="7"/>
      <c r="D277" s="7"/>
      <c r="E277" s="7" t="s">
        <v>51</v>
      </c>
      <c r="F277" s="8" t="s">
        <v>24</v>
      </c>
      <c r="G277" s="8">
        <v>-196.45175397011218</v>
      </c>
      <c r="H277" s="8">
        <v>175.21317217599287</v>
      </c>
      <c r="I277" s="8">
        <v>64.01826347702924</v>
      </c>
      <c r="J277" s="8">
        <v>-44.97354497354497</v>
      </c>
      <c r="K277" s="8">
        <v>-47.23969230769231</v>
      </c>
      <c r="L277" s="8">
        <v>93.1732040733071</v>
      </c>
      <c r="M277" s="8">
        <v>29.813879956959372</v>
      </c>
    </row>
    <row r="278" ht="15.75" customHeight="1">
      <c r="A278" s="6" t="s">
        <v>157</v>
      </c>
      <c r="B278" s="7" t="s">
        <v>185</v>
      </c>
      <c r="C278" s="7"/>
      <c r="D278" s="7"/>
      <c r="E278" s="7" t="s">
        <v>158</v>
      </c>
      <c r="F278" s="8">
        <v>20.182353</v>
      </c>
      <c r="G278" s="8">
        <v>17.367979</v>
      </c>
      <c r="H278" s="8">
        <v>15.998696</v>
      </c>
      <c r="I278" s="8">
        <v>17.136162</v>
      </c>
      <c r="J278" s="8">
        <v>14.122047</v>
      </c>
      <c r="K278" s="8">
        <v>14.73113418896643</v>
      </c>
      <c r="L278" s="8">
        <v>15.147975522193123</v>
      </c>
      <c r="M278" s="8">
        <v>15.520710621179207</v>
      </c>
    </row>
    <row r="279" ht="15.75" customHeight="1">
      <c r="A279" s="6" t="s">
        <v>19</v>
      </c>
      <c r="B279" s="7" t="s">
        <v>185</v>
      </c>
      <c r="C279" s="7"/>
      <c r="D279" s="7"/>
      <c r="E279" s="7" t="s">
        <v>158</v>
      </c>
      <c r="F279" s="8">
        <v>4.114890851514083</v>
      </c>
      <c r="G279" s="8">
        <v>-13.944726861134582</v>
      </c>
      <c r="H279" s="8">
        <v>-7.883951264565656</v>
      </c>
      <c r="I279" s="8">
        <v>7.10974194396842</v>
      </c>
      <c r="J279" s="8">
        <v>-17.58920696478009</v>
      </c>
      <c r="K279" s="8">
        <v>4.3130233808627665</v>
      </c>
      <c r="L279" s="8">
        <v>2.8296621826913153</v>
      </c>
      <c r="M279" s="8">
        <v>2.4606264938835816</v>
      </c>
    </row>
    <row r="280" ht="15.75" customHeight="1">
      <c r="A280" s="6" t="s">
        <v>159</v>
      </c>
      <c r="B280" s="7" t="s">
        <v>185</v>
      </c>
      <c r="C280" s="7"/>
      <c r="D280" s="7"/>
      <c r="E280" s="7" t="s">
        <v>160</v>
      </c>
      <c r="F280" s="8">
        <v>17.65</v>
      </c>
      <c r="G280" s="8">
        <v>18.1476440106117</v>
      </c>
      <c r="H280" s="8">
        <v>16.7694626729718</v>
      </c>
      <c r="I280" s="8">
        <v>17.8370411338977</v>
      </c>
      <c r="J280" s="8">
        <v>22.3570578289175</v>
      </c>
      <c r="K280" s="8">
        <v>19.1692745647466</v>
      </c>
      <c r="L280" s="8">
        <v>20.4562996789432</v>
      </c>
      <c r="M280" s="8">
        <v>19.5794856998203</v>
      </c>
    </row>
    <row r="281" ht="15.75" customHeight="1">
      <c r="A281" s="6" t="s">
        <v>19</v>
      </c>
      <c r="B281" s="7" t="s">
        <v>185</v>
      </c>
      <c r="C281" s="7"/>
      <c r="D281" s="7"/>
      <c r="E281" s="7" t="s">
        <v>160</v>
      </c>
      <c r="F281" s="8">
        <v>0.857142857142849</v>
      </c>
      <c r="G281" s="8">
        <v>2.8195128079983065</v>
      </c>
      <c r="H281" s="8">
        <v>-7.594271393212346</v>
      </c>
      <c r="I281" s="8">
        <v>6.36620553529463</v>
      </c>
      <c r="J281" s="8">
        <v>25.340619338652054</v>
      </c>
      <c r="K281" s="8">
        <v>-14.2585097223647</v>
      </c>
      <c r="L281" s="8">
        <v>6.714000103913748</v>
      </c>
      <c r="M281" s="8">
        <v>-4.2862785199879205</v>
      </c>
    </row>
    <row r="282" ht="15.75" customHeight="1">
      <c r="A282" s="6" t="s">
        <v>161</v>
      </c>
      <c r="B282" s="7" t="s">
        <v>185</v>
      </c>
      <c r="C282" s="7"/>
      <c r="D282" s="7"/>
      <c r="E282" s="7" t="s">
        <v>71</v>
      </c>
      <c r="F282" s="8">
        <v>15.949316</v>
      </c>
      <c r="G282" s="8">
        <v>4.226</v>
      </c>
      <c r="H282" s="8">
        <v>3.635</v>
      </c>
      <c r="I282" s="8">
        <v>5.152</v>
      </c>
      <c r="J282" s="8">
        <v>6.95</v>
      </c>
      <c r="K282" s="8">
        <v>5.4339497702672315</v>
      </c>
      <c r="L282" s="8">
        <v>6.779709476652764</v>
      </c>
      <c r="M282" s="8">
        <v>7.749912717475023</v>
      </c>
    </row>
    <row r="283" ht="15.75" customHeight="1">
      <c r="A283" s="6" t="s">
        <v>19</v>
      </c>
      <c r="B283" s="7" t="s">
        <v>185</v>
      </c>
      <c r="C283" s="7"/>
      <c r="D283" s="7"/>
      <c r="E283" s="7" t="s">
        <v>71</v>
      </c>
      <c r="F283" s="8">
        <v>-11.220061230169776</v>
      </c>
      <c r="G283" s="8">
        <v>-73.50356592094607</v>
      </c>
      <c r="H283" s="8">
        <v>-13.984855655466168</v>
      </c>
      <c r="I283" s="8">
        <v>41.733149931224226</v>
      </c>
      <c r="J283" s="8">
        <v>34.89906832298137</v>
      </c>
      <c r="K283" s="8">
        <v>-21.813672370255667</v>
      </c>
      <c r="L283" s="8">
        <v>24.765773760903766</v>
      </c>
      <c r="M283" s="8">
        <v>14.310395514193353</v>
      </c>
    </row>
    <row r="284" ht="15.75" customHeight="1">
      <c r="A284" s="6" t="s">
        <v>80</v>
      </c>
      <c r="B284" s="7" t="s">
        <v>185</v>
      </c>
      <c r="C284" s="7"/>
      <c r="D284" s="7"/>
      <c r="E284" s="7" t="s">
        <v>162</v>
      </c>
      <c r="F284" s="8" t="s">
        <v>24</v>
      </c>
      <c r="G284" s="8" t="s">
        <v>24</v>
      </c>
      <c r="H284" s="8">
        <v>4.551239</v>
      </c>
      <c r="I284" s="8">
        <v>12.495419</v>
      </c>
      <c r="J284" s="8">
        <v>11.500195</v>
      </c>
      <c r="K284" s="8">
        <v>1.5732465872910604</v>
      </c>
      <c r="L284" s="8">
        <v>10.595560822383192</v>
      </c>
      <c r="M284" s="8">
        <v>14.577549947905</v>
      </c>
    </row>
    <row r="285" ht="15.75" customHeight="1">
      <c r="A285" s="6" t="s">
        <v>19</v>
      </c>
      <c r="B285" s="7" t="s">
        <v>185</v>
      </c>
      <c r="C285" s="7"/>
      <c r="D285" s="7"/>
      <c r="E285" s="7" t="s">
        <v>162</v>
      </c>
      <c r="F285" s="8" t="s">
        <v>24</v>
      </c>
      <c r="G285" s="8" t="s">
        <v>24</v>
      </c>
      <c r="H285" s="8" t="s">
        <v>24</v>
      </c>
      <c r="I285" s="8">
        <v>174.54983137558807</v>
      </c>
      <c r="J285" s="8">
        <v>-7.964710907253293</v>
      </c>
      <c r="K285" s="8">
        <v>-86.31982686127444</v>
      </c>
      <c r="L285" s="8">
        <v>573.4837951008979</v>
      </c>
      <c r="M285" s="8">
        <v>37.58167398850498</v>
      </c>
    </row>
    <row r="286" ht="15.75" customHeight="1">
      <c r="A286" s="6" t="s">
        <v>92</v>
      </c>
      <c r="B286" s="7" t="s">
        <v>185</v>
      </c>
      <c r="C286" s="7"/>
      <c r="D286" s="7"/>
      <c r="E286" s="7" t="s">
        <v>93</v>
      </c>
      <c r="F286" s="8">
        <v>21.2</v>
      </c>
      <c r="G286" s="8">
        <v>21.5</v>
      </c>
      <c r="H286" s="8">
        <v>20.1</v>
      </c>
      <c r="I286" s="8">
        <v>19.340021121335266</v>
      </c>
      <c r="J286" s="8">
        <v>21.7973419808073</v>
      </c>
      <c r="K286" s="8">
        <v>21.4704405487872</v>
      </c>
      <c r="L286" s="8">
        <v>21.6102394268853</v>
      </c>
      <c r="M286" s="8">
        <v>21.0150056180708</v>
      </c>
    </row>
    <row r="287" ht="15.75" customHeight="1">
      <c r="A287" s="6" t="s">
        <v>19</v>
      </c>
      <c r="B287" s="7" t="s">
        <v>185</v>
      </c>
      <c r="C287" s="7"/>
      <c r="D287" s="7"/>
      <c r="E287" s="7" t="s">
        <v>93</v>
      </c>
      <c r="F287" s="8">
        <v>-9.787234042553195</v>
      </c>
      <c r="G287" s="8">
        <v>1.415094339622645</v>
      </c>
      <c r="H287" s="8">
        <v>-6.511627906976738</v>
      </c>
      <c r="I287" s="8">
        <v>-3.780989446093213</v>
      </c>
      <c r="J287" s="8">
        <v>12.705885086967148</v>
      </c>
      <c r="K287" s="8">
        <v>-1.499730711698425</v>
      </c>
      <c r="L287" s="8">
        <v>0.6511225411534394</v>
      </c>
      <c r="M287" s="8">
        <v>-2.7544063582838954</v>
      </c>
    </row>
    <row r="288" ht="15.75" customHeight="1">
      <c r="A288" s="6" t="s">
        <v>163</v>
      </c>
      <c r="B288" s="7" t="s">
        <v>185</v>
      </c>
      <c r="C288" s="7"/>
      <c r="D288" s="7"/>
      <c r="E288" s="7" t="s">
        <v>164</v>
      </c>
      <c r="F288" s="8">
        <v>20.159</v>
      </c>
      <c r="G288" s="8">
        <v>18.689</v>
      </c>
      <c r="H288" s="8">
        <v>9.202</v>
      </c>
      <c r="I288" s="8">
        <v>10.068</v>
      </c>
      <c r="J288" s="8">
        <v>8.034</v>
      </c>
      <c r="K288" s="8">
        <v>7.366666666666667</v>
      </c>
      <c r="L288" s="8">
        <v>8.516666666666666</v>
      </c>
      <c r="M288" s="8">
        <v>9.459999999999999</v>
      </c>
    </row>
    <row r="289" ht="15.75" customHeight="1">
      <c r="A289" s="6" t="s">
        <v>19</v>
      </c>
      <c r="B289" s="7" t="s">
        <v>185</v>
      </c>
      <c r="C289" s="7"/>
      <c r="D289" s="7"/>
      <c r="E289" s="7" t="s">
        <v>164</v>
      </c>
      <c r="F289" s="8">
        <v>-10.332710612934795</v>
      </c>
      <c r="G289" s="8">
        <v>-7.292028374423329</v>
      </c>
      <c r="H289" s="8">
        <v>-50.762480603563596</v>
      </c>
      <c r="I289" s="8">
        <v>9.410997609215384</v>
      </c>
      <c r="J289" s="8">
        <v>-20.202622169249096</v>
      </c>
      <c r="K289" s="8">
        <v>-8.30636461704423</v>
      </c>
      <c r="L289" s="8">
        <v>15.610859728506767</v>
      </c>
      <c r="M289" s="8">
        <v>11.076320939334641</v>
      </c>
    </row>
    <row r="290" ht="15.75" customHeight="1">
      <c r="A290" s="6" t="s">
        <v>165</v>
      </c>
      <c r="B290" s="7" t="s">
        <v>185</v>
      </c>
      <c r="C290" s="7"/>
      <c r="D290" s="7"/>
      <c r="E290" s="7" t="s">
        <v>166</v>
      </c>
      <c r="F290" s="8">
        <v>8.779</v>
      </c>
      <c r="G290" s="8">
        <v>10.722</v>
      </c>
      <c r="H290" s="8">
        <v>18.976</v>
      </c>
      <c r="I290" s="8">
        <v>8.386</v>
      </c>
      <c r="J290" s="8">
        <v>8.65</v>
      </c>
      <c r="K290" s="8">
        <v>11.4478926</v>
      </c>
      <c r="L290" s="8">
        <v>12.4486784</v>
      </c>
      <c r="M290" s="8">
        <v>13.876707</v>
      </c>
    </row>
    <row r="291" ht="15.75" customHeight="1">
      <c r="A291" s="6" t="s">
        <v>19</v>
      </c>
      <c r="B291" s="7" t="s">
        <v>185</v>
      </c>
      <c r="C291" s="7"/>
      <c r="D291" s="7"/>
      <c r="E291" s="7" t="s">
        <v>166</v>
      </c>
      <c r="F291" s="8">
        <v>-25.02988898377456</v>
      </c>
      <c r="G291" s="8">
        <v>22.13236131677867</v>
      </c>
      <c r="H291" s="8">
        <v>76.9819063607536</v>
      </c>
      <c r="I291" s="8">
        <v>-55.80733558178753</v>
      </c>
      <c r="J291" s="8">
        <v>3.1481039828285375</v>
      </c>
      <c r="K291" s="8">
        <v>32.34557919075143</v>
      </c>
      <c r="L291" s="8">
        <v>8.742096340072242</v>
      </c>
      <c r="M291" s="8">
        <v>11.471326948248572</v>
      </c>
    </row>
    <row r="292" ht="15.75" customHeight="1">
      <c r="A292" s="6" t="s">
        <v>88</v>
      </c>
      <c r="B292" s="7" t="s">
        <v>185</v>
      </c>
      <c r="C292" s="7"/>
      <c r="D292" s="7"/>
      <c r="E292" s="7" t="s">
        <v>89</v>
      </c>
      <c r="F292" s="8">
        <v>18.5</v>
      </c>
      <c r="G292" s="8">
        <v>14.5</v>
      </c>
      <c r="H292" s="8">
        <v>8.1</v>
      </c>
      <c r="I292" s="8">
        <v>18.7</v>
      </c>
      <c r="J292" s="8">
        <v>21.099957177165965</v>
      </c>
      <c r="K292" s="8">
        <v>22.165027349225447</v>
      </c>
      <c r="L292" s="8">
        <v>20.63334417739095</v>
      </c>
      <c r="M292" s="8">
        <v>20.8667890224435</v>
      </c>
    </row>
    <row r="293" ht="15.75" customHeight="1">
      <c r="A293" s="6" t="s">
        <v>19</v>
      </c>
      <c r="B293" s="7" t="s">
        <v>185</v>
      </c>
      <c r="C293" s="7"/>
      <c r="D293" s="7"/>
      <c r="E293" s="7" t="s">
        <v>89</v>
      </c>
      <c r="F293" s="8">
        <v>-4.145077720207257</v>
      </c>
      <c r="G293" s="8">
        <v>-21.62162162162162</v>
      </c>
      <c r="H293" s="8">
        <v>-44.13793103448276</v>
      </c>
      <c r="I293" s="8">
        <v>130.8641975308642</v>
      </c>
      <c r="J293" s="8">
        <v>12.833995599818001</v>
      </c>
      <c r="K293" s="8">
        <v>5.04773617840364</v>
      </c>
      <c r="L293" s="8">
        <v>-6.910359945430081</v>
      </c>
      <c r="M293" s="8">
        <v>1.1313960696121532</v>
      </c>
    </row>
    <row r="294" ht="15.75" customHeight="1">
      <c r="A294" s="6" t="s">
        <v>90</v>
      </c>
      <c r="B294" s="7" t="s">
        <v>185</v>
      </c>
      <c r="C294" s="7"/>
      <c r="D294" s="7"/>
      <c r="E294" s="7" t="s">
        <v>91</v>
      </c>
      <c r="F294" s="8">
        <v>12.83204</v>
      </c>
      <c r="G294" s="8">
        <v>13.34593</v>
      </c>
      <c r="H294" s="8">
        <v>14.504835</v>
      </c>
      <c r="I294" s="8">
        <v>12.556633</v>
      </c>
      <c r="J294" s="8">
        <v>9.525916</v>
      </c>
      <c r="K294" s="8">
        <v>10.8623316777631</v>
      </c>
      <c r="L294" s="8">
        <v>10.953042278541073</v>
      </c>
      <c r="M294" s="8">
        <v>10.795601967508826</v>
      </c>
    </row>
    <row r="295" ht="15.75" customHeight="1">
      <c r="A295" s="6" t="s">
        <v>19</v>
      </c>
      <c r="B295" s="7" t="s">
        <v>185</v>
      </c>
      <c r="C295" s="7"/>
      <c r="D295" s="7"/>
      <c r="E295" s="7" t="s">
        <v>91</v>
      </c>
      <c r="F295" s="8">
        <v>-0.43381608401647115</v>
      </c>
      <c r="G295" s="8">
        <v>4.004741257040969</v>
      </c>
      <c r="H295" s="8">
        <v>8.68358368431425</v>
      </c>
      <c r="I295" s="8">
        <v>-13.431397185834932</v>
      </c>
      <c r="J295" s="8">
        <v>-24.136382738907788</v>
      </c>
      <c r="K295" s="8">
        <v>14.029261624426454</v>
      </c>
      <c r="L295" s="8">
        <v>0.8350932697412622</v>
      </c>
      <c r="M295" s="8">
        <v>-1.4374116983068672</v>
      </c>
    </row>
    <row r="296" ht="15.75" customHeight="1">
      <c r="A296" s="6" t="s">
        <v>167</v>
      </c>
      <c r="B296" s="7" t="s">
        <v>185</v>
      </c>
      <c r="C296" s="7"/>
      <c r="D296" s="7"/>
      <c r="E296" s="7" t="s">
        <v>168</v>
      </c>
      <c r="F296" s="8" t="s">
        <v>24</v>
      </c>
      <c r="G296" s="8" t="s">
        <v>24</v>
      </c>
      <c r="H296" s="8" t="s">
        <v>24</v>
      </c>
      <c r="I296" s="8" t="s">
        <v>24</v>
      </c>
      <c r="J296" s="8">
        <v>-15.432967999999999</v>
      </c>
      <c r="K296" s="8">
        <v>-0.3690978414319391</v>
      </c>
      <c r="L296" s="8">
        <v>6.248690084806764</v>
      </c>
      <c r="M296" s="8">
        <v>11.111964073936331</v>
      </c>
    </row>
    <row r="297" ht="15.75" customHeight="1">
      <c r="A297" s="6" t="s">
        <v>19</v>
      </c>
      <c r="B297" s="7" t="s">
        <v>185</v>
      </c>
      <c r="C297" s="7"/>
      <c r="D297" s="7"/>
      <c r="E297" s="7" t="s">
        <v>168</v>
      </c>
      <c r="F297" s="8" t="s">
        <v>24</v>
      </c>
      <c r="G297" s="8" t="s">
        <v>24</v>
      </c>
      <c r="H297" s="8" t="s">
        <v>24</v>
      </c>
      <c r="I297" s="8" t="s">
        <v>24</v>
      </c>
      <c r="J297" s="8" t="s">
        <v>24</v>
      </c>
      <c r="K297" s="8">
        <v>97.60838069882644</v>
      </c>
      <c r="L297" s="8">
        <v>1792.963052984695</v>
      </c>
      <c r="M297" s="8">
        <v>77.8286956646204</v>
      </c>
    </row>
    <row r="298" ht="15.75" customHeight="1">
      <c r="A298" s="6" t="s">
        <v>169</v>
      </c>
      <c r="B298" s="7" t="s">
        <v>185</v>
      </c>
      <c r="C298" s="7"/>
      <c r="D298" s="7"/>
      <c r="E298" s="7" t="s">
        <v>170</v>
      </c>
      <c r="F298" s="8">
        <v>13.348</v>
      </c>
      <c r="G298" s="8">
        <v>14.022</v>
      </c>
      <c r="H298" s="8">
        <v>11.951</v>
      </c>
      <c r="I298" s="8">
        <v>10.172</v>
      </c>
      <c r="J298" s="8">
        <v>11.37898</v>
      </c>
      <c r="K298" s="8">
        <v>12.294999999999998</v>
      </c>
      <c r="L298" s="8">
        <v>12.905000000000001</v>
      </c>
      <c r="M298" s="8">
        <v>13.225000000000001</v>
      </c>
    </row>
    <row r="299" ht="15.75" customHeight="1">
      <c r="A299" s="6" t="s">
        <v>19</v>
      </c>
      <c r="B299" s="7" t="s">
        <v>185</v>
      </c>
      <c r="C299" s="7"/>
      <c r="D299" s="7"/>
      <c r="E299" s="7" t="s">
        <v>170</v>
      </c>
      <c r="F299" s="8">
        <v>2.661129057068144</v>
      </c>
      <c r="G299" s="8">
        <v>5.049445609829184</v>
      </c>
      <c r="H299" s="8">
        <v>-14.769647696476962</v>
      </c>
      <c r="I299" s="8">
        <v>-14.885783616433768</v>
      </c>
      <c r="J299" s="8">
        <v>11.86570979158474</v>
      </c>
      <c r="K299" s="8">
        <v>8.050106424301632</v>
      </c>
      <c r="L299" s="8">
        <v>4.961366409109419</v>
      </c>
      <c r="M299" s="8">
        <v>2.4796590468810558</v>
      </c>
    </row>
    <row r="300" ht="15.75" customHeight="1">
      <c r="A300" s="6" t="s">
        <v>171</v>
      </c>
      <c r="B300" s="7" t="s">
        <v>185</v>
      </c>
      <c r="C300" s="7"/>
      <c r="D300" s="7"/>
      <c r="E300" s="7" t="s">
        <v>95</v>
      </c>
      <c r="F300" s="8">
        <v>6.546557</v>
      </c>
      <c r="G300" s="8">
        <v>1.925945</v>
      </c>
      <c r="H300" s="8">
        <v>0.595543</v>
      </c>
      <c r="I300" s="8">
        <v>8.436435</v>
      </c>
      <c r="J300" s="8">
        <v>20.833713</v>
      </c>
      <c r="K300" s="8">
        <v>28.0</v>
      </c>
      <c r="L300" s="8">
        <v>20.153083655152194</v>
      </c>
      <c r="M300" s="8">
        <v>18.198722842552748</v>
      </c>
    </row>
    <row r="301" ht="15.75" customHeight="1">
      <c r="A301" s="6" t="s">
        <v>19</v>
      </c>
      <c r="B301" s="7" t="s">
        <v>185</v>
      </c>
      <c r="C301" s="7"/>
      <c r="D301" s="7"/>
      <c r="E301" s="7" t="s">
        <v>95</v>
      </c>
      <c r="F301" s="8">
        <v>86.48131215158793</v>
      </c>
      <c r="G301" s="8">
        <v>-70.58079537075747</v>
      </c>
      <c r="H301" s="8">
        <v>-69.07788124790687</v>
      </c>
      <c r="I301" s="8">
        <v>1316.5954431502005</v>
      </c>
      <c r="J301" s="8">
        <v>146.9492504831721</v>
      </c>
      <c r="K301" s="8">
        <v>34.39755073903534</v>
      </c>
      <c r="L301" s="8">
        <v>-28.024701231599305</v>
      </c>
      <c r="M301" s="8">
        <v>-9.697577036057252</v>
      </c>
    </row>
    <row r="302" ht="15.75" customHeight="1">
      <c r="A302" s="6" t="s">
        <v>96</v>
      </c>
      <c r="B302" s="7" t="s">
        <v>185</v>
      </c>
      <c r="C302" s="7"/>
      <c r="D302" s="7"/>
      <c r="E302" s="7" t="s">
        <v>97</v>
      </c>
      <c r="F302" s="8">
        <v>24.359231</v>
      </c>
      <c r="G302" s="8">
        <v>21.466207</v>
      </c>
      <c r="H302" s="8">
        <v>23.811509</v>
      </c>
      <c r="I302" s="8">
        <v>21.398453</v>
      </c>
      <c r="J302" s="8">
        <v>22.227046</v>
      </c>
      <c r="K302" s="8">
        <v>22.037422827687834</v>
      </c>
      <c r="L302" s="8">
        <v>21.475956516927237</v>
      </c>
      <c r="M302" s="8">
        <v>21.248048608067467</v>
      </c>
    </row>
    <row r="303" ht="15.75" customHeight="1">
      <c r="A303" s="6" t="s">
        <v>19</v>
      </c>
      <c r="B303" s="7" t="s">
        <v>185</v>
      </c>
      <c r="C303" s="7"/>
      <c r="D303" s="7"/>
      <c r="E303" s="7" t="s">
        <v>97</v>
      </c>
      <c r="F303" s="8">
        <v>-7.941762634551075</v>
      </c>
      <c r="G303" s="8">
        <v>-11.876499713804595</v>
      </c>
      <c r="H303" s="8">
        <v>10.92555382513548</v>
      </c>
      <c r="I303" s="8">
        <v>-10.133990248161092</v>
      </c>
      <c r="J303" s="8">
        <v>3.872209827504827</v>
      </c>
      <c r="K303" s="8">
        <v>-0.8531190888441373</v>
      </c>
      <c r="L303" s="8">
        <v>-2.547785715011877</v>
      </c>
      <c r="M303" s="8">
        <v>-1.0612235533264092</v>
      </c>
    </row>
    <row r="304" ht="15.75" customHeight="1">
      <c r="A304" s="6" t="s">
        <v>172</v>
      </c>
      <c r="B304" s="7" t="s">
        <v>185</v>
      </c>
      <c r="C304" s="7"/>
      <c r="D304" s="7"/>
      <c r="E304" s="7" t="s">
        <v>173</v>
      </c>
      <c r="F304" s="8">
        <v>13.593</v>
      </c>
      <c r="G304" s="8">
        <v>15.914</v>
      </c>
      <c r="H304" s="8">
        <v>16.852</v>
      </c>
      <c r="I304" s="8">
        <v>14.491</v>
      </c>
      <c r="J304" s="8">
        <v>14.246</v>
      </c>
      <c r="K304" s="8">
        <v>15.358870537246252</v>
      </c>
      <c r="L304" s="8">
        <v>16.16111191664205</v>
      </c>
      <c r="M304" s="8">
        <v>16.44083631901418</v>
      </c>
    </row>
    <row r="305" ht="15.75" customHeight="1">
      <c r="A305" s="6" t="s">
        <v>19</v>
      </c>
      <c r="B305" s="7" t="s">
        <v>185</v>
      </c>
      <c r="C305" s="7"/>
      <c r="D305" s="7"/>
      <c r="E305" s="7" t="s">
        <v>173</v>
      </c>
      <c r="F305" s="8">
        <v>-32.37649868165763</v>
      </c>
      <c r="G305" s="8">
        <v>17.07496505554329</v>
      </c>
      <c r="H305" s="8">
        <v>5.894181224079431</v>
      </c>
      <c r="I305" s="8">
        <v>-14.010206503679093</v>
      </c>
      <c r="J305" s="8">
        <v>-1.6907045752536003</v>
      </c>
      <c r="K305" s="8">
        <v>7.811810594175571</v>
      </c>
      <c r="L305" s="8">
        <v>5.2233097313393575</v>
      </c>
      <c r="M305" s="8">
        <v>1.7308487424314116</v>
      </c>
    </row>
    <row r="306" ht="15.75" customHeight="1">
      <c r="A306" s="6" t="s">
        <v>174</v>
      </c>
      <c r="B306" s="7" t="s">
        <v>185</v>
      </c>
      <c r="C306" s="7"/>
      <c r="D306" s="7"/>
      <c r="E306" s="7" t="s">
        <v>175</v>
      </c>
      <c r="F306" s="8">
        <v>22.189999999999998</v>
      </c>
      <c r="G306" s="8">
        <v>20.259999999999998</v>
      </c>
      <c r="H306" s="8">
        <v>24.6</v>
      </c>
      <c r="I306" s="8">
        <v>28.9</v>
      </c>
      <c r="J306" s="8">
        <v>35.7</v>
      </c>
      <c r="K306" s="8">
        <v>35.145819</v>
      </c>
      <c r="L306" s="8">
        <v>32.9</v>
      </c>
      <c r="M306" s="8">
        <v>32.2</v>
      </c>
    </row>
    <row r="307" ht="15.75" customHeight="1">
      <c r="A307" s="6" t="s">
        <v>19</v>
      </c>
      <c r="B307" s="7" t="s">
        <v>185</v>
      </c>
      <c r="C307" s="7"/>
      <c r="D307" s="7"/>
      <c r="E307" s="7" t="s">
        <v>175</v>
      </c>
      <c r="F307" s="8">
        <v>3.4016775396085595</v>
      </c>
      <c r="G307" s="8">
        <v>-8.697611536728255</v>
      </c>
      <c r="H307" s="8">
        <v>21.42152023692006</v>
      </c>
      <c r="I307" s="8">
        <v>17.479674796747954</v>
      </c>
      <c r="J307" s="8">
        <v>23.5294117647059</v>
      </c>
      <c r="K307" s="8">
        <v>-1.5523277310924364</v>
      </c>
      <c r="L307" s="8">
        <v>-6.390003317322052</v>
      </c>
      <c r="M307" s="8">
        <v>-2.127659574468072</v>
      </c>
    </row>
    <row r="308" ht="15.75" customHeight="1">
      <c r="A308" s="6" t="s">
        <v>176</v>
      </c>
      <c r="B308" s="7" t="s">
        <v>185</v>
      </c>
      <c r="C308" s="7"/>
      <c r="D308" s="7"/>
      <c r="E308" s="7" t="s">
        <v>177</v>
      </c>
      <c r="F308" s="8">
        <v>17.933333333333334</v>
      </c>
      <c r="G308" s="8">
        <v>17.335</v>
      </c>
      <c r="H308" s="8">
        <v>16.0</v>
      </c>
      <c r="I308" s="8">
        <v>16.75</v>
      </c>
      <c r="J308" s="8">
        <v>16.491123</v>
      </c>
      <c r="K308" s="8">
        <v>15.726194</v>
      </c>
      <c r="L308" s="8">
        <v>15.14</v>
      </c>
      <c r="M308" s="8">
        <v>14.77</v>
      </c>
    </row>
    <row r="309" ht="15.75" customHeight="1">
      <c r="A309" s="6" t="s">
        <v>19</v>
      </c>
      <c r="B309" s="7" t="s">
        <v>185</v>
      </c>
      <c r="C309" s="7"/>
      <c r="D309" s="7"/>
      <c r="E309" s="7" t="s">
        <v>177</v>
      </c>
      <c r="F309" s="8">
        <v>48.20936639118458</v>
      </c>
      <c r="G309" s="8">
        <v>-3.3364312267657956</v>
      </c>
      <c r="H309" s="8">
        <v>-7.701182578598217</v>
      </c>
      <c r="I309" s="8">
        <v>4.6875</v>
      </c>
      <c r="J309" s="8">
        <v>-1.5455343283581986</v>
      </c>
      <c r="K309" s="8">
        <v>-4.638428808032067</v>
      </c>
      <c r="L309" s="8">
        <v>-3.727500754473708</v>
      </c>
      <c r="M309" s="8">
        <v>-2.4438573315720014</v>
      </c>
    </row>
    <row r="310" ht="15.75" customHeight="1">
      <c r="A310" s="6" t="s">
        <v>178</v>
      </c>
      <c r="B310" s="7" t="s">
        <v>185</v>
      </c>
      <c r="C310" s="7"/>
      <c r="D310" s="7"/>
      <c r="E310" s="7" t="s">
        <v>179</v>
      </c>
      <c r="F310" s="8" t="s">
        <v>24</v>
      </c>
      <c r="G310" s="8" t="s">
        <v>24</v>
      </c>
      <c r="H310" s="8" t="s">
        <v>24</v>
      </c>
      <c r="I310" s="8" t="s">
        <v>24</v>
      </c>
      <c r="J310" s="8" t="s">
        <v>24</v>
      </c>
      <c r="K310" s="8">
        <v>20.803384</v>
      </c>
      <c r="L310" s="8" t="s">
        <v>24</v>
      </c>
      <c r="M310" s="8" t="s">
        <v>24</v>
      </c>
    </row>
    <row r="311" ht="15.75" customHeight="1">
      <c r="A311" s="6" t="s">
        <v>19</v>
      </c>
      <c r="B311" s="7" t="s">
        <v>185</v>
      </c>
      <c r="C311" s="7"/>
      <c r="D311" s="7"/>
      <c r="E311" s="7" t="s">
        <v>179</v>
      </c>
      <c r="F311" s="8" t="s">
        <v>24</v>
      </c>
      <c r="G311" s="8" t="s">
        <v>24</v>
      </c>
      <c r="H311" s="8" t="s">
        <v>24</v>
      </c>
      <c r="I311" s="8" t="s">
        <v>24</v>
      </c>
      <c r="J311" s="8" t="s">
        <v>24</v>
      </c>
      <c r="K311" s="8" t="s">
        <v>24</v>
      </c>
      <c r="L311" s="8" t="s">
        <v>24</v>
      </c>
      <c r="M311" s="8" t="s">
        <v>24</v>
      </c>
    </row>
    <row r="312" ht="15.75" customHeight="1">
      <c r="A312" s="6" t="s">
        <v>180</v>
      </c>
      <c r="B312" s="7" t="s">
        <v>185</v>
      </c>
      <c r="C312" s="7"/>
      <c r="D312" s="7"/>
      <c r="E312" s="7" t="s">
        <v>181</v>
      </c>
      <c r="F312" s="8">
        <v>12.477646</v>
      </c>
      <c r="G312" s="8">
        <v>7.38</v>
      </c>
      <c r="H312" s="8">
        <v>2.71</v>
      </c>
      <c r="I312" s="8">
        <v>2.379</v>
      </c>
      <c r="J312" s="8">
        <v>8.385</v>
      </c>
      <c r="K312" s="8">
        <v>10.9</v>
      </c>
      <c r="L312" s="8" t="s">
        <v>24</v>
      </c>
      <c r="M312" s="8" t="s">
        <v>24</v>
      </c>
    </row>
    <row r="313" ht="15.75" customHeight="1">
      <c r="A313" s="6" t="s">
        <v>19</v>
      </c>
      <c r="B313" s="7" t="s">
        <v>185</v>
      </c>
      <c r="C313" s="7"/>
      <c r="D313" s="7"/>
      <c r="E313" s="7" t="s">
        <v>181</v>
      </c>
      <c r="F313" s="8">
        <v>-15.507221263260435</v>
      </c>
      <c r="G313" s="8">
        <v>-40.85422843379272</v>
      </c>
      <c r="H313" s="8">
        <v>-63.27913279132792</v>
      </c>
      <c r="I313" s="8">
        <v>-12.2140221402214</v>
      </c>
      <c r="J313" s="8">
        <v>252.45901639344262</v>
      </c>
      <c r="K313" s="8">
        <v>29.994036970781163</v>
      </c>
      <c r="L313" s="8" t="s">
        <v>24</v>
      </c>
      <c r="M313" s="8" t="s">
        <v>24</v>
      </c>
    </row>
    <row r="314" ht="15.75" customHeight="1">
      <c r="A314" s="6" t="s">
        <v>182</v>
      </c>
      <c r="B314" s="7" t="s">
        <v>185</v>
      </c>
      <c r="C314" s="7"/>
      <c r="D314" s="7"/>
      <c r="E314" s="7" t="s">
        <v>183</v>
      </c>
      <c r="F314" s="8">
        <v>-2.0</v>
      </c>
      <c r="G314" s="8" t="s">
        <v>24</v>
      </c>
      <c r="H314" s="8" t="s">
        <v>24</v>
      </c>
      <c r="I314" s="8" t="s">
        <v>24</v>
      </c>
      <c r="J314" s="8">
        <v>14.318</v>
      </c>
      <c r="K314" s="8" t="s">
        <v>24</v>
      </c>
      <c r="L314" s="8" t="s">
        <v>24</v>
      </c>
      <c r="M314" s="8" t="s">
        <v>24</v>
      </c>
    </row>
    <row r="315" ht="15.75" customHeight="1">
      <c r="A315" s="6" t="s">
        <v>19</v>
      </c>
      <c r="B315" s="7" t="s">
        <v>185</v>
      </c>
      <c r="C315" s="7"/>
      <c r="D315" s="7"/>
      <c r="E315" s="7" t="s">
        <v>183</v>
      </c>
      <c r="F315" s="8">
        <v>60.0</v>
      </c>
      <c r="G315" s="8" t="s">
        <v>24</v>
      </c>
      <c r="H315" s="8" t="s">
        <v>24</v>
      </c>
      <c r="I315" s="8" t="s">
        <v>24</v>
      </c>
      <c r="J315" s="8" t="s">
        <v>24</v>
      </c>
      <c r="K315" s="8" t="s">
        <v>24</v>
      </c>
      <c r="L315" s="8" t="s">
        <v>24</v>
      </c>
      <c r="M315" s="8" t="s">
        <v>24</v>
      </c>
    </row>
    <row r="316" ht="15.75" customHeight="1">
      <c r="A316" s="6" t="s">
        <v>186</v>
      </c>
      <c r="B316" s="7" t="s">
        <v>187</v>
      </c>
      <c r="C316" s="7"/>
      <c r="D316" s="7"/>
      <c r="E316" s="7"/>
      <c r="F316" s="8">
        <v>-103.08831663434668</v>
      </c>
      <c r="G316" s="8">
        <v>-99.8265</v>
      </c>
      <c r="H316" s="8">
        <v>-78.1281344552846</v>
      </c>
      <c r="I316" s="8">
        <v>-90.90022452223741</v>
      </c>
      <c r="J316" s="8">
        <v>-101.764</v>
      </c>
      <c r="K316" s="8">
        <v>-135.8043307157045</v>
      </c>
      <c r="L316" s="8">
        <v>-155.89274117674827</v>
      </c>
      <c r="M316" s="8">
        <v>-161.9012892</v>
      </c>
    </row>
    <row r="317" ht="15.75" customHeight="1">
      <c r="A317" s="6" t="s">
        <v>17</v>
      </c>
      <c r="B317" s="7" t="s">
        <v>187</v>
      </c>
      <c r="C317" s="7"/>
      <c r="D317" s="7"/>
      <c r="E317" s="7" t="s">
        <v>18</v>
      </c>
      <c r="F317" s="8">
        <v>-3829.699</v>
      </c>
      <c r="G317" s="8">
        <v>-3604.731</v>
      </c>
      <c r="H317" s="8">
        <v>-3361.053</v>
      </c>
      <c r="I317" s="8">
        <v>-3622.739</v>
      </c>
      <c r="J317" s="8">
        <v>-3302.879</v>
      </c>
      <c r="K317" s="8">
        <v>-4146.002</v>
      </c>
      <c r="L317" s="8">
        <v>-2061.8006666666665</v>
      </c>
      <c r="M317" s="8">
        <v>-2139.7468333333336</v>
      </c>
    </row>
    <row r="318" ht="15.75" customHeight="1">
      <c r="A318" s="6" t="s">
        <v>19</v>
      </c>
      <c r="B318" s="7" t="s">
        <v>187</v>
      </c>
      <c r="C318" s="7"/>
      <c r="D318" s="7"/>
      <c r="E318" s="7" t="s">
        <v>18</v>
      </c>
      <c r="F318" s="8">
        <v>-7.797222835216602</v>
      </c>
      <c r="G318" s="8">
        <v>5.874299781784417</v>
      </c>
      <c r="H318" s="8">
        <v>6.759949632857486</v>
      </c>
      <c r="I318" s="8">
        <v>-7.785833784828743</v>
      </c>
      <c r="J318" s="8">
        <v>8.829231142513994</v>
      </c>
      <c r="K318" s="8">
        <v>-25.526911521736036</v>
      </c>
      <c r="L318" s="8">
        <v>50.270147803434085</v>
      </c>
      <c r="M318" s="8">
        <v>-3.7804899342031484</v>
      </c>
    </row>
    <row r="319" ht="15.75" customHeight="1">
      <c r="A319" s="6" t="s">
        <v>20</v>
      </c>
      <c r="B319" s="7" t="s">
        <v>187</v>
      </c>
      <c r="C319" s="7"/>
      <c r="D319" s="7"/>
      <c r="E319" s="7" t="s">
        <v>21</v>
      </c>
      <c r="F319" s="8">
        <v>-177.51397455217605</v>
      </c>
      <c r="G319" s="8">
        <v>-150.4505869764559</v>
      </c>
      <c r="H319" s="8">
        <v>-96.03588616619516</v>
      </c>
      <c r="I319" s="8">
        <v>-636.7334291893336</v>
      </c>
      <c r="J319" s="8">
        <v>-1902.549638249555</v>
      </c>
      <c r="K319" s="8">
        <v>-1996.0192674782606</v>
      </c>
      <c r="L319" s="8">
        <v>-1871.5610159999997</v>
      </c>
      <c r="M319" s="8">
        <v>-1763.8963951304345</v>
      </c>
    </row>
    <row r="320" ht="15.75" customHeight="1">
      <c r="A320" s="6" t="s">
        <v>19</v>
      </c>
      <c r="B320" s="7" t="s">
        <v>187</v>
      </c>
      <c r="C320" s="7"/>
      <c r="D320" s="7"/>
      <c r="E320" s="7" t="s">
        <v>21</v>
      </c>
      <c r="F320" s="8">
        <v>-43.691005602205415</v>
      </c>
      <c r="G320" s="8">
        <v>15.245778617708496</v>
      </c>
      <c r="H320" s="8">
        <v>36.16782220914574</v>
      </c>
      <c r="I320" s="8">
        <v>-563.0161438687959</v>
      </c>
      <c r="J320" s="8">
        <v>-198.79845332949048</v>
      </c>
      <c r="K320" s="8">
        <v>-4.912861528002102</v>
      </c>
      <c r="L320" s="8">
        <v>6.235323150737897</v>
      </c>
      <c r="M320" s="8">
        <v>5.752664217150226</v>
      </c>
    </row>
    <row r="321" ht="15.75" customHeight="1">
      <c r="A321" s="6" t="s">
        <v>28</v>
      </c>
      <c r="B321" s="7" t="s">
        <v>187</v>
      </c>
      <c r="C321" s="7"/>
      <c r="D321" s="7"/>
      <c r="E321" s="7" t="s">
        <v>29</v>
      </c>
      <c r="F321" s="8">
        <v>-413.734</v>
      </c>
      <c r="G321" s="8">
        <v>-355.182</v>
      </c>
      <c r="H321" s="8">
        <v>-346.351</v>
      </c>
      <c r="I321" s="8">
        <v>-290.021</v>
      </c>
      <c r="J321" s="8">
        <v>-456.132</v>
      </c>
      <c r="K321" s="8">
        <v>-317.404</v>
      </c>
      <c r="L321" s="8">
        <v>-496.96466666666663</v>
      </c>
      <c r="M321" s="8">
        <v>-570.1915</v>
      </c>
    </row>
    <row r="322" ht="15.75" customHeight="1">
      <c r="A322" s="6" t="s">
        <v>19</v>
      </c>
      <c r="B322" s="7" t="s">
        <v>187</v>
      </c>
      <c r="C322" s="7"/>
      <c r="D322" s="7"/>
      <c r="E322" s="7" t="s">
        <v>29</v>
      </c>
      <c r="F322" s="8">
        <v>3.4500301037529346</v>
      </c>
      <c r="G322" s="8">
        <v>14.152088056577414</v>
      </c>
      <c r="H322" s="8">
        <v>2.4863309514558734</v>
      </c>
      <c r="I322" s="8">
        <v>16.263847946158666</v>
      </c>
      <c r="J322" s="8">
        <v>-57.27550763565397</v>
      </c>
      <c r="K322" s="8">
        <v>30.414002964054266</v>
      </c>
      <c r="L322" s="8">
        <v>-56.57164580996668</v>
      </c>
      <c r="M322" s="8">
        <v>-14.734816828024002</v>
      </c>
    </row>
    <row r="323" ht="15.75" customHeight="1">
      <c r="A323" s="6" t="s">
        <v>30</v>
      </c>
      <c r="B323" s="7" t="s">
        <v>187</v>
      </c>
      <c r="C323" s="7"/>
      <c r="D323" s="7"/>
      <c r="E323" s="7" t="s">
        <v>31</v>
      </c>
      <c r="F323" s="8">
        <v>-71.99066882334633</v>
      </c>
      <c r="G323" s="8">
        <v>-54.96081176015322</v>
      </c>
      <c r="H323" s="8">
        <v>-34.25220545515566</v>
      </c>
      <c r="I323" s="8">
        <v>-44.30562536634244</v>
      </c>
      <c r="J323" s="8">
        <v>-90.90130085532947</v>
      </c>
      <c r="K323" s="8" t="s">
        <v>24</v>
      </c>
      <c r="L323" s="8">
        <v>-154.09677312272728</v>
      </c>
      <c r="M323" s="8">
        <v>-162.5037184340909</v>
      </c>
    </row>
    <row r="324" ht="15.75" customHeight="1">
      <c r="A324" s="6" t="s">
        <v>19</v>
      </c>
      <c r="B324" s="7" t="s">
        <v>187</v>
      </c>
      <c r="C324" s="7"/>
      <c r="D324" s="7"/>
      <c r="E324" s="7" t="s">
        <v>31</v>
      </c>
      <c r="F324" s="8">
        <v>-11.716180544792097</v>
      </c>
      <c r="G324" s="8">
        <v>23.6556450183588</v>
      </c>
      <c r="H324" s="8">
        <v>37.678858156915666</v>
      </c>
      <c r="I324" s="8">
        <v>-29.35116083064814</v>
      </c>
      <c r="J324" s="8">
        <v>-105.16875702285938</v>
      </c>
      <c r="K324" s="8" t="s">
        <v>24</v>
      </c>
      <c r="L324" s="8" t="s">
        <v>24</v>
      </c>
      <c r="M324" s="8">
        <v>-5.45562709782902</v>
      </c>
    </row>
    <row r="325" ht="15.75" customHeight="1">
      <c r="A325" s="6" t="s">
        <v>62</v>
      </c>
      <c r="B325" s="7" t="s">
        <v>187</v>
      </c>
      <c r="C325" s="7"/>
      <c r="D325" s="7"/>
      <c r="E325" s="7" t="s">
        <v>63</v>
      </c>
      <c r="F325" s="8">
        <v>-286.03399829603126</v>
      </c>
      <c r="G325" s="8">
        <v>-231.55042036490408</v>
      </c>
      <c r="H325" s="8">
        <v>-177.3060467214398</v>
      </c>
      <c r="I325" s="8">
        <v>-146.64547797655652</v>
      </c>
      <c r="J325" s="8">
        <v>-156.13798923170543</v>
      </c>
      <c r="K325" s="8" t="s">
        <v>24</v>
      </c>
      <c r="L325" s="8">
        <v>-614.410129445</v>
      </c>
      <c r="M325" s="8">
        <v>-625.1162990833333</v>
      </c>
    </row>
    <row r="326" ht="15.75" customHeight="1">
      <c r="A326" s="6" t="s">
        <v>19</v>
      </c>
      <c r="B326" s="7" t="s">
        <v>187</v>
      </c>
      <c r="C326" s="7"/>
      <c r="D326" s="7"/>
      <c r="E326" s="7" t="s">
        <v>63</v>
      </c>
      <c r="F326" s="8">
        <v>12.08451552563996</v>
      </c>
      <c r="G326" s="8">
        <v>19.04793774715526</v>
      </c>
      <c r="H326" s="8">
        <v>23.42659260042789</v>
      </c>
      <c r="I326" s="8">
        <v>17.292455227459428</v>
      </c>
      <c r="J326" s="8">
        <v>-6.4731019231745055</v>
      </c>
      <c r="K326" s="8" t="s">
        <v>24</v>
      </c>
      <c r="L326" s="8" t="s">
        <v>24</v>
      </c>
      <c r="M326" s="8">
        <v>-1.7425119029212934</v>
      </c>
    </row>
    <row r="327" ht="15.75" customHeight="1">
      <c r="A327" s="6" t="s">
        <v>34</v>
      </c>
      <c r="B327" s="7" t="s">
        <v>187</v>
      </c>
      <c r="C327" s="7"/>
      <c r="D327" s="7"/>
      <c r="E327" s="7" t="s">
        <v>35</v>
      </c>
      <c r="F327" s="8">
        <v>-323.8456139439848</v>
      </c>
      <c r="G327" s="8">
        <v>-335.76746376551733</v>
      </c>
      <c r="H327" s="8">
        <v>-424.7435347374046</v>
      </c>
      <c r="I327" s="8">
        <v>-412.90024792298834</v>
      </c>
      <c r="J327" s="8">
        <v>-408.1535641801154</v>
      </c>
      <c r="K327" s="8">
        <v>-760.5247475309229</v>
      </c>
      <c r="L327" s="8">
        <v>-666.002676099</v>
      </c>
      <c r="M327" s="8">
        <v>-676.938569333</v>
      </c>
    </row>
    <row r="328" ht="15.75" customHeight="1">
      <c r="A328" s="6" t="s">
        <v>19</v>
      </c>
      <c r="B328" s="7" t="s">
        <v>187</v>
      </c>
      <c r="C328" s="7"/>
      <c r="D328" s="7"/>
      <c r="E328" s="7" t="s">
        <v>35</v>
      </c>
      <c r="F328" s="8">
        <v>-6.83449911734365</v>
      </c>
      <c r="G328" s="8">
        <v>-3.681337436175572</v>
      </c>
      <c r="H328" s="8">
        <v>-26.499312939392947</v>
      </c>
      <c r="I328" s="8">
        <v>2.7883383373306216</v>
      </c>
      <c r="J328" s="8">
        <v>1.1495957599323865</v>
      </c>
      <c r="K328" s="8">
        <v>-86.33299186266781</v>
      </c>
      <c r="L328" s="8">
        <v>12.428533290835443</v>
      </c>
      <c r="M328" s="8">
        <v>-1.642019413203439</v>
      </c>
    </row>
    <row r="329" ht="15.75" customHeight="1">
      <c r="A329" s="6" t="s">
        <v>46</v>
      </c>
      <c r="B329" s="7" t="s">
        <v>187</v>
      </c>
      <c r="C329" s="7"/>
      <c r="D329" s="7"/>
      <c r="E329" s="7" t="s">
        <v>47</v>
      </c>
      <c r="F329" s="8">
        <v>-238.5080852105365</v>
      </c>
      <c r="G329" s="8">
        <v>-162.55970645134107</v>
      </c>
      <c r="H329" s="8">
        <v>-150.57683917099237</v>
      </c>
      <c r="I329" s="8">
        <v>-126.57739242356317</v>
      </c>
      <c r="J329" s="8">
        <v>-151.9381926313077</v>
      </c>
      <c r="K329" s="8">
        <v>-251.1678336953846</v>
      </c>
      <c r="L329" s="8">
        <v>-351.8460462228571</v>
      </c>
      <c r="M329" s="8">
        <v>-355.855045672381</v>
      </c>
    </row>
    <row r="330" ht="15.75" customHeight="1">
      <c r="A330" s="6" t="s">
        <v>19</v>
      </c>
      <c r="B330" s="7" t="s">
        <v>187</v>
      </c>
      <c r="C330" s="7"/>
      <c r="D330" s="7"/>
      <c r="E330" s="7" t="s">
        <v>47</v>
      </c>
      <c r="F330" s="8">
        <v>-42.278008198755536</v>
      </c>
      <c r="G330" s="8">
        <v>31.84310447679544</v>
      </c>
      <c r="H330" s="8">
        <v>7.371363754237291</v>
      </c>
      <c r="I330" s="8">
        <v>15.938338777436984</v>
      </c>
      <c r="J330" s="8">
        <v>-20.035805543283917</v>
      </c>
      <c r="K330" s="8">
        <v>-65.3092151127972</v>
      </c>
      <c r="L330" s="8">
        <v>-40.08403904521257</v>
      </c>
      <c r="M330" s="8">
        <v>-1.1394186441943386</v>
      </c>
    </row>
    <row r="331" ht="15.75" customHeight="1">
      <c r="A331" s="6" t="s">
        <v>58</v>
      </c>
      <c r="B331" s="7" t="s">
        <v>187</v>
      </c>
      <c r="C331" s="7"/>
      <c r="D331" s="7"/>
      <c r="E331" s="7" t="s">
        <v>59</v>
      </c>
      <c r="F331" s="8">
        <v>-16.201730456091937</v>
      </c>
      <c r="G331" s="8">
        <v>-15.020244778877391</v>
      </c>
      <c r="H331" s="8">
        <v>-10.44368974965854</v>
      </c>
      <c r="I331" s="8">
        <v>-68.3331554186667</v>
      </c>
      <c r="J331" s="8">
        <v>-100.01827929436371</v>
      </c>
      <c r="K331" s="8">
        <v>-129.114165231409</v>
      </c>
      <c r="L331" s="8">
        <v>-206.7433996875</v>
      </c>
      <c r="M331" s="8">
        <v>-200.43505124999996</v>
      </c>
    </row>
    <row r="332" ht="15.75" customHeight="1">
      <c r="A332" s="6" t="s">
        <v>19</v>
      </c>
      <c r="B332" s="7" t="s">
        <v>187</v>
      </c>
      <c r="C332" s="7"/>
      <c r="D332" s="7"/>
      <c r="E332" s="7" t="s">
        <v>59</v>
      </c>
      <c r="F332" s="8" t="s">
        <v>24</v>
      </c>
      <c r="G332" s="8">
        <v>7.292342508823193</v>
      </c>
      <c r="H332" s="8">
        <v>30.46924398765292</v>
      </c>
      <c r="I332" s="8">
        <v>-554.300894192121</v>
      </c>
      <c r="J332" s="8">
        <v>-46.368594691064885</v>
      </c>
      <c r="K332" s="8">
        <v>-29.09056838641786</v>
      </c>
      <c r="L332" s="8">
        <v>-60.124490846498155</v>
      </c>
      <c r="M332" s="8">
        <v>3.0512937520788204</v>
      </c>
    </row>
    <row r="333" ht="15.75" customHeight="1">
      <c r="A333" s="6" t="s">
        <v>48</v>
      </c>
      <c r="B333" s="7" t="s">
        <v>187</v>
      </c>
      <c r="C333" s="7"/>
      <c r="D333" s="7"/>
      <c r="E333" s="7" t="s">
        <v>49</v>
      </c>
      <c r="F333" s="8">
        <v>-108.61090378295725</v>
      </c>
      <c r="G333" s="8">
        <v>-107.48968880758613</v>
      </c>
      <c r="H333" s="8">
        <v>-88.80098637405648</v>
      </c>
      <c r="I333" s="8">
        <v>-90.90022452223741</v>
      </c>
      <c r="J333" s="8">
        <v>-105.22805701896318</v>
      </c>
      <c r="K333" s="8" t="s">
        <v>24</v>
      </c>
      <c r="L333" s="8">
        <v>-127.246</v>
      </c>
      <c r="M333" s="8" t="s">
        <v>24</v>
      </c>
    </row>
    <row r="334" ht="15.75" customHeight="1">
      <c r="A334" s="6" t="s">
        <v>19</v>
      </c>
      <c r="B334" s="7" t="s">
        <v>187</v>
      </c>
      <c r="C334" s="7"/>
      <c r="D334" s="7"/>
      <c r="E334" s="7" t="s">
        <v>49</v>
      </c>
      <c r="F334" s="8">
        <v>-13.087548617592985</v>
      </c>
      <c r="G334" s="8">
        <v>1.0323226640408874</v>
      </c>
      <c r="H334" s="8">
        <v>17.386507153243056</v>
      </c>
      <c r="I334" s="8">
        <v>-2.3639806649650446</v>
      </c>
      <c r="J334" s="8">
        <v>-15.762153033209147</v>
      </c>
      <c r="K334" s="8" t="s">
        <v>24</v>
      </c>
      <c r="L334" s="8" t="s">
        <v>24</v>
      </c>
      <c r="M334" s="8" t="s">
        <v>24</v>
      </c>
    </row>
    <row r="335" ht="15.75" customHeight="1">
      <c r="A335" s="6" t="s">
        <v>32</v>
      </c>
      <c r="B335" s="7" t="s">
        <v>187</v>
      </c>
      <c r="C335" s="7"/>
      <c r="D335" s="7"/>
      <c r="E335" s="7" t="s">
        <v>33</v>
      </c>
      <c r="F335" s="8">
        <v>-111.24563450705325</v>
      </c>
      <c r="G335" s="8">
        <v>-109.58739773439781</v>
      </c>
      <c r="H335" s="8">
        <v>-124.79427153726365</v>
      </c>
      <c r="I335" s="8">
        <v>-223.21097475265995</v>
      </c>
      <c r="J335" s="8">
        <v>-318.2241132352918</v>
      </c>
      <c r="K335" s="8" t="s">
        <v>24</v>
      </c>
      <c r="L335" s="8">
        <v>-237.525785</v>
      </c>
      <c r="M335" s="8">
        <v>-211.69102499999997</v>
      </c>
    </row>
    <row r="336" ht="15.75" customHeight="1">
      <c r="A336" s="6" t="s">
        <v>19</v>
      </c>
      <c r="B336" s="7" t="s">
        <v>187</v>
      </c>
      <c r="C336" s="7"/>
      <c r="D336" s="7"/>
      <c r="E336" s="7" t="s">
        <v>33</v>
      </c>
      <c r="F336" s="8">
        <v>-15.00800040798423</v>
      </c>
      <c r="G336" s="8">
        <v>1.4906084000539408</v>
      </c>
      <c r="H336" s="8">
        <v>-13.87648043228664</v>
      </c>
      <c r="I336" s="8">
        <v>-78.86315774198738</v>
      </c>
      <c r="J336" s="8">
        <v>-42.56651743397291</v>
      </c>
      <c r="K336" s="8" t="s">
        <v>24</v>
      </c>
      <c r="L336" s="8" t="s">
        <v>24</v>
      </c>
      <c r="M336" s="8">
        <v>10.876612827529453</v>
      </c>
    </row>
    <row r="337" ht="15.75" customHeight="1">
      <c r="A337" s="6" t="s">
        <v>36</v>
      </c>
      <c r="B337" s="7" t="s">
        <v>187</v>
      </c>
      <c r="C337" s="7"/>
      <c r="D337" s="7"/>
      <c r="E337" s="7" t="s">
        <v>37</v>
      </c>
      <c r="F337" s="8">
        <v>-506.2500954761283</v>
      </c>
      <c r="G337" s="8">
        <v>-396.0004742642845</v>
      </c>
      <c r="H337" s="8">
        <v>-234.33519469860758</v>
      </c>
      <c r="I337" s="8">
        <v>-319.57548513150897</v>
      </c>
      <c r="J337" s="8">
        <v>-447.7308289609295</v>
      </c>
      <c r="K337" s="8">
        <v>-431.04968307692303</v>
      </c>
      <c r="L337" s="8">
        <v>-437.182523076923</v>
      </c>
      <c r="M337" s="8">
        <v>-433.23129499999993</v>
      </c>
    </row>
    <row r="338" ht="15.75" customHeight="1">
      <c r="A338" s="6" t="s">
        <v>19</v>
      </c>
      <c r="B338" s="7" t="s">
        <v>187</v>
      </c>
      <c r="C338" s="7"/>
      <c r="D338" s="7"/>
      <c r="E338" s="7" t="s">
        <v>37</v>
      </c>
      <c r="F338" s="8">
        <v>-23.577601297152327</v>
      </c>
      <c r="G338" s="8">
        <v>21.777698848264713</v>
      </c>
      <c r="H338" s="8">
        <v>40.82451665393311</v>
      </c>
      <c r="I338" s="8">
        <v>-36.37536843005337</v>
      </c>
      <c r="J338" s="8">
        <v>-40.10174428012935</v>
      </c>
      <c r="K338" s="8">
        <v>3.7257085742161666</v>
      </c>
      <c r="L338" s="8">
        <v>-1.4227687064336765</v>
      </c>
      <c r="M338" s="8">
        <v>0.9037936944766363</v>
      </c>
    </row>
    <row r="339" ht="15.75" customHeight="1">
      <c r="A339" s="6" t="s">
        <v>155</v>
      </c>
      <c r="B339" s="7" t="s">
        <v>187</v>
      </c>
      <c r="C339" s="7"/>
      <c r="D339" s="7"/>
      <c r="E339" s="7" t="s">
        <v>156</v>
      </c>
      <c r="F339" s="8">
        <v>-108.33763114283029</v>
      </c>
      <c r="G339" s="8">
        <v>-75.53477553256073</v>
      </c>
      <c r="H339" s="8">
        <v>-45.82186109227544</v>
      </c>
      <c r="I339" s="8">
        <v>-34.26798639502482</v>
      </c>
      <c r="J339" s="8">
        <v>-27.428448219904</v>
      </c>
      <c r="K339" s="8">
        <v>-96.4281461111111</v>
      </c>
      <c r="L339" s="8">
        <v>-60.23718399999999</v>
      </c>
      <c r="M339" s="8">
        <v>-63.20187521052631</v>
      </c>
    </row>
    <row r="340" ht="15.75" customHeight="1">
      <c r="A340" s="6" t="s">
        <v>19</v>
      </c>
      <c r="B340" s="7" t="s">
        <v>187</v>
      </c>
      <c r="C340" s="7"/>
      <c r="D340" s="7"/>
      <c r="E340" s="7" t="s">
        <v>156</v>
      </c>
      <c r="F340" s="8">
        <v>-97.09972195534243</v>
      </c>
      <c r="G340" s="8">
        <v>30.278357819198476</v>
      </c>
      <c r="H340" s="8">
        <v>39.336734942009535</v>
      </c>
      <c r="I340" s="8">
        <v>25.214765227417516</v>
      </c>
      <c r="J340" s="8">
        <v>19.958973066809126</v>
      </c>
      <c r="K340" s="8">
        <v>-251.56252857621047</v>
      </c>
      <c r="L340" s="8">
        <v>37.53153365554639</v>
      </c>
      <c r="M340" s="8">
        <v>-4.921696224256303</v>
      </c>
    </row>
    <row r="341" ht="15.75" customHeight="1">
      <c r="A341" s="6" t="s">
        <v>68</v>
      </c>
      <c r="B341" s="7" t="s">
        <v>187</v>
      </c>
      <c r="C341" s="7"/>
      <c r="D341" s="7"/>
      <c r="E341" s="7" t="s">
        <v>69</v>
      </c>
      <c r="F341" s="8">
        <v>-261.36</v>
      </c>
      <c r="G341" s="8">
        <v>-254.585</v>
      </c>
      <c r="H341" s="8">
        <v>-181.731</v>
      </c>
      <c r="I341" s="8">
        <v>-153.125</v>
      </c>
      <c r="J341" s="8">
        <v>-246.867</v>
      </c>
      <c r="K341" s="8">
        <v>-281.118</v>
      </c>
      <c r="L341" s="8">
        <v>-359.736</v>
      </c>
      <c r="M341" s="8">
        <v>-371.7223333333333</v>
      </c>
    </row>
    <row r="342" ht="15.75" customHeight="1">
      <c r="A342" s="6" t="s">
        <v>19</v>
      </c>
      <c r="B342" s="7" t="s">
        <v>187</v>
      </c>
      <c r="C342" s="7"/>
      <c r="D342" s="7"/>
      <c r="E342" s="7" t="s">
        <v>69</v>
      </c>
      <c r="F342" s="8">
        <v>-37.193969680426655</v>
      </c>
      <c r="G342" s="8">
        <v>2.592209978573615</v>
      </c>
      <c r="H342" s="8">
        <v>28.616768466327553</v>
      </c>
      <c r="I342" s="8">
        <v>15.740847736489647</v>
      </c>
      <c r="J342" s="8">
        <v>-61.21926530612245</v>
      </c>
      <c r="K342" s="8">
        <v>-13.874272381484767</v>
      </c>
      <c r="L342" s="8">
        <v>-27.966192132841012</v>
      </c>
      <c r="M342" s="8">
        <v>-3.3319804893959217</v>
      </c>
    </row>
    <row r="343" ht="15.75" customHeight="1">
      <c r="A343" s="6" t="s">
        <v>78</v>
      </c>
      <c r="B343" s="7" t="s">
        <v>187</v>
      </c>
      <c r="C343" s="7"/>
      <c r="D343" s="7"/>
      <c r="E343" s="7" t="s">
        <v>79</v>
      </c>
      <c r="F343" s="8">
        <v>-182.188</v>
      </c>
      <c r="G343" s="8">
        <v>-126.0665</v>
      </c>
      <c r="H343" s="8">
        <v>-121.882</v>
      </c>
      <c r="I343" s="8">
        <v>-111.801</v>
      </c>
      <c r="J343" s="8">
        <v>-116.187</v>
      </c>
      <c r="K343" s="8">
        <v>-168.559</v>
      </c>
      <c r="L343" s="8">
        <v>-157.7855</v>
      </c>
      <c r="M343" s="8">
        <v>-149.9205</v>
      </c>
    </row>
    <row r="344" ht="15.75" customHeight="1">
      <c r="A344" s="6" t="s">
        <v>19</v>
      </c>
      <c r="B344" s="7" t="s">
        <v>187</v>
      </c>
      <c r="C344" s="7"/>
      <c r="D344" s="7"/>
      <c r="E344" s="7" t="s">
        <v>79</v>
      </c>
      <c r="F344" s="8">
        <v>-33.81712413788038</v>
      </c>
      <c r="G344" s="8">
        <v>30.804169319603925</v>
      </c>
      <c r="H344" s="8">
        <v>3.3192799038602643</v>
      </c>
      <c r="I344" s="8">
        <v>8.271114684695032</v>
      </c>
      <c r="J344" s="8">
        <v>-3.9230418332573054</v>
      </c>
      <c r="K344" s="8">
        <v>-45.07561086868583</v>
      </c>
      <c r="L344" s="8">
        <v>6.391530561999063</v>
      </c>
      <c r="M344" s="8">
        <v>4.984615189608678</v>
      </c>
    </row>
    <row r="345" ht="15.75" customHeight="1">
      <c r="A345" s="6" t="s">
        <v>76</v>
      </c>
      <c r="B345" s="7" t="s">
        <v>187</v>
      </c>
      <c r="C345" s="7"/>
      <c r="D345" s="7"/>
      <c r="E345" s="7" t="s">
        <v>77</v>
      </c>
      <c r="F345" s="8">
        <v>-403.023</v>
      </c>
      <c r="G345" s="8">
        <v>-487.674</v>
      </c>
      <c r="H345" s="8">
        <v>-379.356</v>
      </c>
      <c r="I345" s="8">
        <v>-324.986</v>
      </c>
      <c r="J345" s="8">
        <v>-295.417</v>
      </c>
      <c r="K345" s="8">
        <v>-359.347</v>
      </c>
      <c r="L345" s="8">
        <v>-483.214</v>
      </c>
      <c r="M345" s="8">
        <v>-471.081</v>
      </c>
    </row>
    <row r="346" ht="15.75" customHeight="1">
      <c r="A346" s="6" t="s">
        <v>19</v>
      </c>
      <c r="B346" s="7" t="s">
        <v>187</v>
      </c>
      <c r="C346" s="7"/>
      <c r="D346" s="7"/>
      <c r="E346" s="7" t="s">
        <v>77</v>
      </c>
      <c r="F346" s="8">
        <v>8.542919969410146</v>
      </c>
      <c r="G346" s="8">
        <v>-21.00401217796503</v>
      </c>
      <c r="H346" s="8">
        <v>22.211149251344136</v>
      </c>
      <c r="I346" s="8">
        <v>14.332184017123756</v>
      </c>
      <c r="J346" s="8">
        <v>9.098545783510675</v>
      </c>
      <c r="K346" s="8">
        <v>-21.640596174221525</v>
      </c>
      <c r="L346" s="8">
        <v>-34.47002479497533</v>
      </c>
      <c r="M346" s="8">
        <v>2.5108957935821397</v>
      </c>
    </row>
    <row r="347" ht="15.75" customHeight="1">
      <c r="A347" s="6" t="s">
        <v>50</v>
      </c>
      <c r="B347" s="7" t="s">
        <v>187</v>
      </c>
      <c r="C347" s="7"/>
      <c r="D347" s="7"/>
      <c r="E347" s="7" t="s">
        <v>51</v>
      </c>
      <c r="F347" s="8">
        <v>-44.14707731842141</v>
      </c>
      <c r="G347" s="8">
        <v>-26.950094796448273</v>
      </c>
      <c r="H347" s="8">
        <v>-17.456707634504074</v>
      </c>
      <c r="I347" s="8">
        <v>-69.54564537600002</v>
      </c>
      <c r="J347" s="8">
        <v>-136.12382528042986</v>
      </c>
      <c r="K347" s="8" t="s">
        <v>24</v>
      </c>
      <c r="L347" s="8">
        <v>-118.02358869565218</v>
      </c>
      <c r="M347" s="8">
        <v>-106.01629086956521</v>
      </c>
    </row>
    <row r="348" ht="15.75" customHeight="1">
      <c r="A348" s="6" t="s">
        <v>19</v>
      </c>
      <c r="B348" s="7" t="s">
        <v>187</v>
      </c>
      <c r="C348" s="7"/>
      <c r="D348" s="7"/>
      <c r="E348" s="7" t="s">
        <v>51</v>
      </c>
      <c r="F348" s="8">
        <v>-138.5649828291391</v>
      </c>
      <c r="G348" s="8">
        <v>38.95384149201037</v>
      </c>
      <c r="H348" s="8">
        <v>35.2258024828741</v>
      </c>
      <c r="I348" s="8">
        <v>-298.3892428749824</v>
      </c>
      <c r="J348" s="8">
        <v>-95.73306789299814</v>
      </c>
      <c r="K348" s="8" t="s">
        <v>24</v>
      </c>
      <c r="L348" s="8" t="s">
        <v>24</v>
      </c>
      <c r="M348" s="8">
        <v>10.173642369958957</v>
      </c>
    </row>
    <row r="349" ht="15.75" customHeight="1">
      <c r="A349" s="6" t="s">
        <v>157</v>
      </c>
      <c r="B349" s="7" t="s">
        <v>187</v>
      </c>
      <c r="C349" s="7"/>
      <c r="D349" s="7"/>
      <c r="E349" s="7" t="s">
        <v>158</v>
      </c>
      <c r="F349" s="8">
        <v>-125.61998150917995</v>
      </c>
      <c r="G349" s="8">
        <v>-119.6044306091379</v>
      </c>
      <c r="H349" s="8">
        <v>-109.01483155691061</v>
      </c>
      <c r="I349" s="8">
        <v>-104.0123574453334</v>
      </c>
      <c r="J349" s="8">
        <v>-201.79833801738857</v>
      </c>
      <c r="K349" s="8">
        <v>-224.58361976470584</v>
      </c>
      <c r="L349" s="8">
        <v>-217.294506</v>
      </c>
      <c r="M349" s="8">
        <v>-215.226297</v>
      </c>
    </row>
    <row r="350" ht="15.75" customHeight="1">
      <c r="A350" s="6" t="s">
        <v>19</v>
      </c>
      <c r="B350" s="7" t="s">
        <v>187</v>
      </c>
      <c r="C350" s="7"/>
      <c r="D350" s="7"/>
      <c r="E350" s="7" t="s">
        <v>158</v>
      </c>
      <c r="F350" s="8">
        <v>1.0490370774643987</v>
      </c>
      <c r="G350" s="8">
        <v>4.7886895283473985</v>
      </c>
      <c r="H350" s="8">
        <v>8.85385181660506</v>
      </c>
      <c r="I350" s="8">
        <v>4.588801395308958</v>
      </c>
      <c r="J350" s="8">
        <v>-94.0138104488684</v>
      </c>
      <c r="K350" s="8">
        <v>-11.29111466981155</v>
      </c>
      <c r="L350" s="8">
        <v>3.245612379185346</v>
      </c>
      <c r="M350" s="8">
        <v>0.9517999502481669</v>
      </c>
    </row>
    <row r="351" ht="15.75" customHeight="1">
      <c r="A351" s="6" t="s">
        <v>159</v>
      </c>
      <c r="B351" s="7" t="s">
        <v>187</v>
      </c>
      <c r="C351" s="7"/>
      <c r="D351" s="7"/>
      <c r="E351" s="7" t="s">
        <v>160</v>
      </c>
      <c r="F351" s="8">
        <v>-98.63</v>
      </c>
      <c r="G351" s="8">
        <v>-99.8265</v>
      </c>
      <c r="H351" s="8">
        <v>-102.8835</v>
      </c>
      <c r="I351" s="8">
        <v>-96.498</v>
      </c>
      <c r="J351" s="8">
        <v>-105.39</v>
      </c>
      <c r="K351" s="8" t="s">
        <v>24</v>
      </c>
      <c r="L351" s="8">
        <v>-197.648</v>
      </c>
      <c r="M351" s="8">
        <v>-205.971</v>
      </c>
    </row>
    <row r="352" ht="15.75" customHeight="1">
      <c r="A352" s="6" t="s">
        <v>19</v>
      </c>
      <c r="B352" s="7" t="s">
        <v>187</v>
      </c>
      <c r="C352" s="7"/>
      <c r="D352" s="7"/>
      <c r="E352" s="7" t="s">
        <v>160</v>
      </c>
      <c r="F352" s="8">
        <v>-1.9315633364682052</v>
      </c>
      <c r="G352" s="8">
        <v>-1.2131197404440839</v>
      </c>
      <c r="H352" s="8">
        <v>-3.0623131132514914</v>
      </c>
      <c r="I352" s="8">
        <v>6.2065345755150245</v>
      </c>
      <c r="J352" s="8">
        <v>-9.214698750233165</v>
      </c>
      <c r="K352" s="8" t="s">
        <v>24</v>
      </c>
      <c r="L352" s="8" t="s">
        <v>24</v>
      </c>
      <c r="M352" s="8">
        <v>-4.21102161418279</v>
      </c>
    </row>
    <row r="353" ht="15.75" customHeight="1">
      <c r="A353" s="6" t="s">
        <v>161</v>
      </c>
      <c r="B353" s="7" t="s">
        <v>187</v>
      </c>
      <c r="C353" s="7"/>
      <c r="D353" s="7"/>
      <c r="E353" s="7" t="s">
        <v>71</v>
      </c>
      <c r="F353" s="8">
        <v>-164.5019973485669</v>
      </c>
      <c r="G353" s="8">
        <v>-159.48869569248657</v>
      </c>
      <c r="H353" s="8">
        <v>-101.94517193559354</v>
      </c>
      <c r="I353" s="8">
        <v>-106.44635716266671</v>
      </c>
      <c r="J353" s="8">
        <v>-156.4395553984464</v>
      </c>
      <c r="K353" s="8">
        <v>-154.9119923076923</v>
      </c>
      <c r="L353" s="8">
        <v>-157.68870923076923</v>
      </c>
      <c r="M353" s="8">
        <v>-164.5795673076923</v>
      </c>
    </row>
    <row r="354" ht="15.75" customHeight="1">
      <c r="A354" s="6" t="s">
        <v>19</v>
      </c>
      <c r="B354" s="7" t="s">
        <v>187</v>
      </c>
      <c r="C354" s="7"/>
      <c r="D354" s="7"/>
      <c r="E354" s="7" t="s">
        <v>71</v>
      </c>
      <c r="F354" s="8">
        <v>-59.47020215715227</v>
      </c>
      <c r="G354" s="8">
        <v>3.0475627876162057</v>
      </c>
      <c r="H354" s="8">
        <v>36.08000147411318</v>
      </c>
      <c r="I354" s="8">
        <v>-4.415300049635426</v>
      </c>
      <c r="J354" s="8">
        <v>-46.96562622559479</v>
      </c>
      <c r="K354" s="8">
        <v>0.9764557863025543</v>
      </c>
      <c r="L354" s="8">
        <v>-1.7924480098104416</v>
      </c>
      <c r="M354" s="8">
        <v>-4.36991215828817</v>
      </c>
    </row>
    <row r="355" ht="15.75" customHeight="1">
      <c r="A355" s="6" t="s">
        <v>80</v>
      </c>
      <c r="B355" s="7" t="s">
        <v>187</v>
      </c>
      <c r="C355" s="7"/>
      <c r="D355" s="7"/>
      <c r="E355" s="7" t="s">
        <v>162</v>
      </c>
      <c r="F355" s="8">
        <v>-12.862586402233704</v>
      </c>
      <c r="G355" s="8">
        <v>-28.920776276425283</v>
      </c>
      <c r="H355" s="8">
        <v>-12.47800890746342</v>
      </c>
      <c r="I355" s="8">
        <v>-39.211384032000026</v>
      </c>
      <c r="J355" s="8">
        <v>-83.47276808598352</v>
      </c>
      <c r="K355" s="8" t="s">
        <v>24</v>
      </c>
      <c r="L355" s="8">
        <v>-59.73654071428572</v>
      </c>
      <c r="M355" s="8">
        <v>-58.485793</v>
      </c>
    </row>
    <row r="356" ht="15.75" customHeight="1">
      <c r="A356" s="6" t="s">
        <v>19</v>
      </c>
      <c r="B356" s="7" t="s">
        <v>187</v>
      </c>
      <c r="C356" s="7"/>
      <c r="D356" s="7"/>
      <c r="E356" s="7" t="s">
        <v>162</v>
      </c>
      <c r="F356" s="8" t="s">
        <v>24</v>
      </c>
      <c r="G356" s="8">
        <v>-124.84417497403888</v>
      </c>
      <c r="H356" s="8">
        <v>56.85451597772344</v>
      </c>
      <c r="I356" s="8">
        <v>-214.24391762171828</v>
      </c>
      <c r="J356" s="8">
        <v>-112.87891296533226</v>
      </c>
      <c r="K356" s="8" t="s">
        <v>24</v>
      </c>
      <c r="L356" s="8" t="s">
        <v>24</v>
      </c>
      <c r="M356" s="8">
        <v>2.093773257256262</v>
      </c>
    </row>
    <row r="357" ht="15.75" customHeight="1">
      <c r="A357" s="6" t="s">
        <v>92</v>
      </c>
      <c r="B357" s="7" t="s">
        <v>187</v>
      </c>
      <c r="C357" s="7"/>
      <c r="D357" s="7"/>
      <c r="E357" s="7" t="s">
        <v>93</v>
      </c>
      <c r="F357" s="8">
        <v>-90.613</v>
      </c>
      <c r="G357" s="8">
        <v>-126.652</v>
      </c>
      <c r="H357" s="8">
        <v>-71.24</v>
      </c>
      <c r="I357" s="8">
        <v>-101.63</v>
      </c>
      <c r="J357" s="8">
        <v>-101.764</v>
      </c>
      <c r="K357" s="8">
        <v>-87.176</v>
      </c>
      <c r="L357" s="8">
        <v>-121.6305</v>
      </c>
      <c r="M357" s="8">
        <v>-158.45</v>
      </c>
    </row>
    <row r="358" ht="15.75" customHeight="1">
      <c r="A358" s="6" t="s">
        <v>19</v>
      </c>
      <c r="B358" s="7" t="s">
        <v>187</v>
      </c>
      <c r="C358" s="7"/>
      <c r="D358" s="7"/>
      <c r="E358" s="7" t="s">
        <v>93</v>
      </c>
      <c r="F358" s="8">
        <v>-5.1524259338772005</v>
      </c>
      <c r="G358" s="8">
        <v>-39.77243883327999</v>
      </c>
      <c r="H358" s="8">
        <v>43.75138173893819</v>
      </c>
      <c r="I358" s="8">
        <v>-42.658618753509266</v>
      </c>
      <c r="J358" s="8">
        <v>-0.13185083144740725</v>
      </c>
      <c r="K358" s="8">
        <v>14.335128336150309</v>
      </c>
      <c r="L358" s="8">
        <v>-39.5229191520602</v>
      </c>
      <c r="M358" s="8">
        <v>-30.271601284217365</v>
      </c>
    </row>
    <row r="359" ht="15.75" customHeight="1">
      <c r="A359" s="6" t="s">
        <v>163</v>
      </c>
      <c r="B359" s="7" t="s">
        <v>187</v>
      </c>
      <c r="C359" s="7"/>
      <c r="D359" s="7"/>
      <c r="E359" s="7" t="s">
        <v>164</v>
      </c>
      <c r="F359" s="8">
        <v>-5.794160687081549</v>
      </c>
      <c r="G359" s="8">
        <v>-10.787328431076915</v>
      </c>
      <c r="H359" s="8">
        <v>-29.13389180820853</v>
      </c>
      <c r="I359" s="8">
        <v>-42.38897710455005</v>
      </c>
      <c r="J359" s="8">
        <v>-46.335388190089546</v>
      </c>
      <c r="K359" s="8">
        <v>-37.968632</v>
      </c>
      <c r="L359" s="8">
        <v>-33.362784</v>
      </c>
      <c r="M359" s="8">
        <v>-33.171119000000004</v>
      </c>
    </row>
    <row r="360" ht="15.75" customHeight="1">
      <c r="A360" s="6" t="s">
        <v>19</v>
      </c>
      <c r="B360" s="7" t="s">
        <v>187</v>
      </c>
      <c r="C360" s="7"/>
      <c r="D360" s="7"/>
      <c r="E360" s="7" t="s">
        <v>164</v>
      </c>
      <c r="F360" s="8">
        <v>-85.96861586054743</v>
      </c>
      <c r="G360" s="8">
        <v>-86.17585900107936</v>
      </c>
      <c r="H360" s="8">
        <v>-170.0751348617282</v>
      </c>
      <c r="I360" s="8">
        <v>-45.49713228703236</v>
      </c>
      <c r="J360" s="8">
        <v>-9.309993670774112</v>
      </c>
      <c r="K360" s="8">
        <v>18.056946357641763</v>
      </c>
      <c r="L360" s="8">
        <v>12.130666177280235</v>
      </c>
      <c r="M360" s="8">
        <v>0.5744874288668361</v>
      </c>
    </row>
    <row r="361" ht="15.75" customHeight="1">
      <c r="A361" s="6" t="s">
        <v>165</v>
      </c>
      <c r="B361" s="7" t="s">
        <v>187</v>
      </c>
      <c r="C361" s="7"/>
      <c r="D361" s="7"/>
      <c r="E361" s="7" t="s">
        <v>166</v>
      </c>
      <c r="F361" s="8">
        <v>-13.498161345098925</v>
      </c>
      <c r="G361" s="8">
        <v>-0.6190792835135792</v>
      </c>
      <c r="H361" s="8">
        <v>10.38841865063853</v>
      </c>
      <c r="I361" s="8">
        <v>11.934917017283846</v>
      </c>
      <c r="J361" s="8">
        <v>-4.410461010087692</v>
      </c>
      <c r="K361" s="8">
        <v>-36.80167</v>
      </c>
      <c r="L361" s="8">
        <v>-44.11920333333334</v>
      </c>
      <c r="M361" s="8">
        <v>-40.07385</v>
      </c>
    </row>
    <row r="362" ht="15.75" customHeight="1">
      <c r="A362" s="6" t="s">
        <v>19</v>
      </c>
      <c r="B362" s="7" t="s">
        <v>187</v>
      </c>
      <c r="C362" s="7"/>
      <c r="D362" s="7"/>
      <c r="E362" s="7" t="s">
        <v>166</v>
      </c>
      <c r="F362" s="8">
        <v>46.98182024542713</v>
      </c>
      <c r="G362" s="8">
        <v>95.41360287756257</v>
      </c>
      <c r="H362" s="8">
        <v>1778.0433342364722</v>
      </c>
      <c r="I362" s="8">
        <v>14.886754362274964</v>
      </c>
      <c r="J362" s="8">
        <v>-136.9542662399795</v>
      </c>
      <c r="K362" s="8">
        <v>-734.4177607698267</v>
      </c>
      <c r="L362" s="8">
        <v>-19.88369911836429</v>
      </c>
      <c r="M362" s="8">
        <v>9.16914410890315</v>
      </c>
    </row>
    <row r="363" ht="15.75" customHeight="1">
      <c r="A363" s="6" t="s">
        <v>88</v>
      </c>
      <c r="B363" s="7" t="s">
        <v>187</v>
      </c>
      <c r="C363" s="7"/>
      <c r="D363" s="7"/>
      <c r="E363" s="7" t="s">
        <v>89</v>
      </c>
      <c r="F363" s="8">
        <v>-114.666</v>
      </c>
      <c r="G363" s="8">
        <v>-113.5145</v>
      </c>
      <c r="H363" s="8">
        <v>-87.177</v>
      </c>
      <c r="I363" s="8">
        <v>-76.1965</v>
      </c>
      <c r="J363" s="8">
        <v>-72.817</v>
      </c>
      <c r="K363" s="8" t="s">
        <v>24</v>
      </c>
      <c r="L363" s="8">
        <v>-99.4675</v>
      </c>
      <c r="M363" s="8">
        <v>-96.816</v>
      </c>
    </row>
    <row r="364" ht="15.75" customHeight="1">
      <c r="A364" s="6" t="s">
        <v>19</v>
      </c>
      <c r="B364" s="7" t="s">
        <v>187</v>
      </c>
      <c r="C364" s="7"/>
      <c r="D364" s="7"/>
      <c r="E364" s="7" t="s">
        <v>89</v>
      </c>
      <c r="F364" s="8">
        <v>-78.00995102110517</v>
      </c>
      <c r="G364" s="8">
        <v>1.0042209547729928</v>
      </c>
      <c r="H364" s="8">
        <v>23.201881697932862</v>
      </c>
      <c r="I364" s="8">
        <v>12.59563875792927</v>
      </c>
      <c r="J364" s="8">
        <v>4.4352430885933085</v>
      </c>
      <c r="K364" s="8" t="s">
        <v>24</v>
      </c>
      <c r="L364" s="8" t="s">
        <v>24</v>
      </c>
      <c r="M364" s="8">
        <v>2.6656948249428205</v>
      </c>
    </row>
    <row r="365" ht="15.75" customHeight="1">
      <c r="A365" s="6" t="s">
        <v>90</v>
      </c>
      <c r="B365" s="7" t="s">
        <v>187</v>
      </c>
      <c r="C365" s="7"/>
      <c r="D365" s="7"/>
      <c r="E365" s="7" t="s">
        <v>91</v>
      </c>
      <c r="F365" s="8">
        <v>-58.941491992337106</v>
      </c>
      <c r="G365" s="8">
        <v>-67.89681877394635</v>
      </c>
      <c r="H365" s="8">
        <v>-78.1281344552846</v>
      </c>
      <c r="I365" s="8">
        <v>-113.83025066666671</v>
      </c>
      <c r="J365" s="8">
        <v>-157.19087781818195</v>
      </c>
      <c r="K365" s="8">
        <v>-142.4944962</v>
      </c>
      <c r="L365" s="8">
        <v>-134.6374722</v>
      </c>
      <c r="M365" s="8">
        <v>-121.84525499999998</v>
      </c>
    </row>
    <row r="366" ht="15.75" customHeight="1">
      <c r="A366" s="6" t="s">
        <v>19</v>
      </c>
      <c r="B366" s="7" t="s">
        <v>187</v>
      </c>
      <c r="C366" s="7"/>
      <c r="D366" s="7"/>
      <c r="E366" s="7" t="s">
        <v>91</v>
      </c>
      <c r="F366" s="8">
        <v>-7.772886107426933</v>
      </c>
      <c r="G366" s="8">
        <v>-15.193586858597868</v>
      </c>
      <c r="H366" s="8">
        <v>-15.068917610708803</v>
      </c>
      <c r="I366" s="8">
        <v>-45.696875344970216</v>
      </c>
      <c r="J366" s="8">
        <v>-38.09235848780632</v>
      </c>
      <c r="K366" s="8">
        <v>9.34938580544147</v>
      </c>
      <c r="L366" s="8">
        <v>5.513914017403302</v>
      </c>
      <c r="M366" s="8">
        <v>9.501230965624146</v>
      </c>
    </row>
    <row r="367" ht="15.75" customHeight="1">
      <c r="A367" s="6" t="s">
        <v>167</v>
      </c>
      <c r="B367" s="7" t="s">
        <v>187</v>
      </c>
      <c r="C367" s="7"/>
      <c r="D367" s="7"/>
      <c r="E367" s="7" t="s">
        <v>168</v>
      </c>
      <c r="F367" s="8" t="s">
        <v>24</v>
      </c>
      <c r="G367" s="8">
        <v>-6.43965009167816</v>
      </c>
      <c r="H367" s="8">
        <v>-4.740150173056913</v>
      </c>
      <c r="I367" s="8">
        <v>-11.783187162666671</v>
      </c>
      <c r="J367" s="8">
        <v>-26.758721043669443</v>
      </c>
      <c r="K367" s="8">
        <v>-32.334588</v>
      </c>
      <c r="L367" s="8">
        <v>-42.77988</v>
      </c>
      <c r="M367" s="8">
        <v>-52.298532</v>
      </c>
    </row>
    <row r="368" ht="15.75" customHeight="1">
      <c r="A368" s="6" t="s">
        <v>19</v>
      </c>
      <c r="B368" s="7" t="s">
        <v>187</v>
      </c>
      <c r="C368" s="7"/>
      <c r="D368" s="7"/>
      <c r="E368" s="7" t="s">
        <v>168</v>
      </c>
      <c r="F368" s="8" t="s">
        <v>24</v>
      </c>
      <c r="G368" s="8" t="s">
        <v>24</v>
      </c>
      <c r="H368" s="8">
        <v>26.39118421694184</v>
      </c>
      <c r="I368" s="8">
        <v>-148.5825708569845</v>
      </c>
      <c r="J368" s="8">
        <v>-127.09238743529923</v>
      </c>
      <c r="K368" s="8">
        <v>-20.837568982579196</v>
      </c>
      <c r="L368" s="8">
        <v>-32.30377328450885</v>
      </c>
      <c r="M368" s="8">
        <v>-22.250300842358605</v>
      </c>
    </row>
    <row r="369" ht="15.75" customHeight="1">
      <c r="A369" s="6" t="s">
        <v>169</v>
      </c>
      <c r="B369" s="7" t="s">
        <v>187</v>
      </c>
      <c r="C369" s="7"/>
      <c r="D369" s="7"/>
      <c r="E369" s="7" t="s">
        <v>170</v>
      </c>
      <c r="F369" s="8">
        <v>-40.86836790350604</v>
      </c>
      <c r="G369" s="8">
        <v>-37.675269306425655</v>
      </c>
      <c r="H369" s="8">
        <v>-5.274325256081882</v>
      </c>
      <c r="I369" s="8">
        <v>-19.29962959769244</v>
      </c>
      <c r="J369" s="8">
        <v>-24.980971198495755</v>
      </c>
      <c r="K369" s="8">
        <v>-44.9910175</v>
      </c>
      <c r="L369" s="8">
        <v>-35.28949666666667</v>
      </c>
      <c r="M369" s="8">
        <v>-30.722055</v>
      </c>
    </row>
    <row r="370" ht="15.75" customHeight="1">
      <c r="A370" s="6" t="s">
        <v>19</v>
      </c>
      <c r="B370" s="7" t="s">
        <v>187</v>
      </c>
      <c r="C370" s="7"/>
      <c r="D370" s="7"/>
      <c r="E370" s="7" t="s">
        <v>170</v>
      </c>
      <c r="F370" s="8">
        <v>11.574747954359898</v>
      </c>
      <c r="G370" s="8">
        <v>7.813129715920119</v>
      </c>
      <c r="H370" s="8">
        <v>86.00056388931418</v>
      </c>
      <c r="I370" s="8">
        <v>-265.91656108879187</v>
      </c>
      <c r="J370" s="8">
        <v>-29.437568073755177</v>
      </c>
      <c r="K370" s="8">
        <v>-80.10115436468364</v>
      </c>
      <c r="L370" s="8">
        <v>21.563239447370417</v>
      </c>
      <c r="M370" s="8">
        <v>12.942779291553146</v>
      </c>
    </row>
    <row r="371" ht="15.75" customHeight="1">
      <c r="A371" s="6" t="s">
        <v>171</v>
      </c>
      <c r="B371" s="7" t="s">
        <v>187</v>
      </c>
      <c r="C371" s="7"/>
      <c r="D371" s="7"/>
      <c r="E371" s="7" t="s">
        <v>95</v>
      </c>
      <c r="F371" s="8">
        <v>-7.637899010348651</v>
      </c>
      <c r="G371" s="8">
        <v>-12.469913946065132</v>
      </c>
      <c r="H371" s="8">
        <v>-9.503257354910573</v>
      </c>
      <c r="I371" s="8">
        <v>-3.733072960000002</v>
      </c>
      <c r="J371" s="8">
        <v>-0.6370017813223147</v>
      </c>
      <c r="K371" s="8">
        <v>-8.0984638</v>
      </c>
      <c r="L371" s="8">
        <v>-10.1322872</v>
      </c>
      <c r="M371" s="8">
        <v>-10.1241028</v>
      </c>
    </row>
    <row r="372" ht="15.75" customHeight="1">
      <c r="A372" s="6" t="s">
        <v>19</v>
      </c>
      <c r="B372" s="7" t="s">
        <v>187</v>
      </c>
      <c r="C372" s="7"/>
      <c r="D372" s="7"/>
      <c r="E372" s="7" t="s">
        <v>95</v>
      </c>
      <c r="F372" s="8">
        <v>25.902997660749374</v>
      </c>
      <c r="G372" s="8">
        <v>-63.263666214616684</v>
      </c>
      <c r="H372" s="8">
        <v>23.790513743606734</v>
      </c>
      <c r="I372" s="8">
        <v>60.71796416129857</v>
      </c>
      <c r="J372" s="8">
        <v>82.93626221218258</v>
      </c>
      <c r="K372" s="8">
        <v>-1171.340840395905</v>
      </c>
      <c r="L372" s="8">
        <v>-25.11369378473978</v>
      </c>
      <c r="M372" s="8">
        <v>0.08077544426494346</v>
      </c>
    </row>
    <row r="373" ht="15.75" customHeight="1">
      <c r="A373" s="6" t="s">
        <v>96</v>
      </c>
      <c r="B373" s="7" t="s">
        <v>187</v>
      </c>
      <c r="C373" s="7"/>
      <c r="D373" s="7"/>
      <c r="E373" s="7" t="s">
        <v>97</v>
      </c>
      <c r="F373" s="8">
        <v>-107.54663326869337</v>
      </c>
      <c r="G373" s="8">
        <v>-142.9510201738429</v>
      </c>
      <c r="H373" s="8">
        <v>-151.36685948004884</v>
      </c>
      <c r="I373" s="8">
        <v>-136.99562461327292</v>
      </c>
      <c r="J373" s="8">
        <v>-91.90231436766949</v>
      </c>
      <c r="K373" s="8">
        <v>-162.3494244</v>
      </c>
      <c r="L373" s="8">
        <v>-162.7685138</v>
      </c>
      <c r="M373" s="8">
        <v>-161.9012892</v>
      </c>
    </row>
    <row r="374" ht="15.75" customHeight="1">
      <c r="A374" s="6" t="s">
        <v>19</v>
      </c>
      <c r="B374" s="7" t="s">
        <v>187</v>
      </c>
      <c r="C374" s="7"/>
      <c r="D374" s="7"/>
      <c r="E374" s="7" t="s">
        <v>97</v>
      </c>
      <c r="F374" s="8">
        <v>6.5166051329557755</v>
      </c>
      <c r="G374" s="8">
        <v>-32.92003276076116</v>
      </c>
      <c r="H374" s="8">
        <v>-5.887218780230775</v>
      </c>
      <c r="I374" s="8">
        <v>9.49430735112144</v>
      </c>
      <c r="J374" s="8">
        <v>32.91587623538929</v>
      </c>
      <c r="K374" s="8">
        <v>-76.6543372895876</v>
      </c>
      <c r="L374" s="8">
        <v>-0.2581403670193733</v>
      </c>
      <c r="M374" s="8">
        <v>0.5327962882708339</v>
      </c>
    </row>
    <row r="375" ht="15.75" customHeight="1">
      <c r="A375" s="6" t="s">
        <v>172</v>
      </c>
      <c r="B375" s="7" t="s">
        <v>187</v>
      </c>
      <c r="C375" s="7"/>
      <c r="D375" s="7"/>
      <c r="E375" s="7" t="s">
        <v>173</v>
      </c>
      <c r="F375" s="8">
        <v>-23.084721948065127</v>
      </c>
      <c r="G375" s="8">
        <v>-25.468457191055133</v>
      </c>
      <c r="H375" s="8">
        <v>-21.32915761303344</v>
      </c>
      <c r="I375" s="8">
        <v>-19.30045468132801</v>
      </c>
      <c r="J375" s="8">
        <v>-11.6588907270192</v>
      </c>
      <c r="K375" s="8">
        <v>-17.94689166666667</v>
      </c>
      <c r="L375" s="8">
        <v>-12.120250333333333</v>
      </c>
      <c r="M375" s="8">
        <v>-15.577205</v>
      </c>
    </row>
    <row r="376" ht="15.75" customHeight="1">
      <c r="A376" s="6" t="s">
        <v>19</v>
      </c>
      <c r="B376" s="7" t="s">
        <v>187</v>
      </c>
      <c r="C376" s="7"/>
      <c r="D376" s="7"/>
      <c r="E376" s="7" t="s">
        <v>173</v>
      </c>
      <c r="F376" s="8">
        <v>-51.020449124536576</v>
      </c>
      <c r="G376" s="8">
        <v>-10.326029693373894</v>
      </c>
      <c r="H376" s="8">
        <v>16.252651454189664</v>
      </c>
      <c r="I376" s="8">
        <v>9.511406725532215</v>
      </c>
      <c r="J376" s="8">
        <v>39.59266286975896</v>
      </c>
      <c r="K376" s="8">
        <v>-53.933097812428905</v>
      </c>
      <c r="L376" s="8">
        <v>32.46601941747574</v>
      </c>
      <c r="M376" s="8">
        <v>-28.522139160437046</v>
      </c>
    </row>
    <row r="377" ht="15.75" customHeight="1">
      <c r="A377" s="6" t="s">
        <v>174</v>
      </c>
      <c r="B377" s="7" t="s">
        <v>187</v>
      </c>
      <c r="C377" s="7"/>
      <c r="D377" s="7"/>
      <c r="E377" s="7" t="s">
        <v>175</v>
      </c>
      <c r="F377" s="8">
        <v>-13.703328982080464</v>
      </c>
      <c r="G377" s="8">
        <v>-17.121443313331795</v>
      </c>
      <c r="H377" s="8">
        <v>-11.726483513248409</v>
      </c>
      <c r="I377" s="8">
        <v>-7.1874107966134115</v>
      </c>
      <c r="J377" s="8">
        <v>-4.746282045633871</v>
      </c>
      <c r="K377" s="8">
        <v>-8.604251917035272</v>
      </c>
      <c r="L377" s="8">
        <v>-19.75806</v>
      </c>
      <c r="M377" s="8">
        <v>-19.75806</v>
      </c>
    </row>
    <row r="378" ht="15.75" customHeight="1">
      <c r="A378" s="6" t="s">
        <v>19</v>
      </c>
      <c r="B378" s="7" t="s">
        <v>187</v>
      </c>
      <c r="C378" s="7"/>
      <c r="D378" s="7"/>
      <c r="E378" s="7" t="s">
        <v>175</v>
      </c>
      <c r="F378" s="8">
        <v>-1.8307936680082104</v>
      </c>
      <c r="G378" s="8">
        <v>-24.943678544980745</v>
      </c>
      <c r="H378" s="8">
        <v>31.509959185990727</v>
      </c>
      <c r="I378" s="8">
        <v>38.70787616344507</v>
      </c>
      <c r="J378" s="8">
        <v>33.963951971824955</v>
      </c>
      <c r="K378" s="8">
        <v>-81.28404157840488</v>
      </c>
      <c r="L378" s="8">
        <v>-129.63135192359573</v>
      </c>
      <c r="M378" s="8">
        <v>0.0</v>
      </c>
    </row>
    <row r="379" ht="15.75" customHeight="1">
      <c r="A379" s="6" t="s">
        <v>176</v>
      </c>
      <c r="B379" s="7" t="s">
        <v>187</v>
      </c>
      <c r="C379" s="7"/>
      <c r="D379" s="7"/>
      <c r="E379" s="7" t="s">
        <v>177</v>
      </c>
      <c r="F379" s="8">
        <v>-3.7387953502068973</v>
      </c>
      <c r="G379" s="8">
        <v>-5.256162438846742</v>
      </c>
      <c r="H379" s="8">
        <v>-2.8827415356988086</v>
      </c>
      <c r="I379" s="8">
        <v>-2.6664166152341457</v>
      </c>
      <c r="J379" s="8">
        <v>-3.2393310650838716</v>
      </c>
      <c r="K379" s="8" t="s">
        <v>24</v>
      </c>
      <c r="L379" s="8">
        <v>-3.6590064</v>
      </c>
      <c r="M379" s="8">
        <v>-2.74068</v>
      </c>
    </row>
    <row r="380" ht="15.75" customHeight="1">
      <c r="A380" s="6" t="s">
        <v>19</v>
      </c>
      <c r="B380" s="7" t="s">
        <v>187</v>
      </c>
      <c r="C380" s="7"/>
      <c r="D380" s="7"/>
      <c r="E380" s="7" t="s">
        <v>177</v>
      </c>
      <c r="F380" s="8">
        <v>11.812462386502997</v>
      </c>
      <c r="G380" s="8">
        <v>-40.584384715142974</v>
      </c>
      <c r="H380" s="8">
        <v>45.15501434291074</v>
      </c>
      <c r="I380" s="8">
        <v>7.504138605066563</v>
      </c>
      <c r="J380" s="8">
        <v>-21.486306625021406</v>
      </c>
      <c r="K380" s="8" t="s">
        <v>24</v>
      </c>
      <c r="L380" s="8" t="s">
        <v>24</v>
      </c>
      <c r="M380" s="8">
        <v>25.09769865392966</v>
      </c>
    </row>
    <row r="381" ht="15.75" customHeight="1">
      <c r="A381" s="6" t="s">
        <v>178</v>
      </c>
      <c r="B381" s="7" t="s">
        <v>187</v>
      </c>
      <c r="C381" s="7"/>
      <c r="D381" s="7"/>
      <c r="E381" s="7" t="s">
        <v>179</v>
      </c>
      <c r="F381" s="8">
        <v>-7.136651699770117</v>
      </c>
      <c r="G381" s="8">
        <v>-8.777139418523753</v>
      </c>
      <c r="H381" s="8">
        <v>-7.195940828884126</v>
      </c>
      <c r="I381" s="8">
        <v>-4.959450810614633</v>
      </c>
      <c r="J381" s="8">
        <v>-10.052364256122582</v>
      </c>
      <c r="K381" s="8">
        <v>-8.517588697561829</v>
      </c>
      <c r="L381" s="8" t="s">
        <v>24</v>
      </c>
      <c r="M381" s="8" t="s">
        <v>24</v>
      </c>
    </row>
    <row r="382" ht="15.75" customHeight="1">
      <c r="A382" s="6" t="s">
        <v>19</v>
      </c>
      <c r="B382" s="7" t="s">
        <v>187</v>
      </c>
      <c r="C382" s="7"/>
      <c r="D382" s="7"/>
      <c r="E382" s="7" t="s">
        <v>179</v>
      </c>
      <c r="F382" s="8">
        <v>-66.45508620794689</v>
      </c>
      <c r="G382" s="8">
        <v>-22.98679811999902</v>
      </c>
      <c r="H382" s="8">
        <v>18.01496494749279</v>
      </c>
      <c r="I382" s="8">
        <v>31.079883387761342</v>
      </c>
      <c r="J382" s="8">
        <v>-102.69107689520114</v>
      </c>
      <c r="K382" s="8">
        <v>15.26780685077114</v>
      </c>
      <c r="L382" s="8" t="s">
        <v>24</v>
      </c>
      <c r="M382" s="8" t="s">
        <v>24</v>
      </c>
    </row>
    <row r="383" ht="15.75" customHeight="1">
      <c r="A383" s="6" t="s">
        <v>180</v>
      </c>
      <c r="B383" s="7" t="s">
        <v>187</v>
      </c>
      <c r="C383" s="7"/>
      <c r="D383" s="7"/>
      <c r="E383" s="7" t="s">
        <v>181</v>
      </c>
      <c r="F383" s="8">
        <v>-13.743780205330015</v>
      </c>
      <c r="G383" s="8">
        <v>-12.807997596115271</v>
      </c>
      <c r="H383" s="8">
        <v>-6.430602293705555</v>
      </c>
      <c r="I383" s="8">
        <v>-9.208580285331092</v>
      </c>
      <c r="J383" s="8">
        <v>-10.340528798798315</v>
      </c>
      <c r="K383" s="8">
        <v>-11.839788432598166</v>
      </c>
      <c r="L383" s="8" t="s">
        <v>24</v>
      </c>
      <c r="M383" s="8" t="s">
        <v>24</v>
      </c>
    </row>
    <row r="384" ht="15.75" customHeight="1">
      <c r="A384" s="6" t="s">
        <v>19</v>
      </c>
      <c r="B384" s="7" t="s">
        <v>187</v>
      </c>
      <c r="C384" s="7"/>
      <c r="D384" s="7"/>
      <c r="E384" s="7" t="s">
        <v>181</v>
      </c>
      <c r="F384" s="8">
        <v>12.055499034747369</v>
      </c>
      <c r="G384" s="8">
        <v>6.808771642403274</v>
      </c>
      <c r="H384" s="8">
        <v>49.7922899700107</v>
      </c>
      <c r="I384" s="8">
        <v>-43.1993437744501</v>
      </c>
      <c r="J384" s="8">
        <v>-12.292323880483226</v>
      </c>
      <c r="K384" s="8">
        <v>-14.498868123398884</v>
      </c>
      <c r="L384" s="8" t="s">
        <v>24</v>
      </c>
      <c r="M384" s="8" t="s">
        <v>24</v>
      </c>
    </row>
    <row r="385" ht="15.75" customHeight="1">
      <c r="A385" s="6" t="s">
        <v>182</v>
      </c>
      <c r="B385" s="7" t="s">
        <v>187</v>
      </c>
      <c r="C385" s="7"/>
      <c r="D385" s="7"/>
      <c r="E385" s="7" t="s">
        <v>183</v>
      </c>
      <c r="F385" s="8">
        <v>-43.98093006976744</v>
      </c>
      <c r="G385" s="8">
        <v>-51.325812706046506</v>
      </c>
      <c r="H385" s="8">
        <v>-22.645539330874012</v>
      </c>
      <c r="I385" s="8">
        <v>-18.62587689746963</v>
      </c>
      <c r="J385" s="8">
        <v>-26.766704364053854</v>
      </c>
      <c r="K385" s="8">
        <v>-43.67684416801582</v>
      </c>
      <c r="L385" s="8" t="s">
        <v>24</v>
      </c>
      <c r="M385" s="8" t="s">
        <v>24</v>
      </c>
    </row>
    <row r="386" ht="15.75" customHeight="1">
      <c r="A386" s="6" t="s">
        <v>19</v>
      </c>
      <c r="B386" s="7" t="s">
        <v>187</v>
      </c>
      <c r="C386" s="7"/>
      <c r="D386" s="7"/>
      <c r="E386" s="7" t="s">
        <v>183</v>
      </c>
      <c r="F386" s="8">
        <v>-104.14569783823961</v>
      </c>
      <c r="G386" s="8">
        <v>-138.2383418306382</v>
      </c>
      <c r="H386" s="8">
        <v>55.87884899052709</v>
      </c>
      <c r="I386" s="8">
        <v>17.750349747352388</v>
      </c>
      <c r="J386" s="8">
        <v>-43.70708295452213</v>
      </c>
      <c r="K386" s="8">
        <v>-63.17602486270706</v>
      </c>
      <c r="L386" s="8" t="s">
        <v>24</v>
      </c>
      <c r="M386" s="8" t="s">
        <v>24</v>
      </c>
    </row>
    <row r="387" ht="15.75" customHeight="1">
      <c r="A387" s="16" t="s">
        <v>188</v>
      </c>
      <c r="B387" s="7" t="s">
        <v>189</v>
      </c>
      <c r="C387" s="7"/>
      <c r="D387" s="7"/>
      <c r="E387" s="7"/>
      <c r="F387" s="8">
        <v>5.279620510705402</v>
      </c>
      <c r="G387" s="8">
        <v>7.023391452039969</v>
      </c>
      <c r="H387" s="8">
        <v>14.1</v>
      </c>
      <c r="I387" s="8">
        <v>21.382098672000016</v>
      </c>
      <c r="J387" s="8">
        <v>23.100525373886327</v>
      </c>
      <c r="K387" s="8">
        <v>81.599337</v>
      </c>
      <c r="L387" s="8">
        <v>177.92203469766272</v>
      </c>
      <c r="M387" s="8">
        <v>290.6772619969563</v>
      </c>
    </row>
    <row r="388" ht="15.75" customHeight="1">
      <c r="A388" s="6" t="s">
        <v>17</v>
      </c>
      <c r="B388" s="7" t="s">
        <v>189</v>
      </c>
      <c r="C388" s="7"/>
      <c r="D388" s="7"/>
      <c r="E388" s="7" t="s">
        <v>18</v>
      </c>
      <c r="F388" s="8">
        <v>403.1990000000001</v>
      </c>
      <c r="G388" s="8">
        <v>-442.935</v>
      </c>
      <c r="H388" s="8">
        <v>-825.202</v>
      </c>
      <c r="I388" s="8">
        <v>-88.158</v>
      </c>
      <c r="J388" s="8">
        <v>-395.849</v>
      </c>
      <c r="K388" s="8">
        <v>-230.708</v>
      </c>
      <c r="L388" s="8">
        <v>1722.46200246794</v>
      </c>
      <c r="M388" s="8">
        <v>1904.8409648630127</v>
      </c>
    </row>
    <row r="389" ht="15.75" customHeight="1">
      <c r="A389" s="6" t="s">
        <v>19</v>
      </c>
      <c r="B389" s="7" t="s">
        <v>189</v>
      </c>
      <c r="C389" s="7"/>
      <c r="D389" s="7"/>
      <c r="E389" s="7" t="s">
        <v>18</v>
      </c>
      <c r="F389" s="8">
        <v>-25.901878553759843</v>
      </c>
      <c r="G389" s="8">
        <v>-209.85518317257728</v>
      </c>
      <c r="H389" s="8">
        <v>-86.30318218248728</v>
      </c>
      <c r="I389" s="8">
        <v>89.31679758410668</v>
      </c>
      <c r="J389" s="8">
        <v>-349.0222101227342</v>
      </c>
      <c r="K389" s="8">
        <v>41.71818041728033</v>
      </c>
      <c r="L389" s="8">
        <v>846.5982984846386</v>
      </c>
      <c r="M389" s="8">
        <v>10.588272027699917</v>
      </c>
    </row>
    <row r="390" ht="15.75" customHeight="1">
      <c r="A390" s="6" t="s">
        <v>20</v>
      </c>
      <c r="B390" s="7" t="s">
        <v>189</v>
      </c>
      <c r="C390" s="7"/>
      <c r="D390" s="7"/>
      <c r="E390" s="7" t="s">
        <v>21</v>
      </c>
      <c r="F390" s="8">
        <v>-142.59360936771228</v>
      </c>
      <c r="G390" s="8">
        <v>12.386006110026798</v>
      </c>
      <c r="H390" s="8">
        <v>553.5239314734797</v>
      </c>
      <c r="I390" s="8">
        <v>449.9438362240004</v>
      </c>
      <c r="J390" s="8">
        <v>821.9427837533564</v>
      </c>
      <c r="K390" s="8">
        <v>546.3405093543059</v>
      </c>
      <c r="L390" s="8">
        <v>477.48588339715826</v>
      </c>
      <c r="M390" s="8">
        <v>1362.5673602342156</v>
      </c>
    </row>
    <row r="391" ht="15.75" customHeight="1">
      <c r="A391" s="6" t="s">
        <v>19</v>
      </c>
      <c r="B391" s="7" t="s">
        <v>189</v>
      </c>
      <c r="C391" s="7"/>
      <c r="D391" s="7"/>
      <c r="E391" s="7" t="s">
        <v>21</v>
      </c>
      <c r="F391" s="8">
        <v>-99.68920328646564</v>
      </c>
      <c r="G391" s="8">
        <v>108.68622806095502</v>
      </c>
      <c r="H391" s="8">
        <v>4368.946055382514</v>
      </c>
      <c r="I391" s="8">
        <v>-18.71284859784641</v>
      </c>
      <c r="J391" s="8">
        <v>82.67675153664284</v>
      </c>
      <c r="K391" s="8">
        <v>-33.53059116116669</v>
      </c>
      <c r="L391" s="8">
        <v>-12.602877651983693</v>
      </c>
      <c r="M391" s="8">
        <v>185.3628573351714</v>
      </c>
    </row>
    <row r="392" ht="15.75" customHeight="1">
      <c r="A392" s="6" t="s">
        <v>28</v>
      </c>
      <c r="B392" s="7" t="s">
        <v>189</v>
      </c>
      <c r="C392" s="7"/>
      <c r="D392" s="7"/>
      <c r="E392" s="7" t="s">
        <v>29</v>
      </c>
      <c r="F392" s="8">
        <v>449.944</v>
      </c>
      <c r="G392" s="8">
        <v>527.546</v>
      </c>
      <c r="H392" s="8">
        <v>853.857</v>
      </c>
      <c r="I392" s="8">
        <v>903.97</v>
      </c>
      <c r="J392" s="8">
        <v>1988.442</v>
      </c>
      <c r="K392" s="8">
        <v>520.581</v>
      </c>
      <c r="L392" s="8">
        <v>1062.589620281268</v>
      </c>
      <c r="M392" s="8">
        <v>1340.6809107966073</v>
      </c>
    </row>
    <row r="393" ht="15.75" customHeight="1">
      <c r="A393" s="6" t="s">
        <v>19</v>
      </c>
      <c r="B393" s="7" t="s">
        <v>189</v>
      </c>
      <c r="C393" s="7"/>
      <c r="D393" s="7"/>
      <c r="E393" s="7" t="s">
        <v>29</v>
      </c>
      <c r="F393" s="8">
        <v>-27.53719817499851</v>
      </c>
      <c r="G393" s="8">
        <v>17.247035186601</v>
      </c>
      <c r="H393" s="8">
        <v>61.85451126536833</v>
      </c>
      <c r="I393" s="8">
        <v>5.869015537730557</v>
      </c>
      <c r="J393" s="8">
        <v>119.96769804307665</v>
      </c>
      <c r="K393" s="8">
        <v>-73.81965377918993</v>
      </c>
      <c r="L393" s="8">
        <v>104.11609726080437</v>
      </c>
      <c r="M393" s="8">
        <v>26.171090438633176</v>
      </c>
    </row>
    <row r="394" ht="15.75" customHeight="1">
      <c r="A394" s="6" t="s">
        <v>30</v>
      </c>
      <c r="B394" s="7" t="s">
        <v>189</v>
      </c>
      <c r="C394" s="7"/>
      <c r="D394" s="7"/>
      <c r="E394" s="7" t="s">
        <v>31</v>
      </c>
      <c r="F394" s="8">
        <v>52.98349197431909</v>
      </c>
      <c r="G394" s="8">
        <v>10.396115337931029</v>
      </c>
      <c r="H394" s="8">
        <v>72.65651806225685</v>
      </c>
      <c r="I394" s="8">
        <v>10.324116738132304</v>
      </c>
      <c r="J394" s="8">
        <v>34.280123249709305</v>
      </c>
      <c r="K394" s="8" t="s">
        <v>24</v>
      </c>
      <c r="L394" s="8" t="s">
        <v>24</v>
      </c>
      <c r="M394" s="8" t="s">
        <v>24</v>
      </c>
    </row>
    <row r="395" ht="15.75" customHeight="1">
      <c r="A395" s="6" t="s">
        <v>19</v>
      </c>
      <c r="B395" s="7" t="s">
        <v>189</v>
      </c>
      <c r="C395" s="7"/>
      <c r="D395" s="7"/>
      <c r="E395" s="7" t="s">
        <v>31</v>
      </c>
      <c r="F395" s="8">
        <v>-58.680878491030676</v>
      </c>
      <c r="G395" s="8">
        <v>-80.37857651403952</v>
      </c>
      <c r="H395" s="8">
        <v>598.881415803112</v>
      </c>
      <c r="I395" s="8">
        <v>-85.79051540938706</v>
      </c>
      <c r="J395" s="8">
        <v>232.03928354563328</v>
      </c>
      <c r="K395" s="8" t="s">
        <v>24</v>
      </c>
      <c r="L395" s="8" t="s">
        <v>24</v>
      </c>
      <c r="M395" s="8" t="s">
        <v>24</v>
      </c>
    </row>
    <row r="396" ht="15.75" customHeight="1">
      <c r="A396" s="6" t="s">
        <v>62</v>
      </c>
      <c r="B396" s="7" t="s">
        <v>189</v>
      </c>
      <c r="C396" s="7"/>
      <c r="D396" s="7"/>
      <c r="E396" s="7" t="s">
        <v>63</v>
      </c>
      <c r="F396" s="8">
        <v>-49.78780204902726</v>
      </c>
      <c r="G396" s="8">
        <v>57.868103746053585</v>
      </c>
      <c r="H396" s="8">
        <v>125.68234779175106</v>
      </c>
      <c r="I396" s="8">
        <v>-1.5828527674513628</v>
      </c>
      <c r="J396" s="8">
        <v>210.72591540406975</v>
      </c>
      <c r="K396" s="8" t="s">
        <v>24</v>
      </c>
      <c r="L396" s="8">
        <v>452.20931092529094</v>
      </c>
      <c r="M396" s="8">
        <v>507.842578669781</v>
      </c>
    </row>
    <row r="397" ht="15.75" customHeight="1">
      <c r="A397" s="6" t="s">
        <v>19</v>
      </c>
      <c r="B397" s="7" t="s">
        <v>189</v>
      </c>
      <c r="C397" s="7"/>
      <c r="D397" s="7"/>
      <c r="E397" s="7" t="s">
        <v>63</v>
      </c>
      <c r="F397" s="8">
        <v>-187.34698114382633</v>
      </c>
      <c r="G397" s="8">
        <v>216.22948064481628</v>
      </c>
      <c r="H397" s="8">
        <v>117.18760362926561</v>
      </c>
      <c r="I397" s="8">
        <v>-101.25940738318644</v>
      </c>
      <c r="J397" s="8">
        <v>13413.04589645258</v>
      </c>
      <c r="K397" s="8" t="s">
        <v>24</v>
      </c>
      <c r="L397" s="8" t="s">
        <v>24</v>
      </c>
      <c r="M397" s="8">
        <v>12.302548045871873</v>
      </c>
    </row>
    <row r="398" ht="15.75" customHeight="1">
      <c r="A398" s="6" t="s">
        <v>34</v>
      </c>
      <c r="B398" s="7" t="s">
        <v>189</v>
      </c>
      <c r="C398" s="7"/>
      <c r="D398" s="7"/>
      <c r="E398" s="7" t="s">
        <v>35</v>
      </c>
      <c r="F398" s="8">
        <v>53.97741394854408</v>
      </c>
      <c r="G398" s="8">
        <v>-296.4697304045978</v>
      </c>
      <c r="H398" s="8">
        <v>-461.87423874580156</v>
      </c>
      <c r="I398" s="8">
        <v>-525.7498683429117</v>
      </c>
      <c r="J398" s="8">
        <v>672.1972087151538</v>
      </c>
      <c r="K398" s="8">
        <v>-1031.4404418724614</v>
      </c>
      <c r="L398" s="8">
        <v>867.8091806447942</v>
      </c>
      <c r="M398" s="8">
        <v>749.0369848333337</v>
      </c>
    </row>
    <row r="399" ht="15.75" customHeight="1">
      <c r="A399" s="6" t="s">
        <v>19</v>
      </c>
      <c r="B399" s="7" t="s">
        <v>189</v>
      </c>
      <c r="C399" s="7"/>
      <c r="D399" s="7"/>
      <c r="E399" s="7" t="s">
        <v>35</v>
      </c>
      <c r="F399" s="8">
        <v>-37.28352507056229</v>
      </c>
      <c r="G399" s="8">
        <v>-649.2477477472675</v>
      </c>
      <c r="H399" s="8">
        <v>-55.791364641332244</v>
      </c>
      <c r="I399" s="8">
        <v>-13.82965843052028</v>
      </c>
      <c r="J399" s="8">
        <v>227.8549457052311</v>
      </c>
      <c r="K399" s="8">
        <v>-253.44313075086546</v>
      </c>
      <c r="L399" s="8">
        <v>184.13565586679795</v>
      </c>
      <c r="M399" s="8">
        <v>-13.686441496644582</v>
      </c>
    </row>
    <row r="400" ht="15.75" customHeight="1">
      <c r="A400" s="6" t="s">
        <v>46</v>
      </c>
      <c r="B400" s="7" t="s">
        <v>189</v>
      </c>
      <c r="C400" s="7"/>
      <c r="D400" s="7"/>
      <c r="E400" s="7" t="s">
        <v>47</v>
      </c>
      <c r="F400" s="8">
        <v>210.2269511040997</v>
      </c>
      <c r="G400" s="8">
        <v>175.44906792183914</v>
      </c>
      <c r="H400" s="8">
        <v>340.85712107938934</v>
      </c>
      <c r="I400" s="8">
        <v>579.4109364634098</v>
      </c>
      <c r="J400" s="8">
        <v>796.8544707879998</v>
      </c>
      <c r="K400" s="8">
        <v>963.8769442656921</v>
      </c>
      <c r="L400" s="8">
        <v>912.2867660893664</v>
      </c>
      <c r="M400" s="8">
        <v>943.9705942243323</v>
      </c>
    </row>
    <row r="401" ht="15.75" customHeight="1">
      <c r="A401" s="6" t="s">
        <v>19</v>
      </c>
      <c r="B401" s="7" t="s">
        <v>189</v>
      </c>
      <c r="C401" s="7"/>
      <c r="D401" s="7"/>
      <c r="E401" s="7" t="s">
        <v>47</v>
      </c>
      <c r="F401" s="8">
        <v>134.18952411199072</v>
      </c>
      <c r="G401" s="8">
        <v>-16.543018390177444</v>
      </c>
      <c r="H401" s="8">
        <v>94.27696317613832</v>
      </c>
      <c r="I401" s="8">
        <v>69.98645491946716</v>
      </c>
      <c r="J401" s="8">
        <v>37.52837936608775</v>
      </c>
      <c r="K401" s="8">
        <v>20.960222926593577</v>
      </c>
      <c r="L401" s="8">
        <v>-5.352361469298189</v>
      </c>
      <c r="M401" s="8">
        <v>3.473011920449377</v>
      </c>
    </row>
    <row r="402" ht="15.75" customHeight="1">
      <c r="A402" s="6" t="s">
        <v>58</v>
      </c>
      <c r="B402" s="7" t="s">
        <v>189</v>
      </c>
      <c r="C402" s="7"/>
      <c r="D402" s="7"/>
      <c r="E402" s="7" t="s">
        <v>59</v>
      </c>
      <c r="F402" s="8">
        <v>-38.69664234247506</v>
      </c>
      <c r="G402" s="8">
        <v>-43.368871932448265</v>
      </c>
      <c r="H402" s="8">
        <v>38.152551685512215</v>
      </c>
      <c r="I402" s="8">
        <v>73.87532116266671</v>
      </c>
      <c r="J402" s="8">
        <v>44.36366987603309</v>
      </c>
      <c r="K402" s="8">
        <v>876.7351571958175</v>
      </c>
      <c r="L402" s="8">
        <v>453.528087528888</v>
      </c>
      <c r="M402" s="8">
        <v>587.497028498907</v>
      </c>
    </row>
    <row r="403" ht="15.75" customHeight="1">
      <c r="A403" s="6" t="s">
        <v>19</v>
      </c>
      <c r="B403" s="7" t="s">
        <v>189</v>
      </c>
      <c r="C403" s="7"/>
      <c r="D403" s="7"/>
      <c r="E403" s="7" t="s">
        <v>59</v>
      </c>
      <c r="F403" s="8" t="s">
        <v>24</v>
      </c>
      <c r="G403" s="8">
        <v>-12.073992230702585</v>
      </c>
      <c r="H403" s="8">
        <v>187.97220214751945</v>
      </c>
      <c r="I403" s="8">
        <v>93.63140314077499</v>
      </c>
      <c r="J403" s="8">
        <v>-39.94791605934497</v>
      </c>
      <c r="K403" s="8">
        <v>1876.2457877035606</v>
      </c>
      <c r="L403" s="8">
        <v>-48.27079947615319</v>
      </c>
      <c r="M403" s="8">
        <v>29.539282054165096</v>
      </c>
    </row>
    <row r="404" ht="15.75" customHeight="1">
      <c r="A404" s="6" t="s">
        <v>48</v>
      </c>
      <c r="B404" s="7" t="s">
        <v>189</v>
      </c>
      <c r="C404" s="7"/>
      <c r="D404" s="7"/>
      <c r="E404" s="7" t="s">
        <v>49</v>
      </c>
      <c r="F404" s="8">
        <v>-158.89769032739306</v>
      </c>
      <c r="G404" s="8">
        <v>-128.11471030950185</v>
      </c>
      <c r="H404" s="8">
        <v>112.57949618133279</v>
      </c>
      <c r="I404" s="8">
        <v>96.1888930147666</v>
      </c>
      <c r="J404" s="8">
        <v>-137.31717220666664</v>
      </c>
      <c r="K404" s="8" t="s">
        <v>24</v>
      </c>
      <c r="L404" s="8">
        <v>58.10863577582607</v>
      </c>
      <c r="M404" s="8">
        <v>127.04024361147877</v>
      </c>
    </row>
    <row r="405" ht="15.75" customHeight="1">
      <c r="A405" s="6" t="s">
        <v>19</v>
      </c>
      <c r="B405" s="7" t="s">
        <v>189</v>
      </c>
      <c r="C405" s="7"/>
      <c r="D405" s="7"/>
      <c r="E405" s="7" t="s">
        <v>49</v>
      </c>
      <c r="F405" s="8">
        <v>-84.00273813135752</v>
      </c>
      <c r="G405" s="8">
        <v>19.37283037561209</v>
      </c>
      <c r="H405" s="8">
        <v>187.87398098888193</v>
      </c>
      <c r="I405" s="8">
        <v>-14.559137074273</v>
      </c>
      <c r="J405" s="8">
        <v>-242.75782567285202</v>
      </c>
      <c r="K405" s="8" t="s">
        <v>24</v>
      </c>
      <c r="L405" s="8" t="s">
        <v>24</v>
      </c>
      <c r="M405" s="8">
        <v>118.62541069038336</v>
      </c>
    </row>
    <row r="406" ht="15.75" customHeight="1">
      <c r="A406" s="6" t="s">
        <v>32</v>
      </c>
      <c r="B406" s="7" t="s">
        <v>189</v>
      </c>
      <c r="C406" s="7"/>
      <c r="D406" s="7"/>
      <c r="E406" s="7" t="s">
        <v>33</v>
      </c>
      <c r="F406" s="8">
        <v>212.89948604233643</v>
      </c>
      <c r="G406" s="8">
        <v>109.78830867022755</v>
      </c>
      <c r="H406" s="8">
        <v>-38.06837218214644</v>
      </c>
      <c r="I406" s="8">
        <v>379.14942576460055</v>
      </c>
      <c r="J406" s="8">
        <v>-79.93901417776912</v>
      </c>
      <c r="K406" s="8" t="s">
        <v>24</v>
      </c>
      <c r="L406" s="8">
        <v>91.18623199446446</v>
      </c>
      <c r="M406" s="8">
        <v>227.38515871314053</v>
      </c>
    </row>
    <row r="407" ht="15.75" customHeight="1">
      <c r="A407" s="6" t="s">
        <v>19</v>
      </c>
      <c r="B407" s="7" t="s">
        <v>189</v>
      </c>
      <c r="C407" s="7"/>
      <c r="D407" s="7"/>
      <c r="E407" s="7" t="s">
        <v>33</v>
      </c>
      <c r="F407" s="8">
        <v>285.37355039097815</v>
      </c>
      <c r="G407" s="8">
        <v>-48.43185828621707</v>
      </c>
      <c r="H407" s="8">
        <v>-134.6743406863957</v>
      </c>
      <c r="I407" s="8">
        <v>1095.9696305123773</v>
      </c>
      <c r="J407" s="8">
        <v>-121.08377561605492</v>
      </c>
      <c r="K407" s="8" t="s">
        <v>24</v>
      </c>
      <c r="L407" s="8" t="s">
        <v>24</v>
      </c>
      <c r="M407" s="8">
        <v>149.36347707288107</v>
      </c>
    </row>
    <row r="408" ht="15.75" customHeight="1">
      <c r="A408" s="6" t="s">
        <v>36</v>
      </c>
      <c r="B408" s="7" t="s">
        <v>189</v>
      </c>
      <c r="C408" s="7"/>
      <c r="D408" s="7"/>
      <c r="E408" s="7" t="s">
        <v>37</v>
      </c>
      <c r="F408" s="8">
        <v>143.84111107796429</v>
      </c>
      <c r="G408" s="8">
        <v>730.6210061065663</v>
      </c>
      <c r="H408" s="8">
        <v>671.994741977256</v>
      </c>
      <c r="I408" s="8">
        <v>331.1647620341933</v>
      </c>
      <c r="J408" s="8">
        <v>23.100525373886327</v>
      </c>
      <c r="K408" s="8">
        <v>81.599337</v>
      </c>
      <c r="L408" s="8">
        <v>665.71611</v>
      </c>
      <c r="M408" s="8">
        <v>673.290732</v>
      </c>
    </row>
    <row r="409" ht="15.75" customHeight="1">
      <c r="A409" s="6" t="s">
        <v>19</v>
      </c>
      <c r="B409" s="7" t="s">
        <v>189</v>
      </c>
      <c r="C409" s="7"/>
      <c r="D409" s="7"/>
      <c r="E409" s="7" t="s">
        <v>37</v>
      </c>
      <c r="F409" s="8">
        <v>-67.39521112182172</v>
      </c>
      <c r="G409" s="8">
        <v>407.93615304497854</v>
      </c>
      <c r="H409" s="8">
        <v>-8.024168979444761</v>
      </c>
      <c r="I409" s="8">
        <v>-50.71914386416408</v>
      </c>
      <c r="J409" s="8">
        <v>-93.02446153026958</v>
      </c>
      <c r="K409" s="8">
        <v>253.23584931208043</v>
      </c>
      <c r="L409" s="8">
        <v>715.8351948374286</v>
      </c>
      <c r="M409" s="8">
        <v>1.1378156373592943</v>
      </c>
    </row>
    <row r="410" ht="15.75" customHeight="1">
      <c r="A410" s="6" t="s">
        <v>155</v>
      </c>
      <c r="B410" s="7" t="s">
        <v>189</v>
      </c>
      <c r="C410" s="7"/>
      <c r="D410" s="7"/>
      <c r="E410" s="7" t="s">
        <v>156</v>
      </c>
      <c r="F410" s="8">
        <v>-149.90961852226528</v>
      </c>
      <c r="G410" s="8">
        <v>7.023391452039969</v>
      </c>
      <c r="H410" s="8">
        <v>135.77924581562823</v>
      </c>
      <c r="I410" s="8">
        <v>373.55713055914043</v>
      </c>
      <c r="J410" s="8">
        <v>116.87980279474867</v>
      </c>
      <c r="K410" s="8">
        <v>294.4760500950578</v>
      </c>
      <c r="L410" s="8">
        <v>360.2587348791844</v>
      </c>
      <c r="M410" s="8">
        <v>370.7693466052896</v>
      </c>
    </row>
    <row r="411" ht="15.75" customHeight="1">
      <c r="A411" s="6" t="s">
        <v>19</v>
      </c>
      <c r="B411" s="7" t="s">
        <v>189</v>
      </c>
      <c r="C411" s="7"/>
      <c r="D411" s="7"/>
      <c r="E411" s="7" t="s">
        <v>156</v>
      </c>
      <c r="F411" s="8">
        <v>-316.1430855401982</v>
      </c>
      <c r="G411" s="8">
        <v>104.68508393342141</v>
      </c>
      <c r="H411" s="8">
        <v>1833.2433161786912</v>
      </c>
      <c r="I411" s="8">
        <v>175.12093495230175</v>
      </c>
      <c r="J411" s="8">
        <v>-68.71166597200195</v>
      </c>
      <c r="K411" s="8">
        <v>151.9477643303214</v>
      </c>
      <c r="L411" s="8">
        <v>22.33889131659153</v>
      </c>
      <c r="M411" s="8">
        <v>2.9175175251836825</v>
      </c>
    </row>
    <row r="412" ht="15.75" customHeight="1">
      <c r="A412" s="6" t="s">
        <v>68</v>
      </c>
      <c r="B412" s="7" t="s">
        <v>189</v>
      </c>
      <c r="C412" s="7"/>
      <c r="D412" s="7"/>
      <c r="E412" s="7" t="s">
        <v>69</v>
      </c>
      <c r="F412" s="8">
        <v>65.8</v>
      </c>
      <c r="G412" s="8">
        <v>92.9</v>
      </c>
      <c r="H412" s="8">
        <v>-105.03</v>
      </c>
      <c r="I412" s="8">
        <v>236.03</v>
      </c>
      <c r="J412" s="8">
        <v>-20.3</v>
      </c>
      <c r="K412" s="8">
        <v>-127.4</v>
      </c>
      <c r="L412" s="8">
        <v>84.3040019043317</v>
      </c>
      <c r="M412" s="8">
        <v>-1.1928212962469977</v>
      </c>
    </row>
    <row r="413" ht="15.75" customHeight="1">
      <c r="A413" s="6" t="s">
        <v>19</v>
      </c>
      <c r="B413" s="7" t="s">
        <v>189</v>
      </c>
      <c r="C413" s="7"/>
      <c r="D413" s="7"/>
      <c r="E413" s="7" t="s">
        <v>69</v>
      </c>
      <c r="F413" s="8">
        <v>-51.688693098384725</v>
      </c>
      <c r="G413" s="8">
        <v>41.18541033434651</v>
      </c>
      <c r="H413" s="8">
        <v>-213.05705059203444</v>
      </c>
      <c r="I413" s="8">
        <v>324.7262686851376</v>
      </c>
      <c r="J413" s="8">
        <v>-108.60060161843833</v>
      </c>
      <c r="K413" s="8">
        <v>-527.5862068965517</v>
      </c>
      <c r="L413" s="8">
        <v>166.17268595316457</v>
      </c>
      <c r="M413" s="8">
        <v>-101.41490471306524</v>
      </c>
    </row>
    <row r="414" ht="15.75" customHeight="1">
      <c r="A414" s="6" t="s">
        <v>78</v>
      </c>
      <c r="B414" s="7" t="s">
        <v>189</v>
      </c>
      <c r="C414" s="7"/>
      <c r="D414" s="7"/>
      <c r="E414" s="7" t="s">
        <v>79</v>
      </c>
      <c r="F414" s="8">
        <v>125.5</v>
      </c>
      <c r="G414" s="8">
        <v>147.3</v>
      </c>
      <c r="H414" s="8">
        <v>14.1</v>
      </c>
      <c r="I414" s="8">
        <v>15.4</v>
      </c>
      <c r="J414" s="8">
        <v>180.8</v>
      </c>
      <c r="K414" s="8">
        <v>92.1</v>
      </c>
      <c r="L414" s="8">
        <v>247.12117452083103</v>
      </c>
      <c r="M414" s="8">
        <v>292.0522822361832</v>
      </c>
    </row>
    <row r="415" ht="15.75" customHeight="1">
      <c r="A415" s="6" t="s">
        <v>19</v>
      </c>
      <c r="B415" s="7" t="s">
        <v>189</v>
      </c>
      <c r="C415" s="7"/>
      <c r="D415" s="7"/>
      <c r="E415" s="7" t="s">
        <v>79</v>
      </c>
      <c r="F415" s="8">
        <v>-23.428920073215377</v>
      </c>
      <c r="G415" s="8">
        <v>17.37051792828685</v>
      </c>
      <c r="H415" s="8">
        <v>-90.42769857433808</v>
      </c>
      <c r="I415" s="8">
        <v>9.21985815602837</v>
      </c>
      <c r="J415" s="8">
        <v>1074.025974025974</v>
      </c>
      <c r="K415" s="8">
        <v>-49.059734513274336</v>
      </c>
      <c r="L415" s="8">
        <v>168.3183219552997</v>
      </c>
      <c r="M415" s="8">
        <v>18.181812142352353</v>
      </c>
    </row>
    <row r="416" ht="15.75" customHeight="1">
      <c r="A416" s="6" t="s">
        <v>76</v>
      </c>
      <c r="B416" s="7" t="s">
        <v>189</v>
      </c>
      <c r="C416" s="7"/>
      <c r="D416" s="7"/>
      <c r="E416" s="7" t="s">
        <v>77</v>
      </c>
      <c r="F416" s="8">
        <v>710.715</v>
      </c>
      <c r="G416" s="8">
        <v>530.239</v>
      </c>
      <c r="H416" s="8">
        <v>932.55</v>
      </c>
      <c r="I416" s="8">
        <v>598.697</v>
      </c>
      <c r="J416" s="8">
        <v>878.026</v>
      </c>
      <c r="K416" s="8">
        <v>146.042</v>
      </c>
      <c r="L416" s="8">
        <v>648.3139388012197</v>
      </c>
      <c r="M416" s="8">
        <v>781.047206547328</v>
      </c>
    </row>
    <row r="417" ht="15.75" customHeight="1">
      <c r="A417" s="6" t="s">
        <v>19</v>
      </c>
      <c r="B417" s="7" t="s">
        <v>189</v>
      </c>
      <c r="C417" s="7"/>
      <c r="D417" s="7"/>
      <c r="E417" s="7" t="s">
        <v>77</v>
      </c>
      <c r="F417" s="8">
        <v>309.043046016736</v>
      </c>
      <c r="G417" s="8">
        <v>-25.393582519012543</v>
      </c>
      <c r="H417" s="8">
        <v>75.87352118572946</v>
      </c>
      <c r="I417" s="8">
        <v>-35.80001072328562</v>
      </c>
      <c r="J417" s="8">
        <v>46.65615494983272</v>
      </c>
      <c r="K417" s="8">
        <v>-83.36700735513527</v>
      </c>
      <c r="L417" s="8">
        <v>343.92293915532497</v>
      </c>
      <c r="M417" s="8">
        <v>20.473610052491217</v>
      </c>
    </row>
    <row r="418" ht="15.75" customHeight="1">
      <c r="A418" s="6" t="s">
        <v>50</v>
      </c>
      <c r="B418" s="7" t="s">
        <v>189</v>
      </c>
      <c r="C418" s="7"/>
      <c r="D418" s="7"/>
      <c r="E418" s="7" t="s">
        <v>51</v>
      </c>
      <c r="F418" s="8">
        <v>-176.2522926774098</v>
      </c>
      <c r="G418" s="8">
        <v>-164.66546495496934</v>
      </c>
      <c r="H418" s="8">
        <v>12.743353538471553</v>
      </c>
      <c r="I418" s="8">
        <v>-36.01745315200002</v>
      </c>
      <c r="J418" s="8">
        <v>-211.5959056545126</v>
      </c>
      <c r="K418" s="8" t="s">
        <v>24</v>
      </c>
      <c r="L418" s="8">
        <v>-348.4757356232038</v>
      </c>
      <c r="M418" s="8">
        <v>-163.1909781668046</v>
      </c>
    </row>
    <row r="419" ht="15.75" customHeight="1">
      <c r="A419" s="6" t="s">
        <v>19</v>
      </c>
      <c r="B419" s="7" t="s">
        <v>189</v>
      </c>
      <c r="C419" s="7"/>
      <c r="D419" s="7"/>
      <c r="E419" s="7" t="s">
        <v>51</v>
      </c>
      <c r="F419" s="8">
        <v>-86.49907264022968</v>
      </c>
      <c r="G419" s="8">
        <v>6.5740011357739006</v>
      </c>
      <c r="H419" s="8">
        <v>107.73893514463185</v>
      </c>
      <c r="I419" s="8">
        <v>-382.63716488179597</v>
      </c>
      <c r="J419" s="8">
        <v>-487.48158777784886</v>
      </c>
      <c r="K419" s="8" t="s">
        <v>24</v>
      </c>
      <c r="L419" s="8" t="s">
        <v>24</v>
      </c>
      <c r="M419" s="8">
        <v>53.17005992541816</v>
      </c>
    </row>
    <row r="420" ht="15.75" customHeight="1">
      <c r="A420" s="6" t="s">
        <v>157</v>
      </c>
      <c r="B420" s="7" t="s">
        <v>189</v>
      </c>
      <c r="C420" s="7"/>
      <c r="D420" s="7"/>
      <c r="E420" s="7" t="s">
        <v>158</v>
      </c>
      <c r="F420" s="8">
        <v>192.90114360731778</v>
      </c>
      <c r="G420" s="8">
        <v>152.86483995247892</v>
      </c>
      <c r="H420" s="8">
        <v>-16.238190475073182</v>
      </c>
      <c r="I420" s="8">
        <v>235.90622078400008</v>
      </c>
      <c r="J420" s="8">
        <v>264.7472327738184</v>
      </c>
      <c r="K420" s="8">
        <v>204.04633198279234</v>
      </c>
      <c r="L420" s="8">
        <v>292.2189182940291</v>
      </c>
      <c r="M420" s="8">
        <v>289.30224175772935</v>
      </c>
    </row>
    <row r="421" ht="15.75" customHeight="1">
      <c r="A421" s="6" t="s">
        <v>19</v>
      </c>
      <c r="B421" s="7" t="s">
        <v>189</v>
      </c>
      <c r="C421" s="7"/>
      <c r="D421" s="7"/>
      <c r="E421" s="7" t="s">
        <v>158</v>
      </c>
      <c r="F421" s="8">
        <v>39.86362718541514</v>
      </c>
      <c r="G421" s="8">
        <v>-20.75482960139386</v>
      </c>
      <c r="H421" s="8">
        <v>-110.62258036584551</v>
      </c>
      <c r="I421" s="8">
        <v>1552.7863874126463</v>
      </c>
      <c r="J421" s="8">
        <v>12.225625883865794</v>
      </c>
      <c r="K421" s="8">
        <v>-22.927869785473714</v>
      </c>
      <c r="L421" s="8">
        <v>43.21204182130192</v>
      </c>
      <c r="M421" s="8">
        <v>-0.9981135216457818</v>
      </c>
    </row>
    <row r="422" ht="15.75" customHeight="1">
      <c r="A422" s="6" t="s">
        <v>159</v>
      </c>
      <c r="B422" s="7" t="s">
        <v>189</v>
      </c>
      <c r="C422" s="7"/>
      <c r="D422" s="7"/>
      <c r="E422" s="7" t="s">
        <v>160</v>
      </c>
      <c r="F422" s="8">
        <v>77.5285</v>
      </c>
      <c r="G422" s="8">
        <v>29.9915</v>
      </c>
      <c r="H422" s="8">
        <v>53.6695</v>
      </c>
      <c r="I422" s="8">
        <v>132.8845</v>
      </c>
      <c r="J422" s="8">
        <v>66.742</v>
      </c>
      <c r="K422" s="8" t="s">
        <v>24</v>
      </c>
      <c r="L422" s="8">
        <v>73.9111578008213</v>
      </c>
      <c r="M422" s="8">
        <v>61.141001319302795</v>
      </c>
    </row>
    <row r="423" ht="15.75" customHeight="1">
      <c r="A423" s="6" t="s">
        <v>19</v>
      </c>
      <c r="B423" s="7" t="s">
        <v>189</v>
      </c>
      <c r="C423" s="7"/>
      <c r="D423" s="7"/>
      <c r="E423" s="7" t="s">
        <v>160</v>
      </c>
      <c r="F423" s="8">
        <v>-2.9699066976214463</v>
      </c>
      <c r="G423" s="8">
        <v>-61.315516229515595</v>
      </c>
      <c r="H423" s="8">
        <v>78.94903556007536</v>
      </c>
      <c r="I423" s="8">
        <v>147.59779763180205</v>
      </c>
      <c r="J423" s="8">
        <v>-49.7744281688233</v>
      </c>
      <c r="K423" s="8" t="s">
        <v>24</v>
      </c>
      <c r="L423" s="8" t="s">
        <v>24</v>
      </c>
      <c r="M423" s="8">
        <v>-17.27771132463116</v>
      </c>
    </row>
    <row r="424" ht="15.75" customHeight="1">
      <c r="A424" s="6" t="s">
        <v>161</v>
      </c>
      <c r="B424" s="7" t="s">
        <v>189</v>
      </c>
      <c r="C424" s="7"/>
      <c r="D424" s="7"/>
      <c r="E424" s="7" t="s">
        <v>71</v>
      </c>
      <c r="F424" s="8">
        <v>-93.15624332048264</v>
      </c>
      <c r="G424" s="8">
        <v>-72.66437548867431</v>
      </c>
      <c r="H424" s="8">
        <v>-8.142276707983747</v>
      </c>
      <c r="I424" s="8">
        <v>-26.337380469333354</v>
      </c>
      <c r="J424" s="8">
        <v>-22.04707480021489</v>
      </c>
      <c r="K424" s="8">
        <v>-49.48013432858015</v>
      </c>
      <c r="L424" s="8">
        <v>-85.98243442364942</v>
      </c>
      <c r="M424" s="8">
        <v>-76.1268718017695</v>
      </c>
    </row>
    <row r="425" ht="15.75" customHeight="1">
      <c r="A425" s="6" t="s">
        <v>19</v>
      </c>
      <c r="B425" s="7" t="s">
        <v>189</v>
      </c>
      <c r="C425" s="7"/>
      <c r="D425" s="7"/>
      <c r="E425" s="7" t="s">
        <v>71</v>
      </c>
      <c r="F425" s="8">
        <v>-141.04121863417126</v>
      </c>
      <c r="G425" s="8">
        <v>21.997310219252586</v>
      </c>
      <c r="H425" s="8">
        <v>88.79467874976393</v>
      </c>
      <c r="I425" s="8">
        <v>-223.46457156766442</v>
      </c>
      <c r="J425" s="8">
        <v>16.289796451526374</v>
      </c>
      <c r="K425" s="8">
        <v>-124.42947546083471</v>
      </c>
      <c r="L425" s="8">
        <v>-73.77162691732072</v>
      </c>
      <c r="M425" s="8">
        <v>11.46229772155551</v>
      </c>
    </row>
    <row r="426" ht="15.75" customHeight="1">
      <c r="A426" s="6" t="s">
        <v>80</v>
      </c>
      <c r="B426" s="7" t="s">
        <v>189</v>
      </c>
      <c r="C426" s="7"/>
      <c r="D426" s="7"/>
      <c r="E426" s="7" t="s">
        <v>162</v>
      </c>
      <c r="F426" s="8">
        <v>-42.321560797310305</v>
      </c>
      <c r="G426" s="8">
        <v>-86.75568125701913</v>
      </c>
      <c r="H426" s="8">
        <v>-16.658042122130087</v>
      </c>
      <c r="I426" s="8">
        <v>-87.37736898133338</v>
      </c>
      <c r="J426" s="8">
        <v>-250.15893540515722</v>
      </c>
      <c r="K426" s="8" t="s">
        <v>24</v>
      </c>
      <c r="L426" s="8">
        <v>-92.13202565917067</v>
      </c>
      <c r="M426" s="8">
        <v>2.323530631349336</v>
      </c>
    </row>
    <row r="427" ht="15.75" customHeight="1">
      <c r="A427" s="6" t="s">
        <v>19</v>
      </c>
      <c r="B427" s="7" t="s">
        <v>189</v>
      </c>
      <c r="C427" s="7"/>
      <c r="D427" s="7"/>
      <c r="E427" s="7" t="s">
        <v>162</v>
      </c>
      <c r="F427" s="8" t="s">
        <v>24</v>
      </c>
      <c r="G427" s="8">
        <v>-104.9916865602291</v>
      </c>
      <c r="H427" s="8">
        <v>80.79890344843285</v>
      </c>
      <c r="I427" s="8">
        <v>-424.5356467507857</v>
      </c>
      <c r="J427" s="8">
        <v>-186.2971709054312</v>
      </c>
      <c r="K427" s="8" t="s">
        <v>24</v>
      </c>
      <c r="L427" s="8" t="s">
        <v>24</v>
      </c>
      <c r="M427" s="8">
        <v>102.52195760890453</v>
      </c>
    </row>
    <row r="428" ht="15.75" customHeight="1">
      <c r="A428" s="6" t="s">
        <v>92</v>
      </c>
      <c r="B428" s="7" t="s">
        <v>189</v>
      </c>
      <c r="C428" s="7"/>
      <c r="D428" s="7"/>
      <c r="E428" s="7" t="s">
        <v>93</v>
      </c>
      <c r="F428" s="8">
        <v>52.8</v>
      </c>
      <c r="G428" s="8">
        <v>-119.5</v>
      </c>
      <c r="H428" s="8">
        <v>-49.3</v>
      </c>
      <c r="I428" s="8">
        <v>35.4</v>
      </c>
      <c r="J428" s="8">
        <v>132.6</v>
      </c>
      <c r="K428" s="8">
        <v>181.1</v>
      </c>
      <c r="L428" s="8">
        <v>386.64367508988744</v>
      </c>
      <c r="M428" s="8">
        <v>300.61351326413524</v>
      </c>
    </row>
    <row r="429" ht="15.75" customHeight="1">
      <c r="A429" s="6" t="s">
        <v>19</v>
      </c>
      <c r="B429" s="7" t="s">
        <v>189</v>
      </c>
      <c r="C429" s="7"/>
      <c r="D429" s="7"/>
      <c r="E429" s="7" t="s">
        <v>93</v>
      </c>
      <c r="F429" s="8">
        <v>20.823798627002287</v>
      </c>
      <c r="G429" s="8">
        <v>-326.32575757575756</v>
      </c>
      <c r="H429" s="8">
        <v>58.74476987447699</v>
      </c>
      <c r="I429" s="8">
        <v>171.8052738336714</v>
      </c>
      <c r="J429" s="8">
        <v>274.5762711864407</v>
      </c>
      <c r="K429" s="8">
        <v>36.5761689291101</v>
      </c>
      <c r="L429" s="8">
        <v>113.49733577575232</v>
      </c>
      <c r="M429" s="8">
        <v>-22.25050281910128</v>
      </c>
    </row>
    <row r="430" ht="15.75" customHeight="1">
      <c r="A430" s="6" t="s">
        <v>163</v>
      </c>
      <c r="B430" s="7" t="s">
        <v>189</v>
      </c>
      <c r="C430" s="7"/>
      <c r="D430" s="7"/>
      <c r="E430" s="7" t="s">
        <v>164</v>
      </c>
      <c r="F430" s="8">
        <v>-3.380317522386339</v>
      </c>
      <c r="G430" s="8">
        <v>19.943158114911128</v>
      </c>
      <c r="H430" s="8">
        <v>-33.45482621316599</v>
      </c>
      <c r="I430" s="8">
        <v>225.92126152854297</v>
      </c>
      <c r="J430" s="8">
        <v>-146.45476513681385</v>
      </c>
      <c r="K430" s="8" t="s">
        <v>24</v>
      </c>
      <c r="L430" s="8" t="s">
        <v>24</v>
      </c>
      <c r="M430" s="8" t="s">
        <v>24</v>
      </c>
    </row>
    <row r="431" ht="15.75" customHeight="1">
      <c r="A431" s="6" t="s">
        <v>19</v>
      </c>
      <c r="B431" s="7" t="s">
        <v>189</v>
      </c>
      <c r="C431" s="7"/>
      <c r="D431" s="7"/>
      <c r="E431" s="7" t="s">
        <v>164</v>
      </c>
      <c r="F431" s="8">
        <v>-110.13685093077528</v>
      </c>
      <c r="G431" s="8">
        <v>689.97884023724</v>
      </c>
      <c r="H431" s="8">
        <v>-267.7508949204612</v>
      </c>
      <c r="I431" s="8">
        <v>775.302451398276</v>
      </c>
      <c r="J431" s="8">
        <v>-164.82557867547615</v>
      </c>
      <c r="K431" s="8" t="s">
        <v>24</v>
      </c>
      <c r="L431" s="8" t="s">
        <v>24</v>
      </c>
      <c r="M431" s="8" t="s">
        <v>24</v>
      </c>
    </row>
    <row r="432" ht="15.75" customHeight="1">
      <c r="A432" s="6" t="s">
        <v>165</v>
      </c>
      <c r="B432" s="7" t="s">
        <v>189</v>
      </c>
      <c r="C432" s="7"/>
      <c r="D432" s="7"/>
      <c r="E432" s="7" t="s">
        <v>166</v>
      </c>
      <c r="F432" s="8">
        <v>-76.69774728410228</v>
      </c>
      <c r="G432" s="8">
        <v>-6.4832586488548545</v>
      </c>
      <c r="H432" s="8">
        <v>-30.94725219059261</v>
      </c>
      <c r="I432" s="8">
        <v>11.433138712610408</v>
      </c>
      <c r="J432" s="8">
        <v>17.220220747439924</v>
      </c>
      <c r="K432" s="8">
        <v>10.934352</v>
      </c>
      <c r="L432" s="8">
        <v>5.631912</v>
      </c>
      <c r="M432" s="8">
        <v>78.074568</v>
      </c>
    </row>
    <row r="433" ht="15.75" customHeight="1">
      <c r="A433" s="6" t="s">
        <v>19</v>
      </c>
      <c r="B433" s="7" t="s">
        <v>189</v>
      </c>
      <c r="C433" s="7"/>
      <c r="D433" s="7"/>
      <c r="E433" s="7" t="s">
        <v>166</v>
      </c>
      <c r="F433" s="8">
        <v>45.533888504012424</v>
      </c>
      <c r="G433" s="8">
        <v>91.54700251515902</v>
      </c>
      <c r="H433" s="8">
        <v>-377.341008075605</v>
      </c>
      <c r="I433" s="8">
        <v>136.94395432007326</v>
      </c>
      <c r="J433" s="8">
        <v>50.61673946496024</v>
      </c>
      <c r="K433" s="8">
        <v>-36.502834891790954</v>
      </c>
      <c r="L433" s="8">
        <v>-48.49340866290019</v>
      </c>
      <c r="M433" s="8">
        <v>1286.288848263254</v>
      </c>
    </row>
    <row r="434" ht="15.75" customHeight="1">
      <c r="A434" s="6" t="s">
        <v>88</v>
      </c>
      <c r="B434" s="7" t="s">
        <v>189</v>
      </c>
      <c r="C434" s="7"/>
      <c r="D434" s="7"/>
      <c r="E434" s="7" t="s">
        <v>89</v>
      </c>
      <c r="F434" s="8">
        <v>6.525</v>
      </c>
      <c r="G434" s="8">
        <v>-64.875</v>
      </c>
      <c r="H434" s="8">
        <v>-128.825</v>
      </c>
      <c r="I434" s="8">
        <v>1.05</v>
      </c>
      <c r="J434" s="8">
        <v>102.625</v>
      </c>
      <c r="K434" s="8" t="s">
        <v>24</v>
      </c>
      <c r="L434" s="8">
        <v>108.72289487449439</v>
      </c>
      <c r="M434" s="8">
        <v>106.02468327697851</v>
      </c>
    </row>
    <row r="435" ht="15.75" customHeight="1">
      <c r="A435" s="6" t="s">
        <v>19</v>
      </c>
      <c r="B435" s="7" t="s">
        <v>189</v>
      </c>
      <c r="C435" s="7"/>
      <c r="D435" s="7"/>
      <c r="E435" s="7" t="s">
        <v>89</v>
      </c>
      <c r="F435" s="8">
        <v>150.77821011673151</v>
      </c>
      <c r="G435" s="8">
        <v>-1094.2528735632184</v>
      </c>
      <c r="H435" s="8">
        <v>-98.57418111753371</v>
      </c>
      <c r="I435" s="8">
        <v>100.81505918882205</v>
      </c>
      <c r="J435" s="8">
        <v>9673.809523809523</v>
      </c>
      <c r="K435" s="8" t="s">
        <v>24</v>
      </c>
      <c r="L435" s="8" t="s">
        <v>24</v>
      </c>
      <c r="M435" s="8">
        <v>-2.4817326659951413</v>
      </c>
    </row>
    <row r="436" ht="15.75" customHeight="1">
      <c r="A436" s="6" t="s">
        <v>90</v>
      </c>
      <c r="B436" s="7" t="s">
        <v>189</v>
      </c>
      <c r="C436" s="7"/>
      <c r="D436" s="7"/>
      <c r="E436" s="7" t="s">
        <v>91</v>
      </c>
      <c r="F436" s="8">
        <v>-222.57509582375457</v>
      </c>
      <c r="G436" s="8">
        <v>-38.50983184939214</v>
      </c>
      <c r="H436" s="8">
        <v>162.92819796747975</v>
      </c>
      <c r="I436" s="8">
        <v>72.9598026666667</v>
      </c>
      <c r="J436" s="8">
        <v>46.73558885950417</v>
      </c>
      <c r="K436" s="8">
        <v>-5.971646004261411</v>
      </c>
      <c r="L436" s="8">
        <v>-2.9780480012764694</v>
      </c>
      <c r="M436" s="8">
        <v>300.15789435434124</v>
      </c>
    </row>
    <row r="437" ht="15.75" customHeight="1">
      <c r="A437" s="6" t="s">
        <v>19</v>
      </c>
      <c r="B437" s="7" t="s">
        <v>189</v>
      </c>
      <c r="C437" s="7"/>
      <c r="D437" s="7"/>
      <c r="E437" s="7" t="s">
        <v>91</v>
      </c>
      <c r="F437" s="8">
        <v>-214.97066340210048</v>
      </c>
      <c r="G437" s="8">
        <v>82.69804997415972</v>
      </c>
      <c r="H437" s="8">
        <v>523.0820809726581</v>
      </c>
      <c r="I437" s="8">
        <v>-55.2196589805594</v>
      </c>
      <c r="J437" s="8">
        <v>-35.943372718500584</v>
      </c>
      <c r="K437" s="8">
        <v>-112.77751313290025</v>
      </c>
      <c r="L437" s="8">
        <v>50.1301986227698</v>
      </c>
      <c r="M437" s="8">
        <v>10179.014650727113</v>
      </c>
    </row>
    <row r="438" ht="15.75" customHeight="1">
      <c r="A438" s="6" t="s">
        <v>167</v>
      </c>
      <c r="B438" s="7" t="s">
        <v>189</v>
      </c>
      <c r="C438" s="7"/>
      <c r="D438" s="7"/>
      <c r="E438" s="7" t="s">
        <v>168</v>
      </c>
      <c r="F438" s="8" t="s">
        <v>24</v>
      </c>
      <c r="G438" s="8">
        <v>-18.37218440208429</v>
      </c>
      <c r="H438" s="8">
        <v>-17.60025472996749</v>
      </c>
      <c r="I438" s="8">
        <v>-35.04914579200002</v>
      </c>
      <c r="J438" s="8">
        <v>-74.13527464378518</v>
      </c>
      <c r="K438" s="8">
        <v>-33.85904429088777</v>
      </c>
      <c r="L438" s="8">
        <v>52.78211302600655</v>
      </c>
      <c r="M438" s="8">
        <v>103.43253342633807</v>
      </c>
    </row>
    <row r="439" ht="15.75" customHeight="1">
      <c r="A439" s="6" t="s">
        <v>19</v>
      </c>
      <c r="B439" s="7" t="s">
        <v>189</v>
      </c>
      <c r="C439" s="7"/>
      <c r="D439" s="7"/>
      <c r="E439" s="7" t="s">
        <v>168</v>
      </c>
      <c r="F439" s="8" t="s">
        <v>24</v>
      </c>
      <c r="G439" s="8" t="s">
        <v>24</v>
      </c>
      <c r="H439" s="8">
        <v>4.2016216211569715</v>
      </c>
      <c r="I439" s="8">
        <v>-99.13999160661443</v>
      </c>
      <c r="J439" s="8">
        <v>-111.51806404567668</v>
      </c>
      <c r="K439" s="8">
        <v>54.328024744525315</v>
      </c>
      <c r="L439" s="8">
        <v>255.88778162947557</v>
      </c>
      <c r="M439" s="8">
        <v>95.96133518825837</v>
      </c>
    </row>
    <row r="440" ht="15.75" customHeight="1">
      <c r="A440" s="6" t="s">
        <v>169</v>
      </c>
      <c r="B440" s="7" t="s">
        <v>189</v>
      </c>
      <c r="C440" s="7"/>
      <c r="D440" s="7"/>
      <c r="E440" s="7" t="s">
        <v>170</v>
      </c>
      <c r="F440" s="8">
        <v>-56.535612142295584</v>
      </c>
      <c r="G440" s="8">
        <v>35.04236131811479</v>
      </c>
      <c r="H440" s="8">
        <v>106.80243756163186</v>
      </c>
      <c r="I440" s="8">
        <v>-11.07275240038646</v>
      </c>
      <c r="J440" s="8">
        <v>-5.536649311829479</v>
      </c>
      <c r="K440" s="8" t="s">
        <v>24</v>
      </c>
      <c r="L440" s="8" t="s">
        <v>24</v>
      </c>
      <c r="M440" s="8" t="s">
        <v>24</v>
      </c>
    </row>
    <row r="441" ht="15.75" customHeight="1">
      <c r="A441" s="6" t="s">
        <v>19</v>
      </c>
      <c r="B441" s="7" t="s">
        <v>189</v>
      </c>
      <c r="C441" s="7"/>
      <c r="D441" s="7"/>
      <c r="E441" s="7" t="s">
        <v>170</v>
      </c>
      <c r="F441" s="8">
        <v>34.257332173882475</v>
      </c>
      <c r="G441" s="8">
        <v>161.98281046275042</v>
      </c>
      <c r="H441" s="8">
        <v>204.78093811110105</v>
      </c>
      <c r="I441" s="8">
        <v>-110.36750906925393</v>
      </c>
      <c r="J441" s="8">
        <v>49.997533480146814</v>
      </c>
      <c r="K441" s="8" t="s">
        <v>24</v>
      </c>
      <c r="L441" s="8" t="s">
        <v>24</v>
      </c>
      <c r="M441" s="8" t="s">
        <v>24</v>
      </c>
    </row>
    <row r="442" ht="15.75" customHeight="1">
      <c r="A442" s="6" t="s">
        <v>171</v>
      </c>
      <c r="B442" s="7" t="s">
        <v>189</v>
      </c>
      <c r="C442" s="7"/>
      <c r="D442" s="7"/>
      <c r="E442" s="7" t="s">
        <v>95</v>
      </c>
      <c r="F442" s="8">
        <v>-2.4029427749578516</v>
      </c>
      <c r="G442" s="8">
        <v>141.05791475680456</v>
      </c>
      <c r="H442" s="8">
        <v>0.6693910818536583</v>
      </c>
      <c r="I442" s="8">
        <v>21.382098672000016</v>
      </c>
      <c r="J442" s="8">
        <v>232.4413253015704</v>
      </c>
      <c r="K442" s="8">
        <v>-1.7343925978691013</v>
      </c>
      <c r="L442" s="8">
        <v>-13.649868229094851</v>
      </c>
      <c r="M442" s="8">
        <v>-17.67254128953224</v>
      </c>
    </row>
    <row r="443" ht="15.75" customHeight="1">
      <c r="A443" s="6" t="s">
        <v>19</v>
      </c>
      <c r="B443" s="7" t="s">
        <v>189</v>
      </c>
      <c r="C443" s="7"/>
      <c r="D443" s="7"/>
      <c r="E443" s="7" t="s">
        <v>95</v>
      </c>
      <c r="F443" s="8">
        <v>87.53279033202654</v>
      </c>
      <c r="G443" s="8">
        <v>5970.21531377412</v>
      </c>
      <c r="H443" s="8">
        <v>-99.52544947016426</v>
      </c>
      <c r="I443" s="8">
        <v>3094.261060782186</v>
      </c>
      <c r="J443" s="8">
        <v>987.0837744564041</v>
      </c>
      <c r="K443" s="8">
        <v>-100.74616361596584</v>
      </c>
      <c r="L443" s="8">
        <v>-687.0114439986233</v>
      </c>
      <c r="M443" s="8">
        <v>-29.47041680492576</v>
      </c>
    </row>
    <row r="444" ht="15.75" customHeight="1">
      <c r="A444" s="6" t="s">
        <v>96</v>
      </c>
      <c r="B444" s="7" t="s">
        <v>189</v>
      </c>
      <c r="C444" s="7"/>
      <c r="D444" s="7"/>
      <c r="E444" s="7" t="s">
        <v>97</v>
      </c>
      <c r="F444" s="8">
        <v>255.71699511649396</v>
      </c>
      <c r="G444" s="8">
        <v>442.65629429877777</v>
      </c>
      <c r="H444" s="8">
        <v>254.45331828721964</v>
      </c>
      <c r="I444" s="8">
        <v>75.5223227818051</v>
      </c>
      <c r="J444" s="8">
        <v>296.20286097590105</v>
      </c>
      <c r="K444" s="8">
        <v>368.316457762246</v>
      </c>
      <c r="L444" s="8">
        <v>341.4247578198027</v>
      </c>
      <c r="M444" s="8">
        <v>390.8092596807246</v>
      </c>
    </row>
    <row r="445" ht="15.75" customHeight="1">
      <c r="A445" s="6" t="s">
        <v>19</v>
      </c>
      <c r="B445" s="7" t="s">
        <v>189</v>
      </c>
      <c r="C445" s="7"/>
      <c r="D445" s="7"/>
      <c r="E445" s="7" t="s">
        <v>97</v>
      </c>
      <c r="F445" s="8">
        <v>7.504789972234254</v>
      </c>
      <c r="G445" s="8">
        <v>73.1039793022447</v>
      </c>
      <c r="H445" s="8">
        <v>-42.516728765756035</v>
      </c>
      <c r="I445" s="8">
        <v>-70.31977288008575</v>
      </c>
      <c r="J445" s="8">
        <v>292.2057082800193</v>
      </c>
      <c r="K445" s="8">
        <v>24.346016290575953</v>
      </c>
      <c r="L445" s="8">
        <v>-7.301248525745285</v>
      </c>
      <c r="M445" s="8">
        <v>14.46424160224082</v>
      </c>
    </row>
    <row r="446" ht="15.75" customHeight="1">
      <c r="A446" s="6" t="s">
        <v>172</v>
      </c>
      <c r="B446" s="7" t="s">
        <v>189</v>
      </c>
      <c r="C446" s="7"/>
      <c r="D446" s="7"/>
      <c r="E446" s="7" t="s">
        <v>173</v>
      </c>
      <c r="F446" s="8">
        <v>-24.593049455173382</v>
      </c>
      <c r="G446" s="8">
        <v>18.41874347710164</v>
      </c>
      <c r="H446" s="8">
        <v>36.234970186808134</v>
      </c>
      <c r="I446" s="8">
        <v>10.299011712160004</v>
      </c>
      <c r="J446" s="8">
        <v>-56.5816550557563</v>
      </c>
      <c r="K446" s="8" t="s">
        <v>24</v>
      </c>
      <c r="L446" s="8" t="s">
        <v>24</v>
      </c>
      <c r="M446" s="8" t="s">
        <v>24</v>
      </c>
    </row>
    <row r="447" ht="15.75" customHeight="1">
      <c r="A447" s="6" t="s">
        <v>19</v>
      </c>
      <c r="B447" s="7" t="s">
        <v>189</v>
      </c>
      <c r="C447" s="7"/>
      <c r="D447" s="7"/>
      <c r="E447" s="7" t="s">
        <v>173</v>
      </c>
      <c r="F447" s="8">
        <v>-342.20926535419244</v>
      </c>
      <c r="G447" s="8">
        <v>174.89410172851535</v>
      </c>
      <c r="H447" s="8">
        <v>96.72878463102438</v>
      </c>
      <c r="I447" s="8">
        <v>-71.5771486520789</v>
      </c>
      <c r="J447" s="8">
        <v>-649.3891708944321</v>
      </c>
      <c r="K447" s="8" t="s">
        <v>24</v>
      </c>
      <c r="L447" s="8" t="s">
        <v>24</v>
      </c>
      <c r="M447" s="8" t="s">
        <v>24</v>
      </c>
    </row>
    <row r="448" ht="15.75" customHeight="1">
      <c r="A448" s="6" t="s">
        <v>174</v>
      </c>
      <c r="B448" s="7" t="s">
        <v>189</v>
      </c>
      <c r="C448" s="7"/>
      <c r="D448" s="7"/>
      <c r="E448" s="7" t="s">
        <v>175</v>
      </c>
      <c r="F448" s="8">
        <v>-146.78567817505746</v>
      </c>
      <c r="G448" s="8">
        <v>-92.87407615853944</v>
      </c>
      <c r="H448" s="8">
        <v>16.897058038985712</v>
      </c>
      <c r="I448" s="8">
        <v>-72.31544645883777</v>
      </c>
      <c r="J448" s="8">
        <v>-127.46157330804678</v>
      </c>
      <c r="K448" s="8">
        <v>-60.572221094655625</v>
      </c>
      <c r="L448" s="8">
        <v>-101.7116703</v>
      </c>
      <c r="M448" s="8">
        <v>-60.6431313</v>
      </c>
    </row>
    <row r="449" ht="15.75" customHeight="1">
      <c r="A449" s="6" t="s">
        <v>19</v>
      </c>
      <c r="B449" s="7" t="s">
        <v>189</v>
      </c>
      <c r="C449" s="7"/>
      <c r="D449" s="7"/>
      <c r="E449" s="7" t="s">
        <v>175</v>
      </c>
      <c r="F449" s="8">
        <v>-88.49042905198691</v>
      </c>
      <c r="G449" s="8">
        <v>36.72810773284211</v>
      </c>
      <c r="H449" s="8">
        <v>118.19351398999848</v>
      </c>
      <c r="I449" s="8">
        <v>-527.9765524388214</v>
      </c>
      <c r="J449" s="8">
        <v>-76.25774236296584</v>
      </c>
      <c r="K449" s="8">
        <v>52.478053171157875</v>
      </c>
      <c r="L449" s="8">
        <v>-67.91801334320589</v>
      </c>
      <c r="M449" s="8">
        <v>40.37741085056195</v>
      </c>
    </row>
    <row r="450" ht="15.75" customHeight="1">
      <c r="A450" s="6" t="s">
        <v>176</v>
      </c>
      <c r="B450" s="7" t="s">
        <v>189</v>
      </c>
      <c r="C450" s="7"/>
      <c r="D450" s="7"/>
      <c r="E450" s="7" t="s">
        <v>177</v>
      </c>
      <c r="F450" s="8">
        <v>12.33931651318391</v>
      </c>
      <c r="G450" s="8">
        <v>5.915258830987738</v>
      </c>
      <c r="H450" s="8">
        <v>14.965293946588886</v>
      </c>
      <c r="I450" s="8">
        <v>22.231328646893893</v>
      </c>
      <c r="J450" s="8">
        <v>17.832351077862903</v>
      </c>
      <c r="K450" s="8" t="s">
        <v>24</v>
      </c>
      <c r="L450" s="8">
        <v>23.61869205</v>
      </c>
      <c r="M450" s="8">
        <v>31.724640300000004</v>
      </c>
    </row>
    <row r="451" ht="15.75" customHeight="1">
      <c r="A451" s="6" t="s">
        <v>19</v>
      </c>
      <c r="B451" s="7" t="s">
        <v>189</v>
      </c>
      <c r="C451" s="7"/>
      <c r="D451" s="7"/>
      <c r="E451" s="7" t="s">
        <v>177</v>
      </c>
      <c r="F451" s="8">
        <v>112.22390390890979</v>
      </c>
      <c r="G451" s="8">
        <v>-52.061697869022204</v>
      </c>
      <c r="H451" s="8">
        <v>152.9947441723351</v>
      </c>
      <c r="I451" s="8">
        <v>48.55256920604083</v>
      </c>
      <c r="J451" s="8">
        <v>-19.787290444494438</v>
      </c>
      <c r="K451" s="8" t="s">
        <v>24</v>
      </c>
      <c r="L451" s="8" t="s">
        <v>24</v>
      </c>
      <c r="M451" s="8">
        <v>34.32005562729712</v>
      </c>
    </row>
    <row r="452" ht="15.75" customHeight="1">
      <c r="A452" s="6" t="s">
        <v>178</v>
      </c>
      <c r="B452" s="7" t="s">
        <v>189</v>
      </c>
      <c r="C452" s="7"/>
      <c r="D452" s="7"/>
      <c r="E452" s="7" t="s">
        <v>179</v>
      </c>
      <c r="F452" s="8">
        <v>-4.555252221977014</v>
      </c>
      <c r="G452" s="8">
        <v>-3.688429786168582</v>
      </c>
      <c r="H452" s="8">
        <v>10.742902930569045</v>
      </c>
      <c r="I452" s="8">
        <v>0.9844477103463408</v>
      </c>
      <c r="J452" s="8">
        <v>-0.8280206458290319</v>
      </c>
      <c r="K452" s="8">
        <v>23.09556058288798</v>
      </c>
      <c r="L452" s="8" t="s">
        <v>24</v>
      </c>
      <c r="M452" s="8" t="s">
        <v>24</v>
      </c>
    </row>
    <row r="453" ht="15.75" customHeight="1">
      <c r="A453" s="6" t="s">
        <v>19</v>
      </c>
      <c r="B453" s="7" t="s">
        <v>189</v>
      </c>
      <c r="C453" s="7"/>
      <c r="D453" s="7"/>
      <c r="E453" s="7" t="s">
        <v>179</v>
      </c>
      <c r="F453" s="8">
        <v>-200.06314287217694</v>
      </c>
      <c r="G453" s="8">
        <v>19.029076625579787</v>
      </c>
      <c r="H453" s="8">
        <v>391.2595210800641</v>
      </c>
      <c r="I453" s="8">
        <v>-90.8362970725065</v>
      </c>
      <c r="J453" s="8">
        <v>-184.11017031445215</v>
      </c>
      <c r="K453" s="8">
        <v>2889.249362226254</v>
      </c>
      <c r="L453" s="8" t="s">
        <v>24</v>
      </c>
      <c r="M453" s="8" t="s">
        <v>24</v>
      </c>
    </row>
    <row r="454" ht="15.75" customHeight="1">
      <c r="A454" s="6" t="s">
        <v>180</v>
      </c>
      <c r="B454" s="7" t="s">
        <v>189</v>
      </c>
      <c r="C454" s="7"/>
      <c r="D454" s="7"/>
      <c r="E454" s="7" t="s">
        <v>181</v>
      </c>
      <c r="F454" s="8">
        <v>4.034241021410805</v>
      </c>
      <c r="G454" s="8">
        <v>-15.192646460321052</v>
      </c>
      <c r="H454" s="8">
        <v>-1.600056532836656</v>
      </c>
      <c r="I454" s="8">
        <v>-7.7771530645674</v>
      </c>
      <c r="J454" s="8">
        <v>-35.887070352403214</v>
      </c>
      <c r="K454" s="8">
        <v>-10.644842579541546</v>
      </c>
      <c r="L454" s="8" t="s">
        <v>24</v>
      </c>
      <c r="M454" s="8" t="s">
        <v>24</v>
      </c>
    </row>
    <row r="455" ht="15.75" customHeight="1">
      <c r="A455" s="6" t="s">
        <v>19</v>
      </c>
      <c r="B455" s="7" t="s">
        <v>189</v>
      </c>
      <c r="C455" s="7"/>
      <c r="D455" s="7"/>
      <c r="E455" s="7" t="s">
        <v>181</v>
      </c>
      <c r="F455" s="8">
        <v>-13.259895187613033</v>
      </c>
      <c r="G455" s="8">
        <v>-476.5924341081651</v>
      </c>
      <c r="H455" s="8">
        <v>89.46821716008758</v>
      </c>
      <c r="I455" s="8">
        <v>-386.0548927468015</v>
      </c>
      <c r="J455" s="8">
        <v>-361.4422534115241</v>
      </c>
      <c r="K455" s="8">
        <v>70.3379449060302</v>
      </c>
      <c r="L455" s="8" t="s">
        <v>24</v>
      </c>
      <c r="M455" s="8" t="s">
        <v>24</v>
      </c>
    </row>
    <row r="456" ht="15.75" customHeight="1">
      <c r="A456" s="6" t="s">
        <v>182</v>
      </c>
      <c r="B456" s="7" t="s">
        <v>189</v>
      </c>
      <c r="C456" s="7"/>
      <c r="D456" s="7"/>
      <c r="E456" s="7" t="s">
        <v>183</v>
      </c>
      <c r="F456" s="8">
        <v>8.191041213243238</v>
      </c>
      <c r="G456" s="8">
        <v>-16.803537888500003</v>
      </c>
      <c r="H456" s="8">
        <v>9.815256339413386</v>
      </c>
      <c r="I456" s="8">
        <v>-13.073601662975705</v>
      </c>
      <c r="J456" s="8">
        <v>-22.600790893530778</v>
      </c>
      <c r="K456" s="8">
        <v>81.8695504028854</v>
      </c>
      <c r="L456" s="8" t="s">
        <v>24</v>
      </c>
      <c r="M456" s="8" t="s">
        <v>24</v>
      </c>
    </row>
    <row r="457" ht="15.75" customHeight="1">
      <c r="A457" s="6" t="s">
        <v>19</v>
      </c>
      <c r="B457" s="7" t="s">
        <v>189</v>
      </c>
      <c r="C457" s="7"/>
      <c r="D457" s="7"/>
      <c r="E457" s="7" t="s">
        <v>183</v>
      </c>
      <c r="F457" s="8">
        <v>-30.60447116115417</v>
      </c>
      <c r="G457" s="8">
        <v>-305.14532220070043</v>
      </c>
      <c r="H457" s="8">
        <v>158.41184400893783</v>
      </c>
      <c r="I457" s="8">
        <v>-233.19674199927272</v>
      </c>
      <c r="J457" s="8">
        <v>-72.87348564042584</v>
      </c>
      <c r="K457" s="8">
        <v>462.24197103792346</v>
      </c>
      <c r="L457" s="8" t="s">
        <v>24</v>
      </c>
      <c r="M457" s="8" t="s">
        <v>24</v>
      </c>
    </row>
    <row r="458" ht="15.75" customHeight="1">
      <c r="A458" s="17" t="s">
        <v>190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1.29"/>
    <col customWidth="1" min="5" max="5" width="17.71"/>
    <col customWidth="1" min="6" max="6" width="17.0"/>
    <col customWidth="1" min="7" max="7" width="18.43"/>
    <col customWidth="1" min="10" max="10" width="31.57"/>
  </cols>
  <sheetData>
    <row r="3">
      <c r="A3" s="18"/>
      <c r="B3" s="18"/>
      <c r="C3" s="18" t="s">
        <v>191</v>
      </c>
      <c r="D3" s="18" t="s">
        <v>192</v>
      </c>
      <c r="F3" s="19" t="s">
        <v>193</v>
      </c>
      <c r="G3" s="19" t="s">
        <v>194</v>
      </c>
      <c r="H3" s="19" t="s">
        <v>195</v>
      </c>
      <c r="I3" s="19" t="s">
        <v>196</v>
      </c>
      <c r="K3" s="20" t="s">
        <v>197</v>
      </c>
    </row>
    <row r="5">
      <c r="E5" s="21" t="s">
        <v>198</v>
      </c>
      <c r="F5" s="20">
        <v>9.93</v>
      </c>
      <c r="G5" s="22">
        <v>5.09</v>
      </c>
      <c r="H5" s="20">
        <v>16.36</v>
      </c>
      <c r="I5" s="20">
        <v>5.47</v>
      </c>
      <c r="J5" s="20" t="s">
        <v>199</v>
      </c>
      <c r="K5" s="23">
        <f>61.147</f>
        <v>61.147</v>
      </c>
      <c r="L5" s="20" t="s">
        <v>200</v>
      </c>
    </row>
    <row r="6">
      <c r="A6" s="21" t="s">
        <v>191</v>
      </c>
      <c r="B6" s="21" t="s">
        <v>201</v>
      </c>
      <c r="C6" s="24">
        <v>22.06</v>
      </c>
      <c r="D6" s="25">
        <f>C6*E6</f>
        <v>203.22775</v>
      </c>
      <c r="E6" s="24">
        <f>average(F5:I5)</f>
        <v>9.2125</v>
      </c>
      <c r="F6" s="26"/>
      <c r="G6" s="26"/>
      <c r="H6" s="26"/>
      <c r="I6" s="26"/>
      <c r="J6" s="20" t="s">
        <v>202</v>
      </c>
    </row>
    <row r="7">
      <c r="A7" s="26"/>
      <c r="B7" s="26"/>
      <c r="C7" s="26"/>
      <c r="D7" s="26"/>
      <c r="E7" s="26"/>
      <c r="F7" s="26"/>
      <c r="G7" s="26"/>
      <c r="H7" s="26"/>
      <c r="I7" s="26"/>
    </row>
    <row r="8">
      <c r="A8" s="26"/>
      <c r="B8" s="26"/>
      <c r="C8" s="26"/>
      <c r="E8" s="21" t="s">
        <v>203</v>
      </c>
      <c r="F8" s="27">
        <v>0.48</v>
      </c>
      <c r="G8" s="24">
        <v>0.45</v>
      </c>
      <c r="H8" s="24">
        <v>0.76</v>
      </c>
      <c r="I8" s="24">
        <v>0.24</v>
      </c>
    </row>
    <row r="9">
      <c r="A9" s="26"/>
      <c r="B9" s="26"/>
      <c r="C9" s="26"/>
      <c r="D9" s="26"/>
      <c r="F9" s="26"/>
      <c r="G9" s="26"/>
      <c r="H9" s="26"/>
      <c r="I9" s="26"/>
    </row>
    <row r="10">
      <c r="A10" s="21" t="s">
        <v>191</v>
      </c>
      <c r="B10" s="21" t="s">
        <v>204</v>
      </c>
      <c r="C10" s="24">
        <f>(43712985000000/150)/1350000000</f>
        <v>215.8665926</v>
      </c>
      <c r="D10" s="25">
        <f>C10*E10</f>
        <v>104.1556309</v>
      </c>
      <c r="E10" s="24">
        <f>average(F8:I8)</f>
        <v>0.4825</v>
      </c>
      <c r="F10" s="21" t="s">
        <v>205</v>
      </c>
      <c r="H10" s="26"/>
      <c r="I10" s="26"/>
    </row>
    <row r="11">
      <c r="A11" s="26"/>
      <c r="B11" s="26"/>
      <c r="C11" s="26"/>
      <c r="D11" s="26"/>
      <c r="F11" s="26"/>
      <c r="G11" s="26"/>
      <c r="H11" s="26"/>
      <c r="I11" s="26"/>
    </row>
    <row r="12">
      <c r="A12" s="26"/>
      <c r="B12" s="26"/>
      <c r="C12" s="26"/>
      <c r="D12" s="26"/>
      <c r="F12" s="26"/>
      <c r="G12" s="26"/>
      <c r="H12" s="26"/>
      <c r="I12" s="26"/>
    </row>
    <row r="13">
      <c r="A13" s="26"/>
      <c r="B13" s="26"/>
      <c r="C13" s="26"/>
      <c r="E13" s="21" t="s">
        <v>206</v>
      </c>
      <c r="F13" s="28">
        <f>(92.42*1000000000)/(19383727000000/150)</f>
        <v>0.7151875385</v>
      </c>
      <c r="G13" s="29">
        <f>(27.75*1000000000000/1343)/(99808420000000/1343)</f>
        <v>0.278032655</v>
      </c>
      <c r="H13" s="28">
        <f>(128.5*1000000000)/(19993011000000/150)</f>
        <v>0.9640869002</v>
      </c>
      <c r="I13" s="30">
        <f>(6.15*1000000000)/(4696985000000/150)</f>
        <v>0.1964025859</v>
      </c>
    </row>
    <row r="14">
      <c r="A14" s="26"/>
      <c r="B14" s="26"/>
      <c r="C14" s="26"/>
      <c r="D14" s="26"/>
      <c r="F14" s="26"/>
      <c r="G14" s="26"/>
      <c r="H14" s="26"/>
      <c r="I14" s="26"/>
    </row>
    <row r="15">
      <c r="A15" s="21" t="s">
        <v>191</v>
      </c>
      <c r="B15" s="21" t="s">
        <v>204</v>
      </c>
      <c r="C15" s="24">
        <f>C10</f>
        <v>215.8665926</v>
      </c>
      <c r="D15" s="25">
        <f>C15*E15</f>
        <v>116.2284925</v>
      </c>
      <c r="E15" s="28">
        <f>average(F13:I13)</f>
        <v>0.5384274199</v>
      </c>
      <c r="F15" s="21" t="s">
        <v>205</v>
      </c>
      <c r="H15" s="26"/>
      <c r="I15" s="26"/>
    </row>
    <row r="16">
      <c r="A16" s="26"/>
      <c r="B16" s="26"/>
      <c r="C16" s="26"/>
      <c r="D16" s="26"/>
      <c r="E16" s="26"/>
      <c r="F16" s="26"/>
      <c r="G16" s="26">
        <f>AVERAGE(D6,D10)</f>
        <v>153.6916905</v>
      </c>
      <c r="H16" s="26"/>
      <c r="I16" s="26"/>
    </row>
    <row r="17">
      <c r="A17" s="26"/>
      <c r="B17" s="26"/>
      <c r="C17" s="26"/>
      <c r="D17" s="26"/>
      <c r="E17" s="26"/>
      <c r="F17" s="26"/>
      <c r="G17" s="26"/>
      <c r="H17" s="26"/>
      <c r="I17" s="26"/>
    </row>
    <row r="18">
      <c r="A18" s="26"/>
      <c r="B18" s="26"/>
      <c r="C18" s="26"/>
      <c r="D18" s="26"/>
      <c r="E18" s="26"/>
      <c r="F18" s="26"/>
      <c r="G18" s="26"/>
      <c r="H18" s="26"/>
      <c r="I18" s="26"/>
    </row>
    <row r="19">
      <c r="A19" s="26"/>
      <c r="B19" s="21" t="s">
        <v>207</v>
      </c>
      <c r="C19" s="24">
        <v>33.96</v>
      </c>
      <c r="D19" s="31" t="s">
        <v>208</v>
      </c>
      <c r="E19" s="31"/>
      <c r="F19" s="26"/>
      <c r="G19" s="26"/>
      <c r="H19" s="26"/>
      <c r="I19" s="26"/>
    </row>
    <row r="20">
      <c r="A20" s="26"/>
      <c r="B20" s="21" t="s">
        <v>209</v>
      </c>
      <c r="C20" s="32">
        <v>12.23</v>
      </c>
      <c r="D20" s="31" t="s">
        <v>208</v>
      </c>
      <c r="E20" s="31"/>
      <c r="F20" s="26"/>
      <c r="G20" s="26"/>
      <c r="H20" s="26"/>
      <c r="I20" s="26"/>
    </row>
    <row r="21">
      <c r="A21" s="26"/>
      <c r="B21" s="26"/>
      <c r="C21" s="26"/>
      <c r="D21" s="26"/>
      <c r="E21" s="26"/>
      <c r="F21" s="26"/>
      <c r="G21" s="26"/>
      <c r="H21" s="26"/>
      <c r="I21" s="26"/>
    </row>
    <row r="22">
      <c r="A22" s="26"/>
      <c r="B22" s="26"/>
      <c r="C22" s="26"/>
      <c r="D22" s="26"/>
      <c r="E22" s="26"/>
      <c r="F22" s="26"/>
      <c r="G22" s="26"/>
      <c r="H22" s="26"/>
      <c r="I22" s="26"/>
    </row>
    <row r="23">
      <c r="A23" s="26"/>
      <c r="B23" s="21" t="s">
        <v>210</v>
      </c>
      <c r="C23" s="24">
        <f>(C19-C20)/150</f>
        <v>0.1448666667</v>
      </c>
      <c r="D23" s="21" t="s">
        <v>208</v>
      </c>
      <c r="E23" s="26"/>
      <c r="F23" s="26"/>
      <c r="G23" s="26"/>
      <c r="H23" s="26"/>
      <c r="I23" s="26"/>
    </row>
    <row r="24">
      <c r="A24" s="26"/>
      <c r="B24" s="21" t="s">
        <v>211</v>
      </c>
      <c r="C24" s="24">
        <f>1.35/1000</f>
        <v>0.00135</v>
      </c>
      <c r="D24" s="21" t="s">
        <v>208</v>
      </c>
      <c r="E24" s="26"/>
      <c r="F24" s="26"/>
      <c r="G24" s="26"/>
      <c r="H24" s="26"/>
      <c r="I24" s="26"/>
    </row>
    <row r="25">
      <c r="A25" s="26"/>
      <c r="B25" s="26"/>
      <c r="C25" s="26"/>
      <c r="D25" s="26"/>
      <c r="E25" s="26"/>
      <c r="F25" s="26"/>
      <c r="G25" s="26"/>
      <c r="H25" s="26"/>
      <c r="I25" s="26"/>
    </row>
    <row r="26">
      <c r="A26" s="26"/>
      <c r="B26" s="21" t="s">
        <v>212</v>
      </c>
      <c r="C26" s="24">
        <f>C23/C24</f>
        <v>107.308642</v>
      </c>
      <c r="D26" s="21" t="s">
        <v>208</v>
      </c>
      <c r="E26" s="33">
        <f>D15-C26</f>
        <v>8.919850514</v>
      </c>
      <c r="F26" s="21" t="s">
        <v>213</v>
      </c>
    </row>
    <row r="27">
      <c r="A27" s="26"/>
      <c r="B27" s="26"/>
      <c r="C27" s="26"/>
      <c r="D27" s="26"/>
      <c r="E27" s="26"/>
      <c r="F27" s="26"/>
      <c r="G27" s="26"/>
      <c r="H27" s="26"/>
      <c r="I27" s="26"/>
    </row>
    <row r="28">
      <c r="A28" s="26"/>
      <c r="B28" s="26"/>
      <c r="C28" s="26"/>
      <c r="D28" s="26"/>
      <c r="E28" s="26"/>
      <c r="F28" s="26"/>
      <c r="G28" s="26"/>
      <c r="H28" s="26"/>
      <c r="I28" s="26"/>
    </row>
    <row r="29">
      <c r="A29" s="26"/>
      <c r="B29" s="26"/>
      <c r="C29" s="26"/>
      <c r="D29" s="26"/>
      <c r="E29" s="33">
        <f>AVERAGE(D6,D10,E26)</f>
        <v>105.4344105</v>
      </c>
      <c r="F29" s="21" t="s">
        <v>214</v>
      </c>
      <c r="G29" s="26"/>
      <c r="H29" s="26"/>
      <c r="I29" s="26"/>
    </row>
    <row r="31">
      <c r="A31" s="20" t="s">
        <v>215</v>
      </c>
    </row>
    <row r="32">
      <c r="A32" s="20" t="s">
        <v>216</v>
      </c>
    </row>
    <row r="33">
      <c r="A33" s="20" t="s">
        <v>217</v>
      </c>
    </row>
    <row r="34">
      <c r="A34" s="20" t="s">
        <v>218</v>
      </c>
    </row>
    <row r="35">
      <c r="A35" s="34" t="s">
        <v>219</v>
      </c>
      <c r="B35" s="23">
        <f>37154.3/150</f>
        <v>247.6953333</v>
      </c>
      <c r="C35" s="20" t="s">
        <v>200</v>
      </c>
    </row>
    <row r="37">
      <c r="B37" s="35" t="s">
        <v>220</v>
      </c>
      <c r="C37" s="36" t="s">
        <v>221</v>
      </c>
      <c r="D37" s="36" t="s">
        <v>222</v>
      </c>
      <c r="E37" s="37" t="s">
        <v>223</v>
      </c>
      <c r="G37" s="38" t="s">
        <v>191</v>
      </c>
      <c r="H37" s="39"/>
      <c r="J37" s="38" t="s">
        <v>224</v>
      </c>
      <c r="K37" s="39"/>
    </row>
    <row r="38">
      <c r="B38" s="40" t="s">
        <v>225</v>
      </c>
      <c r="C38" s="41">
        <f t="array" ref="C38:C41">TRANSPOSE(F5:I5)</f>
        <v>9.93</v>
      </c>
      <c r="D38" s="41">
        <f t="array" ref="D38:D41">TRANSPOSE(F8:I8)</f>
        <v>0.48</v>
      </c>
      <c r="E38" s="42">
        <f t="array" ref="E38:E41">TRANSPOSE(F13:I13)</f>
        <v>0.7151875385</v>
      </c>
      <c r="G38" s="40" t="s">
        <v>201</v>
      </c>
      <c r="H38" s="43">
        <f>C6</f>
        <v>22.06</v>
      </c>
      <c r="J38" s="44" t="s">
        <v>226</v>
      </c>
      <c r="K38" s="42">
        <f>C43*H38</f>
        <v>203.22775</v>
      </c>
    </row>
    <row r="39">
      <c r="B39" s="40" t="s">
        <v>227</v>
      </c>
      <c r="C39" s="41">
        <v>5.09</v>
      </c>
      <c r="D39" s="41">
        <v>0.45</v>
      </c>
      <c r="E39" s="42">
        <v>0.27803265496037305</v>
      </c>
      <c r="G39" s="45" t="s">
        <v>228</v>
      </c>
      <c r="H39" s="46">
        <f>C10</f>
        <v>215.8665926</v>
      </c>
      <c r="J39" s="44" t="s">
        <v>229</v>
      </c>
      <c r="K39" s="42">
        <f>D43*H39</f>
        <v>104.1556309</v>
      </c>
    </row>
    <row r="40">
      <c r="B40" s="40" t="s">
        <v>230</v>
      </c>
      <c r="C40" s="41">
        <v>16.36</v>
      </c>
      <c r="D40" s="41">
        <v>0.76</v>
      </c>
      <c r="E40" s="42">
        <v>0.9640869001672635</v>
      </c>
      <c r="J40" s="47" t="s">
        <v>231</v>
      </c>
      <c r="K40" s="48">
        <f>E43*H39</f>
        <v>116.2284925</v>
      </c>
    </row>
    <row r="41">
      <c r="B41" s="40" t="s">
        <v>232</v>
      </c>
      <c r="C41" s="41">
        <v>5.47</v>
      </c>
      <c r="D41" s="41">
        <v>0.24</v>
      </c>
      <c r="E41" s="42">
        <v>0.19640258591415558</v>
      </c>
    </row>
    <row r="42">
      <c r="B42" s="49"/>
      <c r="E42" s="43"/>
    </row>
    <row r="43">
      <c r="B43" s="50" t="s">
        <v>233</v>
      </c>
      <c r="C43" s="51">
        <f t="shared" ref="C43:E43" si="1">average(C38:C41)</f>
        <v>9.2125</v>
      </c>
      <c r="D43" s="51">
        <f t="shared" si="1"/>
        <v>0.4825</v>
      </c>
      <c r="E43" s="52">
        <f t="shared" si="1"/>
        <v>0.5384274199</v>
      </c>
    </row>
    <row r="47">
      <c r="E47" s="53" t="s">
        <v>234</v>
      </c>
      <c r="F47" s="54"/>
      <c r="G47" s="39"/>
      <c r="H47" s="55"/>
      <c r="I47" s="55"/>
    </row>
    <row r="48">
      <c r="E48" s="56" t="s">
        <v>235</v>
      </c>
      <c r="G48" s="57">
        <v>33.96</v>
      </c>
      <c r="H48" s="58"/>
      <c r="I48" s="58"/>
      <c r="J48" s="26"/>
      <c r="K48" s="26"/>
      <c r="L48" s="26"/>
      <c r="M48" s="26"/>
    </row>
    <row r="49">
      <c r="E49" s="56" t="s">
        <v>236</v>
      </c>
      <c r="G49" s="57">
        <v>12.23</v>
      </c>
      <c r="H49" s="58"/>
      <c r="I49" s="58"/>
      <c r="J49" s="26"/>
      <c r="K49" s="26"/>
      <c r="L49" s="26"/>
      <c r="M49" s="26"/>
    </row>
    <row r="50">
      <c r="E50" s="49"/>
      <c r="F50" s="59"/>
      <c r="G50" s="60"/>
      <c r="H50" s="26"/>
      <c r="I50" s="26"/>
      <c r="J50" s="26"/>
      <c r="K50" s="26"/>
      <c r="L50" s="26"/>
      <c r="M50" s="26"/>
    </row>
    <row r="51">
      <c r="E51" s="56" t="s">
        <v>237</v>
      </c>
      <c r="G51" s="57">
        <f>(G48-G49)/150</f>
        <v>0.1448666667</v>
      </c>
      <c r="H51" s="58"/>
      <c r="I51" s="58"/>
      <c r="J51" s="26"/>
      <c r="K51" s="26"/>
      <c r="L51" s="26"/>
      <c r="M51" s="26"/>
    </row>
    <row r="52">
      <c r="E52" s="56" t="s">
        <v>238</v>
      </c>
      <c r="G52" s="61">
        <f>1.35/1000</f>
        <v>0.00135</v>
      </c>
      <c r="H52" s="58"/>
    </row>
    <row r="53">
      <c r="E53" s="49"/>
      <c r="F53" s="59"/>
      <c r="G53" s="60"/>
      <c r="H53" s="26"/>
    </row>
    <row r="54">
      <c r="E54" s="62" t="s">
        <v>239</v>
      </c>
      <c r="F54" s="63"/>
      <c r="G54" s="64">
        <f>G51/G52</f>
        <v>107.308642</v>
      </c>
      <c r="H54" s="21"/>
    </row>
    <row r="55">
      <c r="F55" s="26"/>
      <c r="G55" s="26"/>
      <c r="H55" s="26"/>
    </row>
    <row r="56">
      <c r="G56" s="33">
        <f>K40-G54</f>
        <v>8.919850514</v>
      </c>
      <c r="H56" s="21" t="s">
        <v>240</v>
      </c>
    </row>
    <row r="57">
      <c r="G57" s="26"/>
      <c r="H57" s="26"/>
      <c r="I57" s="26"/>
      <c r="J57" s="26"/>
      <c r="K57" s="26"/>
    </row>
    <row r="58">
      <c r="G58" s="33">
        <f>AVERAGE(K38,K39,G56)</f>
        <v>105.4344105</v>
      </c>
      <c r="H58" s="21" t="s">
        <v>224</v>
      </c>
      <c r="I58" s="26"/>
      <c r="J58" s="26"/>
      <c r="K58" s="26"/>
    </row>
    <row r="59">
      <c r="I59" s="26"/>
      <c r="J59" s="26"/>
      <c r="K59" s="26"/>
    </row>
  </sheetData>
  <mergeCells count="11">
    <mergeCell ref="E52:F52"/>
    <mergeCell ref="H52:I52"/>
    <mergeCell ref="E54:F54"/>
    <mergeCell ref="H56:K56"/>
    <mergeCell ref="F26:I26"/>
    <mergeCell ref="G37:H37"/>
    <mergeCell ref="J37:K37"/>
    <mergeCell ref="E47:G47"/>
    <mergeCell ref="E48:F48"/>
    <mergeCell ref="E49:F49"/>
    <mergeCell ref="E51:F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43"/>
  </cols>
  <sheetData>
    <row r="2">
      <c r="B2" s="18" t="s">
        <v>241</v>
      </c>
    </row>
    <row r="3">
      <c r="B3" s="20" t="s">
        <v>242</v>
      </c>
    </row>
    <row r="4">
      <c r="B4" s="20" t="s">
        <v>243</v>
      </c>
    </row>
    <row r="6">
      <c r="B6" s="18" t="s">
        <v>244</v>
      </c>
      <c r="C6" s="20" t="s">
        <v>245</v>
      </c>
    </row>
    <row r="8">
      <c r="B8" s="18" t="s">
        <v>246</v>
      </c>
    </row>
    <row r="9">
      <c r="B9" s="20" t="s">
        <v>247</v>
      </c>
    </row>
    <row r="10">
      <c r="B10" s="20" t="s">
        <v>248</v>
      </c>
    </row>
    <row r="11">
      <c r="B11" s="20" t="s">
        <v>249</v>
      </c>
      <c r="C11" s="20" t="s">
        <v>250</v>
      </c>
    </row>
    <row r="12">
      <c r="B12" s="20" t="s">
        <v>251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