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600" yWindow="225" windowWidth="11055" windowHeight="6285" tabRatio="599" activeTab="1"/>
  </bookViews>
  <sheets>
    <sheet name="Life Table" sheetId="7" r:id="rId1"/>
    <sheet name="Survival times " sheetId="2" r:id="rId2"/>
    <sheet name="EQ-5D survey data " sheetId="5" r:id="rId3"/>
    <sheet name="EQ5D" sheetId="4" r:id="rId4"/>
    <sheet name="QAS " sheetId="3" r:id="rId5"/>
  </sheets>
  <definedNames>
    <definedName name="_xlnm.Print_Area" localSheetId="0">'Life Table'!$M$54:$T$107</definedName>
    <definedName name="prnad55">#REF!</definedName>
    <definedName name="prnad65">#REF!</definedName>
    <definedName name="prnad75">#REF!</definedName>
  </definedNames>
  <calcPr calcId="145621"/>
</workbook>
</file>

<file path=xl/calcChain.xml><?xml version="1.0" encoding="utf-8"?>
<calcChain xmlns="http://schemas.openxmlformats.org/spreadsheetml/2006/main">
  <c r="Q103" i="7" l="1"/>
  <c r="Q102" i="7"/>
  <c r="M103" i="7"/>
  <c r="M102" i="7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114" i="2"/>
  <c r="I16" i="4" l="1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108" i="4"/>
  <c r="I109" i="4"/>
  <c r="I110" i="4"/>
  <c r="I111" i="4"/>
  <c r="I112" i="4"/>
  <c r="I113" i="4"/>
  <c r="I114" i="4"/>
  <c r="I118" i="4"/>
  <c r="I119" i="4"/>
  <c r="I120" i="4"/>
  <c r="I121" i="4"/>
  <c r="I122" i="4"/>
  <c r="I123" i="4"/>
  <c r="I124" i="4"/>
  <c r="I125" i="4"/>
  <c r="I126" i="4"/>
  <c r="I127" i="4"/>
  <c r="I128" i="4"/>
  <c r="I129" i="4"/>
  <c r="I130" i="4"/>
  <c r="I131" i="4"/>
  <c r="I132" i="4"/>
  <c r="I133" i="4"/>
  <c r="I134" i="4"/>
  <c r="I135" i="4"/>
  <c r="I136" i="4"/>
  <c r="I137" i="4"/>
  <c r="I138" i="4"/>
  <c r="I139" i="4"/>
  <c r="I140" i="4"/>
  <c r="I141" i="4"/>
  <c r="I142" i="4"/>
  <c r="I143" i="4"/>
  <c r="I144" i="4"/>
  <c r="I145" i="4"/>
  <c r="I146" i="4"/>
  <c r="I147" i="4"/>
  <c r="I148" i="4"/>
  <c r="I149" i="4"/>
  <c r="I150" i="4"/>
  <c r="I151" i="4"/>
  <c r="I152" i="4"/>
  <c r="I153" i="4"/>
  <c r="I154" i="4"/>
  <c r="I155" i="4"/>
  <c r="I156" i="4"/>
  <c r="I157" i="4"/>
  <c r="I158" i="4"/>
  <c r="I159" i="4"/>
  <c r="I160" i="4"/>
  <c r="I161" i="4"/>
  <c r="I162" i="4"/>
  <c r="I163" i="4"/>
  <c r="I164" i="4"/>
  <c r="I165" i="4"/>
  <c r="I166" i="4"/>
  <c r="I167" i="4"/>
  <c r="I168" i="4"/>
  <c r="I169" i="4"/>
  <c r="I170" i="4"/>
  <c r="I171" i="4"/>
  <c r="I172" i="4"/>
  <c r="I173" i="4"/>
  <c r="I174" i="4"/>
  <c r="I175" i="4"/>
  <c r="I176" i="4"/>
  <c r="I177" i="4"/>
  <c r="I178" i="4"/>
  <c r="I179" i="4"/>
  <c r="I180" i="4"/>
  <c r="I181" i="4"/>
  <c r="I182" i="4"/>
  <c r="I183" i="4"/>
  <c r="I184" i="4"/>
  <c r="I185" i="4"/>
  <c r="I186" i="4"/>
  <c r="I187" i="4"/>
  <c r="I188" i="4"/>
  <c r="I189" i="4"/>
  <c r="I190" i="4"/>
  <c r="I191" i="4"/>
  <c r="I192" i="4"/>
  <c r="I193" i="4"/>
  <c r="I194" i="4"/>
  <c r="I195" i="4"/>
  <c r="I196" i="4"/>
  <c r="I197" i="4"/>
  <c r="I198" i="4"/>
  <c r="I199" i="4"/>
  <c r="I200" i="4"/>
  <c r="I201" i="4"/>
  <c r="I202" i="4"/>
  <c r="I203" i="4"/>
  <c r="I204" i="4"/>
  <c r="I205" i="4"/>
  <c r="I206" i="4"/>
  <c r="I207" i="4"/>
  <c r="I208" i="4"/>
  <c r="I209" i="4"/>
  <c r="I210" i="4"/>
  <c r="I211" i="4"/>
  <c r="I212" i="4"/>
  <c r="I216" i="4"/>
  <c r="I217" i="4"/>
  <c r="I218" i="4"/>
  <c r="I219" i="4"/>
  <c r="I220" i="4"/>
  <c r="I221" i="4"/>
  <c r="I222" i="4"/>
  <c r="I223" i="4"/>
  <c r="I224" i="4"/>
  <c r="I225" i="4"/>
  <c r="I226" i="4"/>
  <c r="I227" i="4"/>
  <c r="I228" i="4"/>
  <c r="I229" i="4"/>
  <c r="I230" i="4"/>
  <c r="I231" i="4"/>
  <c r="I232" i="4"/>
  <c r="I233" i="4"/>
  <c r="I234" i="4"/>
  <c r="I235" i="4"/>
  <c r="I236" i="4"/>
  <c r="I237" i="4"/>
  <c r="I238" i="4"/>
  <c r="I239" i="4"/>
  <c r="I240" i="4"/>
  <c r="I241" i="4"/>
  <c r="I242" i="4"/>
  <c r="I243" i="4"/>
  <c r="I244" i="4"/>
  <c r="I245" i="4"/>
  <c r="I246" i="4"/>
  <c r="I247" i="4"/>
  <c r="I248" i="4"/>
  <c r="I249" i="4"/>
  <c r="I250" i="4"/>
  <c r="I251" i="4"/>
  <c r="I252" i="4"/>
  <c r="I253" i="4"/>
  <c r="I254" i="4"/>
  <c r="I255" i="4"/>
  <c r="I256" i="4"/>
  <c r="I257" i="4"/>
  <c r="I258" i="4"/>
  <c r="I259" i="4"/>
  <c r="I260" i="4"/>
  <c r="I261" i="4"/>
  <c r="I262" i="4"/>
  <c r="I263" i="4"/>
  <c r="I264" i="4"/>
  <c r="I265" i="4"/>
  <c r="I266" i="4"/>
  <c r="I267" i="4"/>
  <c r="I268" i="4"/>
  <c r="I269" i="4"/>
  <c r="I270" i="4"/>
  <c r="I271" i="4"/>
  <c r="I275" i="4"/>
  <c r="I276" i="4"/>
  <c r="I277" i="4"/>
  <c r="I278" i="4"/>
  <c r="I279" i="4"/>
  <c r="I280" i="4"/>
  <c r="I281" i="4"/>
  <c r="I282" i="4"/>
  <c r="I283" i="4"/>
  <c r="I284" i="4"/>
  <c r="I285" i="4"/>
  <c r="I286" i="4"/>
  <c r="I287" i="4"/>
  <c r="I288" i="4"/>
  <c r="I289" i="4"/>
  <c r="I290" i="4"/>
  <c r="I291" i="4"/>
  <c r="I292" i="4"/>
  <c r="I293" i="4"/>
  <c r="I294" i="4"/>
  <c r="I295" i="4"/>
  <c r="I296" i="4"/>
  <c r="I297" i="4"/>
  <c r="I298" i="4"/>
  <c r="I299" i="4"/>
  <c r="I303" i="4"/>
  <c r="I304" i="4"/>
  <c r="I305" i="4"/>
  <c r="I306" i="4"/>
  <c r="I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102" i="4"/>
  <c r="A103" i="4"/>
  <c r="A104" i="4"/>
  <c r="A105" i="4"/>
  <c r="A106" i="4"/>
  <c r="A107" i="4"/>
  <c r="A108" i="4"/>
  <c r="A109" i="4"/>
  <c r="A110" i="4"/>
  <c r="A111" i="4"/>
  <c r="A112" i="4"/>
  <c r="A113" i="4"/>
  <c r="A114" i="4"/>
  <c r="A118" i="4"/>
  <c r="A119" i="4"/>
  <c r="A120" i="4"/>
  <c r="A121" i="4"/>
  <c r="A122" i="4"/>
  <c r="A123" i="4"/>
  <c r="A124" i="4"/>
  <c r="A125" i="4"/>
  <c r="A126" i="4"/>
  <c r="A127" i="4"/>
  <c r="A128" i="4"/>
  <c r="A129" i="4"/>
  <c r="A130" i="4"/>
  <c r="A131" i="4"/>
  <c r="A132" i="4"/>
  <c r="A133" i="4"/>
  <c r="A134" i="4"/>
  <c r="A135" i="4"/>
  <c r="A136" i="4"/>
  <c r="A137" i="4"/>
  <c r="A138" i="4"/>
  <c r="A139" i="4"/>
  <c r="A140" i="4"/>
  <c r="A141" i="4"/>
  <c r="A142" i="4"/>
  <c r="A143" i="4"/>
  <c r="A144" i="4"/>
  <c r="A145" i="4"/>
  <c r="A146" i="4"/>
  <c r="A147" i="4"/>
  <c r="A148" i="4"/>
  <c r="A149" i="4"/>
  <c r="A150" i="4"/>
  <c r="A151" i="4"/>
  <c r="A152" i="4"/>
  <c r="A153" i="4"/>
  <c r="A154" i="4"/>
  <c r="A155" i="4"/>
  <c r="A156" i="4"/>
  <c r="A157" i="4"/>
  <c r="A158" i="4"/>
  <c r="A159" i="4"/>
  <c r="A160" i="4"/>
  <c r="A161" i="4"/>
  <c r="A162" i="4"/>
  <c r="A163" i="4"/>
  <c r="A164" i="4"/>
  <c r="A165" i="4"/>
  <c r="A166" i="4"/>
  <c r="A167" i="4"/>
  <c r="A168" i="4"/>
  <c r="A169" i="4"/>
  <c r="A170" i="4"/>
  <c r="A171" i="4"/>
  <c r="A172" i="4"/>
  <c r="A173" i="4"/>
  <c r="A174" i="4"/>
  <c r="A175" i="4"/>
  <c r="A176" i="4"/>
  <c r="A177" i="4"/>
  <c r="A178" i="4"/>
  <c r="A179" i="4"/>
  <c r="A180" i="4"/>
  <c r="A181" i="4"/>
  <c r="A182" i="4"/>
  <c r="A183" i="4"/>
  <c r="A184" i="4"/>
  <c r="A185" i="4"/>
  <c r="A186" i="4"/>
  <c r="A187" i="4"/>
  <c r="A188" i="4"/>
  <c r="A189" i="4"/>
  <c r="A190" i="4"/>
  <c r="A191" i="4"/>
  <c r="A192" i="4"/>
  <c r="A193" i="4"/>
  <c r="A194" i="4"/>
  <c r="A195" i="4"/>
  <c r="A196" i="4"/>
  <c r="A197" i="4"/>
  <c r="A198" i="4"/>
  <c r="A199" i="4"/>
  <c r="A200" i="4"/>
  <c r="A201" i="4"/>
  <c r="A202" i="4"/>
  <c r="A203" i="4"/>
  <c r="A204" i="4"/>
  <c r="A205" i="4"/>
  <c r="A206" i="4"/>
  <c r="A210" i="4"/>
  <c r="A211" i="4"/>
  <c r="A212" i="4"/>
  <c r="A213" i="4"/>
  <c r="A214" i="4"/>
  <c r="A215" i="4"/>
  <c r="A216" i="4"/>
  <c r="A217" i="4"/>
  <c r="A218" i="4"/>
  <c r="A219" i="4"/>
  <c r="A220" i="4"/>
  <c r="A221" i="4"/>
  <c r="A222" i="4"/>
  <c r="A223" i="4"/>
  <c r="A224" i="4"/>
  <c r="A225" i="4"/>
  <c r="A226" i="4"/>
  <c r="A227" i="4"/>
  <c r="A228" i="4"/>
  <c r="A229" i="4"/>
  <c r="A230" i="4"/>
  <c r="A231" i="4"/>
  <c r="A232" i="4"/>
  <c r="A233" i="4"/>
  <c r="A234" i="4"/>
  <c r="A235" i="4"/>
  <c r="A236" i="4"/>
  <c r="A237" i="4"/>
  <c r="A238" i="4"/>
  <c r="A239" i="4"/>
  <c r="A240" i="4"/>
  <c r="A241" i="4"/>
  <c r="A242" i="4"/>
  <c r="A243" i="4"/>
  <c r="A244" i="4"/>
  <c r="A245" i="4"/>
  <c r="A246" i="4"/>
  <c r="A247" i="4"/>
  <c r="A248" i="4"/>
  <c r="A249" i="4"/>
  <c r="A250" i="4"/>
  <c r="A251" i="4"/>
  <c r="A252" i="4"/>
  <c r="A253" i="4"/>
  <c r="A254" i="4"/>
  <c r="A255" i="4"/>
  <c r="A256" i="4"/>
  <c r="A257" i="4"/>
  <c r="A258" i="4"/>
  <c r="A259" i="4"/>
  <c r="A260" i="4"/>
  <c r="A261" i="4"/>
  <c r="A262" i="4"/>
  <c r="A263" i="4"/>
  <c r="A267" i="4"/>
  <c r="A268" i="4"/>
  <c r="A269" i="4"/>
  <c r="A270" i="4"/>
  <c r="A271" i="4"/>
  <c r="A272" i="4"/>
  <c r="A273" i="4"/>
  <c r="A274" i="4"/>
  <c r="A275" i="4"/>
  <c r="A276" i="4"/>
  <c r="A277" i="4"/>
  <c r="A278" i="4"/>
  <c r="A279" i="4"/>
  <c r="A280" i="4"/>
  <c r="A281" i="4"/>
  <c r="A282" i="4"/>
  <c r="A283" i="4"/>
  <c r="A284" i="4"/>
  <c r="A285" i="4"/>
  <c r="A286" i="4"/>
  <c r="A290" i="4"/>
  <c r="A291" i="4"/>
  <c r="A292" i="4"/>
  <c r="A293" i="4"/>
  <c r="A15" i="4"/>
  <c r="A228" i="2"/>
  <c r="F236" i="2" s="1"/>
  <c r="A225" i="2"/>
  <c r="A236" i="2" s="1"/>
  <c r="G5" i="4"/>
  <c r="Q61" i="7"/>
  <c r="Q62" i="7" s="1"/>
  <c r="Q63" i="7" s="1"/>
  <c r="Q64" i="7" s="1"/>
  <c r="Q65" i="7" s="1"/>
  <c r="Q66" i="7" s="1"/>
  <c r="Q67" i="7" s="1"/>
  <c r="Q68" i="7" s="1"/>
  <c r="Q69" i="7" s="1"/>
  <c r="Q70" i="7" s="1"/>
  <c r="Q71" i="7" s="1"/>
  <c r="Q72" i="7" s="1"/>
  <c r="Q73" i="7" s="1"/>
  <c r="Q74" i="7" s="1"/>
  <c r="Q75" i="7" s="1"/>
  <c r="Q76" i="7" s="1"/>
  <c r="Q77" i="7" s="1"/>
  <c r="Q78" i="7" s="1"/>
  <c r="Q79" i="7" s="1"/>
  <c r="Q80" i="7" s="1"/>
  <c r="Q81" i="7" s="1"/>
  <c r="Q82" i="7" s="1"/>
  <c r="Q83" i="7" s="1"/>
  <c r="Q84" i="7" s="1"/>
  <c r="Q85" i="7" s="1"/>
  <c r="Q86" i="7" s="1"/>
  <c r="Q87" i="7" s="1"/>
  <c r="Q88" i="7" s="1"/>
  <c r="Q89" i="7" s="1"/>
  <c r="Q90" i="7" s="1"/>
  <c r="Q91" i="7" s="1"/>
  <c r="Q92" i="7" s="1"/>
  <c r="Q93" i="7" s="1"/>
  <c r="Q94" i="7" s="1"/>
  <c r="Q95" i="7" s="1"/>
  <c r="Q96" i="7" s="1"/>
  <c r="E57" i="7"/>
  <c r="Q105" i="7"/>
  <c r="D57" i="7"/>
  <c r="A229" i="2"/>
  <c r="B112" i="2"/>
  <c r="K112" i="2" s="1"/>
  <c r="C112" i="2"/>
  <c r="L112" i="2" s="1"/>
  <c r="J112" i="2"/>
  <c r="C215" i="2" l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L215" i="2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</calcChain>
</file>

<file path=xl/comments1.xml><?xml version="1.0" encoding="utf-8"?>
<comments xmlns="http://schemas.openxmlformats.org/spreadsheetml/2006/main">
  <authors>
    <author>ramonlf</author>
    <author>pre-installed user</author>
  </authors>
  <commentList>
    <comment ref="F5" authorId="0">
      <text>
        <r>
          <rPr>
            <b/>
            <sz val="9"/>
            <color indexed="81"/>
            <rFont val="Tahoma"/>
            <charset val="1"/>
          </rPr>
          <t xml:space="preserve">All cause mortality rate 
</t>
        </r>
      </text>
    </comment>
    <comment ref="G5" authorId="0">
      <text>
        <r>
          <rPr>
            <b/>
            <sz val="9"/>
            <color indexed="81"/>
            <rFont val="Tahoma"/>
            <charset val="1"/>
          </rPr>
          <t xml:space="preserve">Mortality rate for 
cerebrovascular disease </t>
        </r>
      </text>
    </comment>
    <comment ref="H57" authorId="1">
      <text>
        <r>
          <rPr>
            <b/>
            <sz val="8"/>
            <color indexed="81"/>
            <rFont val="Tahoma"/>
            <family val="2"/>
          </rPr>
          <t>scale-up factor for the mortality rate of people who have previously had a stroke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I57" authorId="1">
      <text>
        <r>
          <rPr>
            <b/>
            <sz val="8"/>
            <color indexed="81"/>
            <rFont val="Tahoma"/>
            <family val="2"/>
          </rPr>
          <t>CB disease mortality rate of those who have previously had a stroke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M57" authorId="1">
      <text>
        <r>
          <rPr>
            <b/>
            <sz val="8"/>
            <color indexed="81"/>
            <rFont val="Tahoma"/>
            <family val="2"/>
          </rPr>
          <t>CB disease mortality rate of group on therapy</t>
        </r>
      </text>
    </comment>
  </commentList>
</comments>
</file>

<file path=xl/comments2.xml><?xml version="1.0" encoding="utf-8"?>
<comments xmlns="http://schemas.openxmlformats.org/spreadsheetml/2006/main">
  <authors>
    <author>pre-installed user</author>
  </authors>
  <commentList>
    <comment ref="G4" authorId="0">
      <text>
        <r>
          <rPr>
            <b/>
            <sz val="8"/>
            <color indexed="81"/>
            <rFont val="Tahoma"/>
            <family val="2"/>
          </rPr>
          <t>This cell below contains the formula for the EQ-5D utility values.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<sst xmlns="http://schemas.openxmlformats.org/spreadsheetml/2006/main" count="743" uniqueCount="100">
  <si>
    <t>No. Deaths</t>
  </si>
  <si>
    <t>No. Censored</t>
  </si>
  <si>
    <t xml:space="preserve">Patient No </t>
  </si>
  <si>
    <t xml:space="preserve">Patient No. </t>
  </si>
  <si>
    <t>NA</t>
  </si>
  <si>
    <t xml:space="preserve">Multiple decrement Life-table </t>
  </si>
  <si>
    <t>Age</t>
  </si>
  <si>
    <t>Life Expectancy</t>
  </si>
  <si>
    <t>Increase in life expectancy due elimination of stroke</t>
  </si>
  <si>
    <t>years</t>
  </si>
  <si>
    <t>Life-table for the no-treatment group</t>
  </si>
  <si>
    <t xml:space="preserve">Life Table for the treatment group </t>
  </si>
  <si>
    <t>Lx</t>
  </si>
  <si>
    <t xml:space="preserve">Life expectancy @ age 72 </t>
  </si>
  <si>
    <t>Tx</t>
  </si>
  <si>
    <t>ex</t>
  </si>
  <si>
    <t xml:space="preserve">Gain in life expectancy </t>
  </si>
  <si>
    <t xml:space="preserve">Discounting life years </t>
  </si>
  <si>
    <t xml:space="preserve">No treatment group </t>
  </si>
  <si>
    <t>Year</t>
  </si>
  <si>
    <t>Discounted life expectancy @ age 72</t>
  </si>
  <si>
    <t>LE</t>
  </si>
  <si>
    <t xml:space="preserve">Product Limit method </t>
  </si>
  <si>
    <t>No @ risk</t>
  </si>
  <si>
    <t>Total LE</t>
  </si>
  <si>
    <t xml:space="preserve">Total No. </t>
  </si>
  <si>
    <t>Discounted factor</t>
  </si>
  <si>
    <t xml:space="preserve">Discounted </t>
  </si>
  <si>
    <t>Calculating QALYS</t>
  </si>
  <si>
    <t>Mean utility weights</t>
  </si>
  <si>
    <t>Total Lx</t>
  </si>
  <si>
    <t>Sur prob</t>
  </si>
  <si>
    <t xml:space="preserve">Survival times work sheet </t>
  </si>
  <si>
    <t>Mobility</t>
  </si>
  <si>
    <t>Self care</t>
  </si>
  <si>
    <t>Usual activity</t>
  </si>
  <si>
    <t>Pain</t>
  </si>
  <si>
    <t>Anxiety</t>
  </si>
  <si>
    <t>mobility</t>
  </si>
  <si>
    <t>self-care</t>
  </si>
  <si>
    <t xml:space="preserve">EQ-5D Algorithm </t>
  </si>
  <si>
    <t xml:space="preserve">NA </t>
  </si>
  <si>
    <t>Utility scores must be calculated using EQ-5D responses on sheet "EQ-5D data"</t>
  </si>
  <si>
    <t xml:space="preserve">Quality of life: EQ-5D Survey Data </t>
  </si>
  <si>
    <t xml:space="preserve">Example </t>
  </si>
  <si>
    <t xml:space="preserve">Utility Value </t>
  </si>
  <si>
    <t xml:space="preserve">Utility value </t>
  </si>
  <si>
    <t>Average</t>
  </si>
  <si>
    <t>qxAC</t>
  </si>
  <si>
    <t>qxCB</t>
  </si>
  <si>
    <t>LxAC</t>
  </si>
  <si>
    <t>lx</t>
  </si>
  <si>
    <t xml:space="preserve">lxAC </t>
  </si>
  <si>
    <t xml:space="preserve">Prevalence   </t>
  </si>
  <si>
    <t>qxCB1</t>
  </si>
  <si>
    <t>s</t>
  </si>
  <si>
    <t>No treatment</t>
  </si>
  <si>
    <t>Treatment</t>
  </si>
  <si>
    <t xml:space="preserve">Group </t>
  </si>
  <si>
    <t xml:space="preserve">Treatment group </t>
  </si>
  <si>
    <t>lx(AC-CB)</t>
  </si>
  <si>
    <t>Lx(AC-CB)</t>
  </si>
  <si>
    <t>Control Group patients</t>
  </si>
  <si>
    <t>Treatment Group patients</t>
  </si>
  <si>
    <t>Years</t>
  </si>
  <si>
    <t>Time (years)</t>
  </si>
  <si>
    <t>Prediction:</t>
  </si>
  <si>
    <t>Actual:</t>
  </si>
  <si>
    <t>Prob(10 years)=</t>
  </si>
  <si>
    <t>If the study had finished at 5 years, what would an extrapolation beyond the end of that period to 10 years using the exponential formula have predicted?</t>
  </si>
  <si>
    <t xml:space="preserve">Discounted life expectancy </t>
  </si>
  <si>
    <t>Within trial life expectancy (years)</t>
  </si>
  <si>
    <t>Estimated discounted life expectancy</t>
  </si>
  <si>
    <t>Control Group</t>
  </si>
  <si>
    <t>Treatment Group</t>
  </si>
  <si>
    <t>Fourth survey - 15 years</t>
  </si>
  <si>
    <t>Fifth survey - 20 years</t>
  </si>
  <si>
    <t>Third survey - 10 years</t>
  </si>
  <si>
    <t>Second survey - 5 years</t>
  </si>
  <si>
    <t>First survey - At entry to study</t>
  </si>
  <si>
    <t>usual activity</t>
  </si>
  <si>
    <t>pain/discomfort</t>
  </si>
  <si>
    <t>anxiety/depression</t>
  </si>
  <si>
    <t>This section is used for calculation - do not change</t>
  </si>
  <si>
    <t>Baseline</t>
  </si>
  <si>
    <t>5 years</t>
  </si>
  <si>
    <t>10 years</t>
  </si>
  <si>
    <t>15 years</t>
  </si>
  <si>
    <t>20 years</t>
  </si>
  <si>
    <t>Survival time (years)</t>
  </si>
  <si>
    <t xml:space="preserve">Survival probability (Product limit estimator) </t>
  </si>
  <si>
    <t>Quality Adjusted Survival</t>
  </si>
  <si>
    <t>Total QAS (QALYs)</t>
  </si>
  <si>
    <t>Extrapolation</t>
  </si>
  <si>
    <t>Discount rate</t>
  </si>
  <si>
    <t>Quality Adjusted Survival, discounted</t>
  </si>
  <si>
    <t>Total QAS (QALYs), discounted</t>
  </si>
  <si>
    <t xml:space="preserve">Gain in quality-adjusted life expectancy </t>
  </si>
  <si>
    <t>qxCB2</t>
  </si>
  <si>
    <t xml:space="preserve">Quality adjusted survival analysis of diabetic patients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</si>
</sst>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.00000"/>
    <numFmt numFmtId="165" formatCode="0.000"/>
    <numFmt numFmtId="166" formatCode="_-* #,##0_-;\-* #,##0_-;_-* &quot;-&quot;??_-;_-@_-"/>
    <numFmt numFmtId="167" formatCode="_-* #,##0.000000_-;\-* #,##0.000000_-;_-* &quot;-&quot;??_-;_-@_-"/>
    <numFmt numFmtId="168" formatCode="0.000000"/>
  </numFmts>
  <fonts count="19" x14ac:knownFonts="1">
    <font>
      <sz val="10"/>
      <name val="Arial"/>
    </font>
    <font>
      <sz val="10"/>
      <color theme="1"/>
      <name val="Arial"/>
      <family val="2"/>
    </font>
    <font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i/>
      <sz val="10"/>
      <name val="Arial"/>
      <family val="2"/>
    </font>
    <font>
      <sz val="10"/>
      <color indexed="12"/>
      <name val="Arial"/>
      <family val="2"/>
    </font>
    <font>
      <b/>
      <sz val="8"/>
      <color indexed="81"/>
      <name val="Tahoma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8"/>
      <color indexed="81"/>
      <name val="Tahoma"/>
      <family val="2"/>
    </font>
    <font>
      <i/>
      <sz val="12"/>
      <name val="Arial"/>
      <family val="2"/>
    </font>
    <font>
      <b/>
      <sz val="10"/>
      <color indexed="10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9"/>
      <color indexed="81"/>
      <name val="Tahoma"/>
      <charset val="1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74">
    <xf numFmtId="0" fontId="0" fillId="0" borderId="0" xfId="0"/>
    <xf numFmtId="1" fontId="0" fillId="0" borderId="0" xfId="0" applyNumberFormat="1"/>
    <xf numFmtId="164" fontId="0" fillId="0" borderId="0" xfId="0" applyNumberFormat="1"/>
    <xf numFmtId="2" fontId="0" fillId="0" borderId="0" xfId="0" applyNumberFormat="1"/>
    <xf numFmtId="164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5" fillId="0" borderId="0" xfId="0" applyFont="1"/>
    <xf numFmtId="0" fontId="6" fillId="0" borderId="0" xfId="0" applyFont="1" applyFill="1"/>
    <xf numFmtId="0" fontId="4" fillId="2" borderId="0" xfId="0" applyFont="1" applyFill="1"/>
    <xf numFmtId="43" fontId="8" fillId="2" borderId="1" xfId="1" applyFont="1" applyFill="1" applyBorder="1"/>
    <xf numFmtId="0" fontId="9" fillId="0" borderId="0" xfId="0" applyFont="1"/>
    <xf numFmtId="0" fontId="3" fillId="0" borderId="0" xfId="0" applyFont="1" applyAlignment="1">
      <alignment horizontal="center"/>
    </xf>
    <xf numFmtId="0" fontId="10" fillId="0" borderId="0" xfId="0" applyFont="1"/>
    <xf numFmtId="0" fontId="8" fillId="0" borderId="0" xfId="0" applyFont="1" applyAlignment="1">
      <alignment horizontal="left"/>
    </xf>
    <xf numFmtId="166" fontId="8" fillId="2" borderId="1" xfId="1" applyNumberFormat="1" applyFont="1" applyFill="1" applyBorder="1"/>
    <xf numFmtId="43" fontId="8" fillId="2" borderId="1" xfId="1" applyNumberFormat="1" applyFont="1" applyFill="1" applyBorder="1"/>
    <xf numFmtId="43" fontId="4" fillId="2" borderId="1" xfId="1" applyFont="1" applyFill="1" applyBorder="1"/>
    <xf numFmtId="43" fontId="8" fillId="3" borderId="1" xfId="1" applyFont="1" applyFill="1" applyBorder="1"/>
    <xf numFmtId="164" fontId="10" fillId="0" borderId="0" xfId="0" applyNumberFormat="1" applyFont="1"/>
    <xf numFmtId="0" fontId="3" fillId="0" borderId="0" xfId="0" applyFont="1" applyAlignment="1">
      <alignment horizontal="left"/>
    </xf>
    <xf numFmtId="43" fontId="0" fillId="0" borderId="0" xfId="0" applyNumberFormat="1"/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8" fillId="0" borderId="0" xfId="0" applyFont="1"/>
    <xf numFmtId="165" fontId="4" fillId="2" borderId="0" xfId="0" applyNumberFormat="1" applyFont="1" applyFill="1" applyAlignment="1">
      <alignment horizontal="center"/>
    </xf>
    <xf numFmtId="0" fontId="0" fillId="0" borderId="0" xfId="0" applyAlignment="1">
      <alignment horizontal="center" vertical="top" wrapText="1"/>
    </xf>
    <xf numFmtId="0" fontId="8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/>
    </xf>
    <xf numFmtId="0" fontId="3" fillId="4" borderId="0" xfId="0" applyFont="1" applyFill="1" applyAlignment="1">
      <alignment horizontal="left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left"/>
    </xf>
    <xf numFmtId="0" fontId="8" fillId="5" borderId="0" xfId="0" applyFont="1" applyFill="1" applyAlignment="1">
      <alignment horizontal="center"/>
    </xf>
    <xf numFmtId="0" fontId="8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0" fontId="8" fillId="0" borderId="0" xfId="0" applyFont="1" applyAlignment="1"/>
    <xf numFmtId="0" fontId="5" fillId="4" borderId="0" xfId="0" applyFont="1" applyFill="1" applyAlignment="1">
      <alignment horizontal="center"/>
    </xf>
    <xf numFmtId="0" fontId="15" fillId="0" borderId="0" xfId="0" applyFont="1" applyAlignment="1">
      <alignment horizontal="left" readingOrder="1"/>
    </xf>
    <xf numFmtId="0" fontId="15" fillId="6" borderId="2" xfId="0" applyFont="1" applyFill="1" applyBorder="1" applyAlignment="1">
      <alignment horizontal="left" readingOrder="1"/>
    </xf>
    <xf numFmtId="0" fontId="8" fillId="6" borderId="3" xfId="0" applyFont="1" applyFill="1" applyBorder="1"/>
    <xf numFmtId="0" fontId="8" fillId="6" borderId="4" xfId="0" applyFont="1" applyFill="1" applyBorder="1"/>
    <xf numFmtId="0" fontId="8" fillId="6" borderId="5" xfId="0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6" xfId="0" applyFont="1" applyFill="1" applyBorder="1" applyAlignment="1">
      <alignment horizontal="center"/>
    </xf>
    <xf numFmtId="0" fontId="8" fillId="6" borderId="7" xfId="0" applyFont="1" applyFill="1" applyBorder="1" applyAlignment="1">
      <alignment horizontal="center"/>
    </xf>
    <xf numFmtId="0" fontId="8" fillId="6" borderId="8" xfId="0" applyFont="1" applyFill="1" applyBorder="1" applyAlignment="1">
      <alignment horizontal="center"/>
    </xf>
    <xf numFmtId="0" fontId="8" fillId="6" borderId="9" xfId="0" applyFont="1" applyFill="1" applyBorder="1" applyAlignment="1">
      <alignment horizontal="center"/>
    </xf>
    <xf numFmtId="0" fontId="5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 vertical="top" wrapText="1"/>
    </xf>
    <xf numFmtId="0" fontId="12" fillId="0" borderId="0" xfId="0" applyFont="1"/>
    <xf numFmtId="0" fontId="3" fillId="4" borderId="0" xfId="0" applyFont="1" applyFill="1" applyAlignment="1">
      <alignment horizontal="center" vertical="top" wrapText="1"/>
    </xf>
    <xf numFmtId="0" fontId="8" fillId="4" borderId="0" xfId="0" applyFont="1" applyFill="1" applyAlignment="1">
      <alignment horizontal="center" vertical="top" wrapText="1"/>
    </xf>
    <xf numFmtId="165" fontId="0" fillId="2" borderId="0" xfId="0" applyNumberFormat="1" applyFill="1" applyAlignment="1">
      <alignment horizontal="center"/>
    </xf>
    <xf numFmtId="165" fontId="13" fillId="2" borderId="0" xfId="0" applyNumberFormat="1" applyFont="1" applyFill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 vertical="top"/>
    </xf>
    <xf numFmtId="0" fontId="3" fillId="5" borderId="10" xfId="0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 vertical="top"/>
    </xf>
    <xf numFmtId="0" fontId="8" fillId="5" borderId="0" xfId="0" applyFont="1" applyFill="1" applyAlignment="1">
      <alignment horizontal="center" vertical="top" wrapText="1"/>
    </xf>
    <xf numFmtId="165" fontId="14" fillId="2" borderId="0" xfId="0" applyNumberFormat="1" applyFont="1" applyFill="1" applyAlignment="1">
      <alignment horizontal="center"/>
    </xf>
    <xf numFmtId="0" fontId="14" fillId="0" borderId="0" xfId="0" applyFont="1" applyAlignment="1">
      <alignment horizontal="center"/>
    </xf>
    <xf numFmtId="0" fontId="1" fillId="0" borderId="0" xfId="0" applyFont="1"/>
    <xf numFmtId="165" fontId="16" fillId="2" borderId="0" xfId="0" applyNumberFormat="1" applyFont="1" applyFill="1" applyAlignment="1">
      <alignment horizontal="center"/>
    </xf>
    <xf numFmtId="166" fontId="8" fillId="0" borderId="1" xfId="1" applyNumberFormat="1" applyFont="1" applyFill="1" applyBorder="1"/>
    <xf numFmtId="167" fontId="8" fillId="2" borderId="1" xfId="1" applyNumberFormat="1" applyFont="1" applyFill="1" applyBorder="1"/>
    <xf numFmtId="165" fontId="0" fillId="2" borderId="0" xfId="0" applyNumberFormat="1" applyFill="1"/>
    <xf numFmtId="168" fontId="0" fillId="0" borderId="0" xfId="0" applyNumberFormat="1"/>
    <xf numFmtId="168" fontId="0" fillId="2" borderId="0" xfId="0" applyNumberFormat="1" applyFill="1"/>
    <xf numFmtId="168" fontId="4" fillId="2" borderId="0" xfId="0" applyNumberFormat="1" applyFont="1" applyFill="1"/>
    <xf numFmtId="165" fontId="4" fillId="0" borderId="0" xfId="0" applyNumberFormat="1" applyFont="1" applyAlignment="1">
      <alignment horizontal="center"/>
    </xf>
    <xf numFmtId="0" fontId="0" fillId="0" borderId="0" xfId="0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65" fontId="18" fillId="2" borderId="0" xfId="0" applyNumberFormat="1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w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38100</xdr:rowOff>
    </xdr:from>
    <xdr:to>
      <xdr:col>3</xdr:col>
      <xdr:colOff>200025</xdr:colOff>
      <xdr:row>11</xdr:row>
      <xdr:rowOff>38100</xdr:rowOff>
    </xdr:to>
    <xdr:sp macro="" textlink="">
      <xdr:nvSpPr>
        <xdr:cNvPr id="7169" name="Text Box 1"/>
        <xdr:cNvSpPr txBox="1">
          <a:spLocks noChangeArrowheads="1"/>
        </xdr:cNvSpPr>
      </xdr:nvSpPr>
      <xdr:spPr bwMode="auto">
        <a:xfrm>
          <a:off x="0" y="2571750"/>
          <a:ext cx="2028825" cy="113347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This sheet gives mortality rates for 'all cause' and for 'Cerebrovascular disease' from a hypothetical life table of men over the age 70 years.  </a:t>
          </a:r>
        </a:p>
      </xdr:txBody>
    </xdr:sp>
    <xdr:clientData/>
  </xdr:twoCellAnchor>
  <xdr:twoCellAnchor editAs="oneCell">
    <xdr:from>
      <xdr:col>0</xdr:col>
      <xdr:colOff>0</xdr:colOff>
      <xdr:row>1</xdr:row>
      <xdr:rowOff>19050</xdr:rowOff>
    </xdr:from>
    <xdr:to>
      <xdr:col>2</xdr:col>
      <xdr:colOff>9525</xdr:colOff>
      <xdr:row>3</xdr:row>
      <xdr:rowOff>47625</xdr:rowOff>
    </xdr:to>
    <xdr:sp macro="" textlink="">
      <xdr:nvSpPr>
        <xdr:cNvPr id="7170" name="Text Box 2"/>
        <xdr:cNvSpPr txBox="1">
          <a:spLocks noChangeArrowheads="1"/>
        </xdr:cNvSpPr>
      </xdr:nvSpPr>
      <xdr:spPr bwMode="auto">
        <a:xfrm>
          <a:off x="0" y="2028825"/>
          <a:ext cx="12287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1 (i)</a:t>
          </a:r>
        </a:p>
      </xdr:txBody>
    </xdr:sp>
    <xdr:clientData/>
  </xdr:twoCellAnchor>
  <xdr:twoCellAnchor editAs="oneCell">
    <xdr:from>
      <xdr:col>0</xdr:col>
      <xdr:colOff>0</xdr:colOff>
      <xdr:row>50</xdr:row>
      <xdr:rowOff>66675</xdr:rowOff>
    </xdr:from>
    <xdr:to>
      <xdr:col>2</xdr:col>
      <xdr:colOff>19050</xdr:colOff>
      <xdr:row>52</xdr:row>
      <xdr:rowOff>133350</xdr:rowOff>
    </xdr:to>
    <xdr:sp macro="" textlink="">
      <xdr:nvSpPr>
        <xdr:cNvPr id="7171" name="Text Box 3"/>
        <xdr:cNvSpPr txBox="1">
          <a:spLocks noChangeArrowheads="1"/>
        </xdr:cNvSpPr>
      </xdr:nvSpPr>
      <xdr:spPr bwMode="auto">
        <a:xfrm>
          <a:off x="0" y="8201025"/>
          <a:ext cx="1238250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1 (ii)</a:t>
          </a:r>
        </a:p>
      </xdr:txBody>
    </xdr:sp>
    <xdr:clientData/>
  </xdr:twoCellAnchor>
  <xdr:twoCellAnchor editAs="oneCell">
    <xdr:from>
      <xdr:col>17</xdr:col>
      <xdr:colOff>19050</xdr:colOff>
      <xdr:row>50</xdr:row>
      <xdr:rowOff>66675</xdr:rowOff>
    </xdr:from>
    <xdr:to>
      <xdr:col>19</xdr:col>
      <xdr:colOff>28575</xdr:colOff>
      <xdr:row>52</xdr:row>
      <xdr:rowOff>133350</xdr:rowOff>
    </xdr:to>
    <xdr:sp macro="" textlink="">
      <xdr:nvSpPr>
        <xdr:cNvPr id="7172" name="Text Box 4"/>
        <xdr:cNvSpPr txBox="1">
          <a:spLocks noChangeArrowheads="1"/>
        </xdr:cNvSpPr>
      </xdr:nvSpPr>
      <xdr:spPr bwMode="auto">
        <a:xfrm>
          <a:off x="11277600" y="8201025"/>
          <a:ext cx="12287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1 (iii)</a:t>
          </a:r>
        </a:p>
      </xdr:txBody>
    </xdr:sp>
    <xdr:clientData/>
  </xdr:twoCellAnchor>
  <xdr:twoCellAnchor>
    <xdr:from>
      <xdr:col>0</xdr:col>
      <xdr:colOff>9525</xdr:colOff>
      <xdr:row>54</xdr:row>
      <xdr:rowOff>9525</xdr:rowOff>
    </xdr:from>
    <xdr:to>
      <xdr:col>2</xdr:col>
      <xdr:colOff>361950</xdr:colOff>
      <xdr:row>66</xdr:row>
      <xdr:rowOff>9525</xdr:rowOff>
    </xdr:to>
    <xdr:sp macro="" textlink="">
      <xdr:nvSpPr>
        <xdr:cNvPr id="6" name="TextBox 5"/>
        <xdr:cNvSpPr txBox="1"/>
      </xdr:nvSpPr>
      <xdr:spPr>
        <a:xfrm>
          <a:off x="9525" y="8829675"/>
          <a:ext cx="1571625" cy="194310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 b="1"/>
            <a:t>NOTE: </a:t>
          </a:r>
        </a:p>
        <a:p>
          <a:r>
            <a:rPr lang="en-US" sz="1000">
              <a:latin typeface="Arial" pitchFamily="34" charset="0"/>
              <a:cs typeface="Arial" pitchFamily="34" charset="0"/>
            </a:rPr>
            <a:t>If using the OUP</a:t>
          </a:r>
          <a:r>
            <a:rPr lang="en-US" sz="1000" baseline="0">
              <a:latin typeface="Arial" pitchFamily="34" charset="0"/>
              <a:cs typeface="Arial" pitchFamily="34" charset="0"/>
            </a:rPr>
            <a:t>  handbook </a:t>
          </a:r>
          <a:r>
            <a:rPr lang="en-US" sz="1000" i="1" baseline="0">
              <a:latin typeface="Arial" pitchFamily="34" charset="0"/>
              <a:cs typeface="Arial" pitchFamily="34" charset="0"/>
            </a:rPr>
            <a:t>Applied Methods of Cost-effectiveness Analysis in Health Care</a:t>
          </a:r>
          <a:r>
            <a:rPr lang="en-US" sz="1000" baseline="0">
              <a:latin typeface="Arial" pitchFamily="34" charset="0"/>
              <a:cs typeface="Arial" pitchFamily="34" charset="0"/>
            </a:rPr>
            <a:t>, the formula  in Equation </a:t>
          </a:r>
          <a:r>
            <a:rPr lang="en-US" sz="1000" b="1" baseline="0">
              <a:latin typeface="Arial" pitchFamily="34" charset="0"/>
              <a:cs typeface="Arial" pitchFamily="34" charset="0"/>
            </a:rPr>
            <a:t>3.6, </a:t>
          </a:r>
          <a:r>
            <a:rPr lang="en-US" sz="1000" b="0" baseline="0">
              <a:latin typeface="Arial" pitchFamily="34" charset="0"/>
              <a:cs typeface="Arial" pitchFamily="34" charset="0"/>
            </a:rPr>
            <a:t>page </a:t>
          </a:r>
          <a:r>
            <a:rPr lang="en-US" sz="1000" b="1" baseline="0">
              <a:latin typeface="Arial" pitchFamily="34" charset="0"/>
              <a:cs typeface="Arial" pitchFamily="34" charset="0"/>
            </a:rPr>
            <a:t>49</a:t>
          </a:r>
          <a:r>
            <a:rPr lang="en-US" sz="1000" b="0" baseline="0">
              <a:latin typeface="Arial" pitchFamily="34" charset="0"/>
              <a:cs typeface="Arial" pitchFamily="34" charset="0"/>
            </a:rPr>
            <a:t> </a:t>
          </a:r>
          <a:r>
            <a:rPr lang="en-US" sz="1000" baseline="0">
              <a:latin typeface="Arial" pitchFamily="34" charset="0"/>
              <a:cs typeface="Arial" pitchFamily="34" charset="0"/>
            </a:rPr>
            <a:t>contains an error.  It should read:</a:t>
          </a: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276225</xdr:colOff>
          <xdr:row>62</xdr:row>
          <xdr:rowOff>104775</xdr:rowOff>
        </xdr:from>
        <xdr:to>
          <xdr:col>2</xdr:col>
          <xdr:colOff>38100</xdr:colOff>
          <xdr:row>65</xdr:row>
          <xdr:rowOff>47625</xdr:rowOff>
        </xdr:to>
        <xdr:sp macro="" textlink="">
          <xdr:nvSpPr>
            <xdr:cNvPr id="7180" name="Object 12" hidden="1">
              <a:extLst>
                <a:ext uri="{63B3BB69-23CF-44E3-9099-C40C66FF867C}">
                  <a14:compatExt spid="_x0000_s718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219075</xdr:colOff>
      <xdr:row>0</xdr:row>
      <xdr:rowOff>85725</xdr:rowOff>
    </xdr:from>
    <xdr:to>
      <xdr:col>13</xdr:col>
      <xdr:colOff>257175</xdr:colOff>
      <xdr:row>4</xdr:row>
      <xdr:rowOff>142875</xdr:rowOff>
    </xdr:to>
    <xdr:sp macro="" textlink="">
      <xdr:nvSpPr>
        <xdr:cNvPr id="2049" name="Text Box 1"/>
        <xdr:cNvSpPr txBox="1">
          <a:spLocks noChangeArrowheads="1"/>
        </xdr:cNvSpPr>
      </xdr:nvSpPr>
      <xdr:spPr bwMode="auto">
        <a:xfrm>
          <a:off x="6819900" y="85725"/>
          <a:ext cx="2543175" cy="933450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This sheet contains survival times for patients in the Control Group and patients in the Treatment Group.</a:t>
          </a:r>
        </a:p>
      </xdr:txBody>
    </xdr:sp>
    <xdr:clientData/>
  </xdr:twoCellAnchor>
  <xdr:twoCellAnchor editAs="oneCell">
    <xdr:from>
      <xdr:col>0</xdr:col>
      <xdr:colOff>66675</xdr:colOff>
      <xdr:row>105</xdr:row>
      <xdr:rowOff>57150</xdr:rowOff>
    </xdr:from>
    <xdr:to>
      <xdr:col>1</xdr:col>
      <xdr:colOff>28575</xdr:colOff>
      <xdr:row>107</xdr:row>
      <xdr:rowOff>123825</xdr:rowOff>
    </xdr:to>
    <xdr:sp macro="" textlink="">
      <xdr:nvSpPr>
        <xdr:cNvPr id="2056" name="Text Box 8"/>
        <xdr:cNvSpPr txBox="1">
          <a:spLocks noChangeArrowheads="1"/>
        </xdr:cNvSpPr>
      </xdr:nvSpPr>
      <xdr:spPr bwMode="auto">
        <a:xfrm>
          <a:off x="66675" y="4981575"/>
          <a:ext cx="8477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2 (i)</a:t>
          </a:r>
        </a:p>
      </xdr:txBody>
    </xdr:sp>
    <xdr:clientData/>
  </xdr:twoCellAnchor>
  <xdr:twoCellAnchor editAs="oneCell">
    <xdr:from>
      <xdr:col>0</xdr:col>
      <xdr:colOff>57150</xdr:colOff>
      <xdr:row>217</xdr:row>
      <xdr:rowOff>0</xdr:rowOff>
    </xdr:from>
    <xdr:to>
      <xdr:col>1</xdr:col>
      <xdr:colOff>19050</xdr:colOff>
      <xdr:row>219</xdr:row>
      <xdr:rowOff>66675</xdr:rowOff>
    </xdr:to>
    <xdr:sp macro="" textlink="">
      <xdr:nvSpPr>
        <xdr:cNvPr id="2057" name="Text Box 9"/>
        <xdr:cNvSpPr txBox="1">
          <a:spLocks noChangeArrowheads="1"/>
        </xdr:cNvSpPr>
      </xdr:nvSpPr>
      <xdr:spPr bwMode="auto">
        <a:xfrm>
          <a:off x="57150" y="8972550"/>
          <a:ext cx="8477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2 (ii)</a:t>
          </a:r>
        </a:p>
      </xdr:txBody>
    </xdr:sp>
    <xdr:clientData/>
  </xdr:twoCellAnchor>
  <xdr:twoCellAnchor editAs="oneCell">
    <xdr:from>
      <xdr:col>0</xdr:col>
      <xdr:colOff>57150</xdr:colOff>
      <xdr:row>230</xdr:row>
      <xdr:rowOff>0</xdr:rowOff>
    </xdr:from>
    <xdr:to>
      <xdr:col>1</xdr:col>
      <xdr:colOff>19050</xdr:colOff>
      <xdr:row>232</xdr:row>
      <xdr:rowOff>66675</xdr:rowOff>
    </xdr:to>
    <xdr:sp macro="" textlink="">
      <xdr:nvSpPr>
        <xdr:cNvPr id="2058" name="Text Box 10"/>
        <xdr:cNvSpPr txBox="1">
          <a:spLocks noChangeArrowheads="1"/>
        </xdr:cNvSpPr>
      </xdr:nvSpPr>
      <xdr:spPr bwMode="auto">
        <a:xfrm>
          <a:off x="57150" y="11077575"/>
          <a:ext cx="8477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2 (iii)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27518</xdr:colOff>
      <xdr:row>0</xdr:row>
      <xdr:rowOff>41274</xdr:rowOff>
    </xdr:from>
    <xdr:to>
      <xdr:col>12</xdr:col>
      <xdr:colOff>521758</xdr:colOff>
      <xdr:row>3</xdr:row>
      <xdr:rowOff>66675</xdr:rowOff>
    </xdr:to>
    <xdr:sp macro="" textlink="">
      <xdr:nvSpPr>
        <xdr:cNvPr id="5121" name="Text Box 1"/>
        <xdr:cNvSpPr txBox="1">
          <a:spLocks noChangeArrowheads="1"/>
        </xdr:cNvSpPr>
      </xdr:nvSpPr>
      <xdr:spPr bwMode="auto">
        <a:xfrm>
          <a:off x="3208868" y="41274"/>
          <a:ext cx="6409265" cy="577851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This sheet contains responses to the five questions on the EQ-5D questionnaire. The questionnaire was administered at entry to the study and then at 5 yearly intervals.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1028700</xdr:colOff>
      <xdr:row>5</xdr:row>
      <xdr:rowOff>76200</xdr:rowOff>
    </xdr:from>
    <xdr:to>
      <xdr:col>7</xdr:col>
      <xdr:colOff>371475</xdr:colOff>
      <xdr:row>8</xdr:row>
      <xdr:rowOff>158751</xdr:rowOff>
    </xdr:to>
    <xdr:sp macro="" textlink="">
      <xdr:nvSpPr>
        <xdr:cNvPr id="4" name="Text Box 1"/>
        <xdr:cNvSpPr txBox="1">
          <a:spLocks noChangeArrowheads="1"/>
        </xdr:cNvSpPr>
      </xdr:nvSpPr>
      <xdr:spPr bwMode="auto">
        <a:xfrm>
          <a:off x="1028700" y="895350"/>
          <a:ext cx="4610100" cy="577851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Change the level of one of the domains above between 1 and 3 to see what effect it has on the utility value 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561975</xdr:colOff>
      <xdr:row>0</xdr:row>
      <xdr:rowOff>9525</xdr:rowOff>
    </xdr:from>
    <xdr:to>
      <xdr:col>17</xdr:col>
      <xdr:colOff>352425</xdr:colOff>
      <xdr:row>2</xdr:row>
      <xdr:rowOff>142875</xdr:rowOff>
    </xdr:to>
    <xdr:sp macro="" textlink="">
      <xdr:nvSpPr>
        <xdr:cNvPr id="3073" name="Text Box 1"/>
        <xdr:cNvSpPr txBox="1">
          <a:spLocks noChangeArrowheads="1"/>
        </xdr:cNvSpPr>
      </xdr:nvSpPr>
      <xdr:spPr bwMode="auto">
        <a:xfrm>
          <a:off x="5591175" y="9525"/>
          <a:ext cx="5391150" cy="552450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l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Utility scores for each patient in the Control and Treatment groups must be calculated using their EQ-5D responses, as calculated in sheet "EQ5D". </a:t>
          </a:r>
        </a:p>
      </xdr:txBody>
    </xdr:sp>
    <xdr:clientData/>
  </xdr:twoCellAnchor>
  <xdr:twoCellAnchor editAs="oneCell">
    <xdr:from>
      <xdr:col>0</xdr:col>
      <xdr:colOff>28575</xdr:colOff>
      <xdr:row>109</xdr:row>
      <xdr:rowOff>28575</xdr:rowOff>
    </xdr:from>
    <xdr:to>
      <xdr:col>1</xdr:col>
      <xdr:colOff>933450</xdr:colOff>
      <xdr:row>111</xdr:row>
      <xdr:rowOff>95250</xdr:rowOff>
    </xdr:to>
    <xdr:sp macro="" textlink="">
      <xdr:nvSpPr>
        <xdr:cNvPr id="3075" name="Text Box 3"/>
        <xdr:cNvSpPr txBox="1">
          <a:spLocks noChangeArrowheads="1"/>
        </xdr:cNvSpPr>
      </xdr:nvSpPr>
      <xdr:spPr bwMode="auto">
        <a:xfrm>
          <a:off x="28575" y="18230850"/>
          <a:ext cx="2066925" cy="390525"/>
        </a:xfrm>
        <a:prstGeom prst="rect">
          <a:avLst/>
        </a:prstGeom>
        <a:solidFill>
          <a:srgbClr val="C0C0C0"/>
        </a:solidFill>
        <a:ln w="57150" cmpd="thickThin">
          <a:solidFill>
            <a:srgbClr val="000080"/>
          </a:solidFill>
          <a:miter lim="800000"/>
          <a:headEnd/>
          <a:tailEnd/>
        </a:ln>
      </xdr:spPr>
      <xdr:txBody>
        <a:bodyPr vertOverflow="clip" wrap="square" lIns="90000" tIns="90000" rIns="90000" bIns="90000" anchor="t" upright="1"/>
        <a:lstStyle/>
        <a:p>
          <a:pPr algn="ctr" rtl="0">
            <a:defRPr sz="1000"/>
          </a:pPr>
          <a:r>
            <a:rPr lang="en-GB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Part 3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62"/>
  <sheetViews>
    <sheetView workbookViewId="0"/>
  </sheetViews>
  <sheetFormatPr defaultRowHeight="12.75" x14ac:dyDescent="0.2"/>
  <cols>
    <col min="5" max="5" width="12.28515625" bestFit="1" customWidth="1"/>
    <col min="6" max="7" width="9.5703125" bestFit="1" customWidth="1"/>
    <col min="8" max="8" width="11.7109375" customWidth="1"/>
    <col min="9" max="9" width="13.28515625" customWidth="1"/>
    <col min="10" max="11" width="10.28515625" bestFit="1" customWidth="1"/>
    <col min="12" max="12" width="9.28515625" bestFit="1" customWidth="1"/>
    <col min="13" max="13" width="9.7109375" bestFit="1" customWidth="1"/>
    <col min="14" max="16" width="9.28515625" bestFit="1" customWidth="1"/>
  </cols>
  <sheetData>
    <row r="1" spans="2:11" x14ac:dyDescent="0.2">
      <c r="B1" s="2"/>
      <c r="E1" s="2"/>
      <c r="F1" s="1"/>
    </row>
    <row r="2" spans="2:11" ht="15.75" x14ac:dyDescent="0.25">
      <c r="B2" s="2"/>
      <c r="E2" s="19" t="s">
        <v>5</v>
      </c>
      <c r="F2" s="5"/>
      <c r="G2" s="6"/>
      <c r="H2" s="6"/>
      <c r="I2" s="6"/>
      <c r="J2" s="6"/>
      <c r="K2" s="6"/>
    </row>
    <row r="3" spans="2:11" x14ac:dyDescent="0.2">
      <c r="B3" s="2"/>
      <c r="E3" s="4"/>
      <c r="F3" s="5"/>
      <c r="G3" s="6"/>
      <c r="H3" s="6"/>
      <c r="I3" s="6"/>
      <c r="J3" s="6"/>
      <c r="K3" s="6"/>
    </row>
    <row r="4" spans="2:11" x14ac:dyDescent="0.2">
      <c r="B4" s="2"/>
      <c r="E4" s="6"/>
      <c r="F4" s="6"/>
      <c r="G4" s="6"/>
      <c r="H4" s="6"/>
      <c r="I4" s="6"/>
      <c r="J4" s="6"/>
      <c r="K4" s="6"/>
    </row>
    <row r="5" spans="2:11" x14ac:dyDescent="0.2">
      <c r="B5" s="2"/>
      <c r="E5" s="4" t="s">
        <v>6</v>
      </c>
      <c r="F5" s="5" t="s">
        <v>48</v>
      </c>
      <c r="G5" s="6" t="s">
        <v>49</v>
      </c>
      <c r="H5" s="6" t="s">
        <v>52</v>
      </c>
      <c r="I5" s="6" t="s">
        <v>60</v>
      </c>
      <c r="J5" s="6" t="s">
        <v>50</v>
      </c>
      <c r="K5" s="6" t="s">
        <v>61</v>
      </c>
    </row>
    <row r="6" spans="2:11" x14ac:dyDescent="0.2">
      <c r="B6" s="2"/>
      <c r="E6" s="1">
        <v>70</v>
      </c>
      <c r="F6" s="2">
        <v>4.2856700807624472E-2</v>
      </c>
      <c r="G6">
        <v>3.1449999999999998E-3</v>
      </c>
      <c r="H6" s="64">
        <v>1000</v>
      </c>
      <c r="I6" s="64">
        <v>1000</v>
      </c>
      <c r="J6" s="15"/>
      <c r="K6" s="15"/>
    </row>
    <row r="7" spans="2:11" x14ac:dyDescent="0.2">
      <c r="B7" s="2"/>
      <c r="E7" s="1">
        <v>71</v>
      </c>
      <c r="F7" s="2">
        <v>4.7022500969869388E-2</v>
      </c>
      <c r="G7">
        <v>3.7514999999999996E-3</v>
      </c>
      <c r="H7" s="15"/>
      <c r="I7" s="15"/>
      <c r="J7" s="15"/>
      <c r="K7" s="15"/>
    </row>
    <row r="8" spans="2:11" x14ac:dyDescent="0.2">
      <c r="B8" s="2"/>
      <c r="E8" s="1">
        <v>72</v>
      </c>
      <c r="F8" s="2">
        <v>5.1598676957001099E-2</v>
      </c>
      <c r="G8">
        <v>4.3579999999999999E-3</v>
      </c>
      <c r="H8" s="15"/>
      <c r="I8" s="15"/>
      <c r="J8" s="15"/>
      <c r="K8" s="15"/>
    </row>
    <row r="9" spans="2:11" x14ac:dyDescent="0.2">
      <c r="B9" s="2"/>
      <c r="E9" s="1">
        <v>73</v>
      </c>
      <c r="F9" s="2">
        <v>5.6587913365406972E-2</v>
      </c>
      <c r="G9">
        <v>4.9645000000000002E-3</v>
      </c>
      <c r="H9" s="15"/>
      <c r="I9" s="15"/>
      <c r="J9" s="15"/>
      <c r="K9" s="15"/>
    </row>
    <row r="10" spans="2:11" x14ac:dyDescent="0.2">
      <c r="B10" s="2"/>
      <c r="E10" s="1">
        <v>74</v>
      </c>
      <c r="F10" s="2">
        <v>6.1972738819693264E-2</v>
      </c>
      <c r="G10">
        <v>5.5710000000000004E-3</v>
      </c>
      <c r="H10" s="15"/>
      <c r="I10" s="15"/>
      <c r="J10" s="15"/>
      <c r="K10" s="15"/>
    </row>
    <row r="11" spans="2:11" x14ac:dyDescent="0.2">
      <c r="B11" s="2"/>
      <c r="E11" s="1">
        <v>75</v>
      </c>
      <c r="F11" s="2">
        <v>6.7845594179466451E-2</v>
      </c>
      <c r="G11">
        <v>6.1774999999999998E-3</v>
      </c>
      <c r="H11" s="15"/>
      <c r="I11" s="15"/>
      <c r="J11" s="15"/>
      <c r="K11" s="15"/>
    </row>
    <row r="12" spans="2:11" x14ac:dyDescent="0.2">
      <c r="B12" s="2"/>
      <c r="E12" s="1">
        <v>76</v>
      </c>
      <c r="F12" s="2">
        <v>7.4149556620341256E-2</v>
      </c>
      <c r="G12">
        <v>7.0397500000000009E-3</v>
      </c>
      <c r="H12" s="15"/>
      <c r="I12" s="15"/>
      <c r="J12" s="15"/>
      <c r="K12" s="15"/>
    </row>
    <row r="13" spans="2:11" x14ac:dyDescent="0.2">
      <c r="B13" s="2"/>
      <c r="E13" s="1">
        <v>77</v>
      </c>
      <c r="F13" s="2">
        <v>8.0954499683862965E-2</v>
      </c>
      <c r="G13">
        <v>7.6462500000000003E-3</v>
      </c>
      <c r="H13" s="15"/>
      <c r="I13" s="15"/>
      <c r="J13" s="15"/>
      <c r="K13" s="15"/>
    </row>
    <row r="14" spans="2:11" x14ac:dyDescent="0.2">
      <c r="B14" s="2"/>
      <c r="E14" s="1">
        <v>78</v>
      </c>
      <c r="F14" s="2">
        <v>8.8289252407888708E-2</v>
      </c>
      <c r="G14">
        <v>8.5085000000000004E-3</v>
      </c>
      <c r="H14" s="15"/>
      <c r="I14" s="15"/>
      <c r="J14" s="15"/>
      <c r="K14" s="15"/>
    </row>
    <row r="15" spans="2:11" x14ac:dyDescent="0.2">
      <c r="B15" s="2"/>
      <c r="E15" s="1">
        <v>79</v>
      </c>
      <c r="F15" s="2">
        <v>9.6084514127609627E-2</v>
      </c>
      <c r="G15">
        <v>9.1149999999999998E-3</v>
      </c>
      <c r="H15" s="15"/>
      <c r="I15" s="15"/>
      <c r="J15" s="15"/>
      <c r="K15" s="15"/>
    </row>
    <row r="16" spans="2:11" x14ac:dyDescent="0.2">
      <c r="B16" s="2"/>
      <c r="E16" s="1">
        <v>80</v>
      </c>
      <c r="F16" s="2">
        <v>0.10444300157684816</v>
      </c>
      <c r="G16">
        <v>1.2052500000000001E-2</v>
      </c>
      <c r="H16" s="15"/>
      <c r="I16" s="15"/>
      <c r="J16" s="15"/>
      <c r="K16" s="15"/>
    </row>
    <row r="17" spans="1:11" x14ac:dyDescent="0.2">
      <c r="B17" s="2"/>
      <c r="E17" s="1">
        <v>81</v>
      </c>
      <c r="F17" s="2">
        <v>0.11334369066114276</v>
      </c>
      <c r="G17">
        <v>1.34425E-2</v>
      </c>
      <c r="H17" s="15"/>
      <c r="I17" s="15"/>
      <c r="J17" s="15"/>
      <c r="K17" s="15"/>
    </row>
    <row r="18" spans="1:11" x14ac:dyDescent="0.2">
      <c r="A18" s="38"/>
      <c r="B18" s="2"/>
      <c r="E18" s="1">
        <v>82</v>
      </c>
      <c r="F18" s="2">
        <v>0.12280975001946889</v>
      </c>
      <c r="G18">
        <v>1.4832499999999998E-2</v>
      </c>
      <c r="H18" s="15"/>
      <c r="I18" s="15"/>
      <c r="J18" s="15"/>
      <c r="K18" s="15"/>
    </row>
    <row r="19" spans="1:11" x14ac:dyDescent="0.2">
      <c r="B19" s="2"/>
      <c r="E19" s="1">
        <v>83</v>
      </c>
      <c r="F19" s="2">
        <v>0.13276811079545456</v>
      </c>
      <c r="G19">
        <v>1.6222499999999997E-2</v>
      </c>
      <c r="H19" s="15"/>
      <c r="I19" s="15"/>
      <c r="J19" s="15"/>
      <c r="K19" s="15"/>
    </row>
    <row r="20" spans="1:11" x14ac:dyDescent="0.2">
      <c r="B20" s="2"/>
      <c r="E20" s="1">
        <v>84</v>
      </c>
      <c r="F20" s="2">
        <v>0.14331780723754928</v>
      </c>
      <c r="G20">
        <v>1.7612499999999996E-2</v>
      </c>
      <c r="H20" s="15"/>
      <c r="I20" s="15"/>
      <c r="J20" s="15"/>
      <c r="K20" s="15"/>
    </row>
    <row r="21" spans="1:11" x14ac:dyDescent="0.2">
      <c r="B21" s="2"/>
      <c r="E21" s="1">
        <v>85</v>
      </c>
      <c r="F21" s="2">
        <v>0.15438848061181812</v>
      </c>
      <c r="G21">
        <v>1.9002499999999999E-2</v>
      </c>
      <c r="H21" s="15"/>
      <c r="I21" s="15"/>
      <c r="J21" s="15"/>
      <c r="K21" s="15"/>
    </row>
    <row r="22" spans="1:11" x14ac:dyDescent="0.2">
      <c r="B22" s="2"/>
      <c r="E22" s="1">
        <v>86</v>
      </c>
      <c r="F22" s="2">
        <v>0.1659012223556843</v>
      </c>
      <c r="G22">
        <v>2.11316E-2</v>
      </c>
      <c r="H22" s="15"/>
      <c r="I22" s="15"/>
      <c r="J22" s="15"/>
      <c r="K22" s="15"/>
    </row>
    <row r="23" spans="1:11" x14ac:dyDescent="0.2">
      <c r="B23" s="2"/>
      <c r="E23" s="1">
        <v>87</v>
      </c>
      <c r="F23" s="2">
        <v>0.17780601440067767</v>
      </c>
      <c r="G23">
        <v>2.3260700000000002E-2</v>
      </c>
      <c r="H23" s="15"/>
      <c r="I23" s="15"/>
      <c r="J23" s="15"/>
      <c r="K23" s="15"/>
    </row>
    <row r="24" spans="1:11" x14ac:dyDescent="0.2">
      <c r="B24" s="2"/>
      <c r="E24" s="1">
        <v>88</v>
      </c>
      <c r="F24" s="2">
        <v>0.18988254687821965</v>
      </c>
      <c r="G24">
        <v>2.5389800000000004E-2</v>
      </c>
      <c r="H24" s="15"/>
      <c r="I24" s="15"/>
      <c r="J24" s="15"/>
      <c r="K24" s="15"/>
    </row>
    <row r="25" spans="1:11" x14ac:dyDescent="0.2">
      <c r="A25" s="38"/>
      <c r="B25" s="2"/>
      <c r="E25" s="1">
        <v>89</v>
      </c>
      <c r="F25" s="2">
        <v>0.20208571791936919</v>
      </c>
      <c r="G25">
        <v>2.7518900000000006E-2</v>
      </c>
      <c r="H25" s="15"/>
      <c r="I25" s="15"/>
      <c r="J25" s="15"/>
      <c r="K25" s="15"/>
    </row>
    <row r="26" spans="1:11" x14ac:dyDescent="0.2">
      <c r="B26" s="2"/>
      <c r="E26" s="1">
        <v>90</v>
      </c>
      <c r="F26" s="2">
        <v>0.21453618106471151</v>
      </c>
      <c r="G26">
        <v>2.9648000000000008E-2</v>
      </c>
      <c r="H26" s="15"/>
      <c r="I26" s="15"/>
      <c r="J26" s="15"/>
      <c r="K26" s="15"/>
    </row>
    <row r="27" spans="1:11" x14ac:dyDescent="0.2">
      <c r="B27" s="2"/>
      <c r="E27" s="1">
        <v>91</v>
      </c>
      <c r="F27" s="2">
        <v>0.22686688311688311</v>
      </c>
      <c r="G27">
        <v>3.3556444444444451E-2</v>
      </c>
      <c r="H27" s="15"/>
      <c r="I27" s="15"/>
      <c r="J27" s="15"/>
      <c r="K27" s="15"/>
    </row>
    <row r="28" spans="1:11" x14ac:dyDescent="0.2">
      <c r="B28" s="2"/>
      <c r="E28" s="1">
        <v>92</v>
      </c>
      <c r="F28" s="2">
        <v>0.23937007874015748</v>
      </c>
      <c r="G28">
        <v>3.7464888888888895E-2</v>
      </c>
      <c r="H28" s="15"/>
      <c r="I28" s="15"/>
      <c r="J28" s="15"/>
      <c r="K28" s="15"/>
    </row>
    <row r="29" spans="1:11" x14ac:dyDescent="0.2">
      <c r="B29" s="2"/>
      <c r="E29" s="1">
        <v>93</v>
      </c>
      <c r="F29" s="2">
        <v>0.25155279503105588</v>
      </c>
      <c r="G29">
        <v>4.1373333333333338E-2</v>
      </c>
      <c r="H29" s="15"/>
      <c r="I29" s="15"/>
      <c r="J29" s="15"/>
      <c r="K29" s="15"/>
    </row>
    <row r="30" spans="1:11" x14ac:dyDescent="0.2">
      <c r="B30" s="2"/>
      <c r="E30" s="1">
        <v>94</v>
      </c>
      <c r="F30" s="2">
        <v>0.26371599815583219</v>
      </c>
      <c r="G30">
        <v>4.5281777777777782E-2</v>
      </c>
      <c r="H30" s="15"/>
      <c r="I30" s="15"/>
      <c r="J30" s="15"/>
      <c r="K30" s="15"/>
    </row>
    <row r="31" spans="1:11" x14ac:dyDescent="0.2">
      <c r="B31" s="2"/>
      <c r="E31" s="1">
        <v>95</v>
      </c>
      <c r="F31" s="2">
        <v>0.27614276768941765</v>
      </c>
      <c r="G31">
        <v>4.9190222222222225E-2</v>
      </c>
      <c r="H31" s="15"/>
      <c r="I31" s="15"/>
      <c r="J31" s="15"/>
      <c r="K31" s="15"/>
    </row>
    <row r="32" spans="1:11" x14ac:dyDescent="0.2">
      <c r="E32" s="1">
        <v>96</v>
      </c>
      <c r="F32" s="2">
        <v>0.28979238754325259</v>
      </c>
      <c r="G32">
        <v>5.3098666666666669E-2</v>
      </c>
      <c r="H32" s="15"/>
      <c r="I32" s="15"/>
      <c r="J32" s="15"/>
      <c r="K32" s="15"/>
    </row>
    <row r="33" spans="5:11" x14ac:dyDescent="0.2">
      <c r="E33" s="1">
        <v>97</v>
      </c>
      <c r="F33" s="2">
        <v>0.30450669914738127</v>
      </c>
      <c r="G33">
        <v>5.7007111111111113E-2</v>
      </c>
      <c r="H33" s="15"/>
      <c r="I33" s="15"/>
      <c r="J33" s="15"/>
      <c r="K33" s="15"/>
    </row>
    <row r="34" spans="5:11" x14ac:dyDescent="0.2">
      <c r="E34" s="1">
        <v>98</v>
      </c>
      <c r="F34" s="2">
        <v>0.3204903677758319</v>
      </c>
      <c r="G34">
        <v>6.0915555555555556E-2</v>
      </c>
      <c r="H34" s="15"/>
      <c r="I34" s="15"/>
      <c r="J34" s="15"/>
      <c r="K34" s="15"/>
    </row>
    <row r="35" spans="5:11" x14ac:dyDescent="0.2">
      <c r="E35" s="1">
        <v>99</v>
      </c>
      <c r="F35" s="2">
        <v>0.33762886597938147</v>
      </c>
      <c r="G35">
        <v>6.4824000000000007E-2</v>
      </c>
      <c r="H35" s="15"/>
      <c r="I35" s="15"/>
      <c r="J35" s="15"/>
      <c r="K35" s="15"/>
    </row>
    <row r="36" spans="5:11" x14ac:dyDescent="0.2">
      <c r="E36" s="1">
        <v>100</v>
      </c>
      <c r="F36" s="2">
        <v>0.35797665369649806</v>
      </c>
      <c r="G36">
        <v>6.8732444444444457E-2</v>
      </c>
      <c r="H36" s="15"/>
      <c r="I36" s="15"/>
      <c r="J36" s="15"/>
      <c r="K36" s="15"/>
    </row>
    <row r="37" spans="5:11" x14ac:dyDescent="0.2">
      <c r="E37" s="1">
        <v>101</v>
      </c>
      <c r="F37" s="2">
        <v>0.38181818181818183</v>
      </c>
      <c r="G37">
        <v>7.2640888888888908E-2</v>
      </c>
      <c r="H37" s="15"/>
      <c r="I37" s="15"/>
      <c r="J37" s="15"/>
      <c r="K37" s="15"/>
    </row>
    <row r="38" spans="5:11" x14ac:dyDescent="0.2">
      <c r="E38" s="1">
        <v>102</v>
      </c>
      <c r="F38" s="2">
        <v>0.40196078431372551</v>
      </c>
      <c r="G38">
        <v>7.6549333333333358E-2</v>
      </c>
      <c r="H38" s="15"/>
      <c r="I38" s="15"/>
      <c r="J38" s="15"/>
      <c r="K38" s="15"/>
    </row>
    <row r="39" spans="5:11" x14ac:dyDescent="0.2">
      <c r="E39" s="1">
        <v>103</v>
      </c>
      <c r="F39" s="2">
        <v>0.44262295081967212</v>
      </c>
      <c r="G39">
        <v>8.0457777777777809E-2</v>
      </c>
      <c r="H39" s="15"/>
      <c r="I39" s="15"/>
      <c r="J39" s="15"/>
      <c r="K39" s="15"/>
    </row>
    <row r="40" spans="5:11" x14ac:dyDescent="0.2">
      <c r="E40" s="1">
        <v>104</v>
      </c>
      <c r="F40" s="2">
        <v>0.44117647058823528</v>
      </c>
      <c r="G40">
        <v>8.4366222222222259E-2</v>
      </c>
      <c r="H40" s="15"/>
      <c r="I40" s="15"/>
      <c r="J40" s="15"/>
      <c r="K40" s="15"/>
    </row>
    <row r="41" spans="5:11" x14ac:dyDescent="0.2">
      <c r="E41" s="1">
        <v>105</v>
      </c>
      <c r="F41" s="2">
        <v>0.52631578947368418</v>
      </c>
      <c r="G41">
        <v>8.827466666666671E-2</v>
      </c>
      <c r="H41" s="15"/>
      <c r="I41" s="15"/>
      <c r="J41" s="15"/>
      <c r="K41" s="15"/>
    </row>
    <row r="42" spans="5:11" x14ac:dyDescent="0.2">
      <c r="E42" s="1">
        <v>106</v>
      </c>
      <c r="F42" s="2">
        <v>0.55555555555555558</v>
      </c>
      <c r="G42">
        <v>9.218311111111116E-2</v>
      </c>
      <c r="H42" s="15"/>
      <c r="I42" s="15"/>
      <c r="J42" s="15"/>
      <c r="K42" s="15"/>
    </row>
    <row r="43" spans="5:11" x14ac:dyDescent="0.2">
      <c r="E43" s="1">
        <v>107</v>
      </c>
      <c r="F43" s="2">
        <v>0.8</v>
      </c>
      <c r="G43">
        <v>9.6091555555555611E-2</v>
      </c>
      <c r="H43" s="15"/>
      <c r="I43" s="15"/>
      <c r="J43" s="15"/>
      <c r="K43" s="15"/>
    </row>
    <row r="44" spans="5:11" x14ac:dyDescent="0.2">
      <c r="E44" s="1">
        <v>108</v>
      </c>
      <c r="F44" s="2">
        <v>0.9</v>
      </c>
      <c r="G44">
        <v>0.1</v>
      </c>
      <c r="H44" s="15"/>
      <c r="I44" s="15"/>
      <c r="J44" s="15"/>
      <c r="K44" s="15"/>
    </row>
    <row r="45" spans="5:11" x14ac:dyDescent="0.2">
      <c r="E45" s="1"/>
      <c r="F45" s="2"/>
      <c r="G45" s="2"/>
      <c r="I45" s="6" t="s">
        <v>30</v>
      </c>
      <c r="J45" s="15"/>
      <c r="K45" s="15"/>
    </row>
    <row r="46" spans="5:11" x14ac:dyDescent="0.2">
      <c r="E46" s="1"/>
      <c r="F46" s="2"/>
      <c r="G46" s="2"/>
    </row>
    <row r="47" spans="5:11" x14ac:dyDescent="0.2">
      <c r="E47" s="1"/>
      <c r="F47" s="2"/>
      <c r="I47" s="4" t="s">
        <v>7</v>
      </c>
      <c r="J47" s="10"/>
      <c r="K47" s="10"/>
    </row>
    <row r="48" spans="5:11" x14ac:dyDescent="0.2">
      <c r="E48" s="1"/>
      <c r="F48" s="2"/>
      <c r="G48" s="2"/>
    </row>
    <row r="49" spans="4:19" x14ac:dyDescent="0.2">
      <c r="E49" s="1"/>
      <c r="F49" s="2"/>
      <c r="G49" s="4" t="s">
        <v>8</v>
      </c>
      <c r="H49" s="6"/>
      <c r="I49" s="6"/>
      <c r="J49" s="6"/>
      <c r="K49" s="6"/>
    </row>
    <row r="50" spans="4:19" x14ac:dyDescent="0.2">
      <c r="E50" s="1"/>
      <c r="F50" s="2"/>
      <c r="G50" s="2"/>
      <c r="H50" s="17"/>
      <c r="I50" t="s">
        <v>9</v>
      </c>
    </row>
    <row r="51" spans="4:19" x14ac:dyDescent="0.2">
      <c r="E51" s="1"/>
      <c r="F51" s="2"/>
      <c r="G51" s="2"/>
    </row>
    <row r="52" spans="4:19" x14ac:dyDescent="0.2">
      <c r="E52" s="1"/>
      <c r="F52" s="2"/>
      <c r="G52" s="2"/>
    </row>
    <row r="53" spans="4:19" x14ac:dyDescent="0.2">
      <c r="E53" s="1"/>
      <c r="F53" s="2"/>
      <c r="G53" s="2"/>
    </row>
    <row r="54" spans="4:19" ht="15.75" x14ac:dyDescent="0.25">
      <c r="E54" s="5" t="s">
        <v>10</v>
      </c>
      <c r="F54" s="2"/>
      <c r="G54" s="2"/>
      <c r="M54" s="6" t="s">
        <v>11</v>
      </c>
      <c r="R54" s="13" t="s">
        <v>17</v>
      </c>
    </row>
    <row r="55" spans="4:19" x14ac:dyDescent="0.2">
      <c r="E55" s="1"/>
      <c r="F55" s="3"/>
      <c r="G55" s="3"/>
    </row>
    <row r="56" spans="4:19" x14ac:dyDescent="0.2">
      <c r="E56" s="1"/>
      <c r="F56" s="3"/>
      <c r="G56" s="3"/>
    </row>
    <row r="57" spans="4:19" x14ac:dyDescent="0.2">
      <c r="D57" s="1" t="str">
        <f>+E5</f>
        <v>Age</v>
      </c>
      <c r="E57" s="5" t="str">
        <f>+F5</f>
        <v>qxAC</v>
      </c>
      <c r="F57" s="6" t="s">
        <v>49</v>
      </c>
      <c r="G57" s="6" t="s">
        <v>53</v>
      </c>
      <c r="H57" s="12" t="s">
        <v>55</v>
      </c>
      <c r="I57" s="5" t="s">
        <v>54</v>
      </c>
      <c r="J57" s="6" t="s">
        <v>51</v>
      </c>
      <c r="K57" s="6" t="s">
        <v>12</v>
      </c>
      <c r="M57" s="5" t="s">
        <v>98</v>
      </c>
      <c r="N57" s="20" t="s">
        <v>51</v>
      </c>
      <c r="O57" s="6" t="s">
        <v>12</v>
      </c>
      <c r="R57" s="6" t="s">
        <v>58</v>
      </c>
    </row>
    <row r="58" spans="4:19" x14ac:dyDescent="0.2">
      <c r="D58" s="1">
        <v>70</v>
      </c>
      <c r="E58" s="2">
        <v>4.2856700807624472E-2</v>
      </c>
      <c r="F58">
        <v>3.1449999999999998E-3</v>
      </c>
      <c r="G58" s="10"/>
      <c r="H58" s="65"/>
      <c r="I58" s="65"/>
      <c r="J58" s="64">
        <v>1000</v>
      </c>
      <c r="K58" s="15"/>
      <c r="M58" s="65"/>
      <c r="N58" s="64">
        <v>1000</v>
      </c>
      <c r="O58" s="15"/>
    </row>
    <row r="59" spans="4:19" x14ac:dyDescent="0.2">
      <c r="D59" s="1">
        <v>71</v>
      </c>
      <c r="E59" s="2">
        <v>4.7022500969869388E-2</v>
      </c>
      <c r="F59">
        <v>3.7514999999999996E-3</v>
      </c>
      <c r="G59" s="10"/>
      <c r="H59" s="65"/>
      <c r="I59" s="65"/>
      <c r="J59" s="15"/>
      <c r="K59" s="15"/>
      <c r="M59" s="65"/>
      <c r="N59" s="15"/>
      <c r="O59" s="15"/>
      <c r="Q59" s="6" t="s">
        <v>19</v>
      </c>
      <c r="R59" s="6" t="s">
        <v>56</v>
      </c>
      <c r="S59" s="6" t="s">
        <v>57</v>
      </c>
    </row>
    <row r="60" spans="4:19" x14ac:dyDescent="0.2">
      <c r="D60" s="1">
        <v>72</v>
      </c>
      <c r="E60" s="2">
        <v>5.1598676957001099E-2</v>
      </c>
      <c r="F60">
        <v>4.3579999999999999E-3</v>
      </c>
      <c r="G60" s="10"/>
      <c r="H60" s="65"/>
      <c r="I60" s="65"/>
      <c r="J60" s="15"/>
      <c r="K60" s="15"/>
      <c r="M60" s="65"/>
      <c r="N60" s="15"/>
      <c r="O60" s="15"/>
      <c r="Q60">
        <v>0</v>
      </c>
      <c r="R60" s="15"/>
      <c r="S60" s="15"/>
    </row>
    <row r="61" spans="4:19" x14ac:dyDescent="0.2">
      <c r="D61" s="1">
        <v>73</v>
      </c>
      <c r="E61" s="2">
        <v>5.6587913365406972E-2</v>
      </c>
      <c r="F61">
        <v>4.9645000000000002E-3</v>
      </c>
      <c r="G61" s="10"/>
      <c r="H61" s="65"/>
      <c r="I61" s="65"/>
      <c r="J61" s="15"/>
      <c r="K61" s="15"/>
      <c r="M61" s="65"/>
      <c r="N61" s="15"/>
      <c r="O61" s="15"/>
      <c r="Q61">
        <f>+Q60+1</f>
        <v>1</v>
      </c>
      <c r="R61" s="15"/>
      <c r="S61" s="15"/>
    </row>
    <row r="62" spans="4:19" x14ac:dyDescent="0.2">
      <c r="D62" s="1">
        <v>74</v>
      </c>
      <c r="E62" s="2">
        <v>6.1972738819693264E-2</v>
      </c>
      <c r="F62">
        <v>5.5710000000000004E-3</v>
      </c>
      <c r="G62" s="10"/>
      <c r="H62" s="65"/>
      <c r="I62" s="65"/>
      <c r="J62" s="15"/>
      <c r="K62" s="15"/>
      <c r="M62" s="65"/>
      <c r="N62" s="15"/>
      <c r="O62" s="15"/>
      <c r="Q62">
        <f t="shared" ref="Q62:Q96" si="0">+Q61+1</f>
        <v>2</v>
      </c>
      <c r="R62" s="15"/>
      <c r="S62" s="15"/>
    </row>
    <row r="63" spans="4:19" x14ac:dyDescent="0.2">
      <c r="D63" s="1">
        <v>75</v>
      </c>
      <c r="E63" s="2">
        <v>6.7845594179466451E-2</v>
      </c>
      <c r="F63">
        <v>6.1774999999999998E-3</v>
      </c>
      <c r="G63" s="10"/>
      <c r="H63" s="65"/>
      <c r="I63" s="65"/>
      <c r="J63" s="15"/>
      <c r="K63" s="15"/>
      <c r="M63" s="65"/>
      <c r="N63" s="15"/>
      <c r="O63" s="15"/>
      <c r="Q63">
        <f t="shared" si="0"/>
        <v>3</v>
      </c>
      <c r="R63" s="15"/>
      <c r="S63" s="15"/>
    </row>
    <row r="64" spans="4:19" x14ac:dyDescent="0.2">
      <c r="D64" s="1">
        <v>76</v>
      </c>
      <c r="E64" s="2">
        <v>7.4149556620341256E-2</v>
      </c>
      <c r="F64">
        <v>7.0397500000000009E-3</v>
      </c>
      <c r="G64" s="10"/>
      <c r="H64" s="65"/>
      <c r="I64" s="65"/>
      <c r="J64" s="15"/>
      <c r="K64" s="15"/>
      <c r="M64" s="65"/>
      <c r="N64" s="15"/>
      <c r="O64" s="15"/>
      <c r="Q64">
        <f t="shared" si="0"/>
        <v>4</v>
      </c>
      <c r="R64" s="15"/>
      <c r="S64" s="15"/>
    </row>
    <row r="65" spans="4:19" x14ac:dyDescent="0.2">
      <c r="D65" s="1">
        <v>77</v>
      </c>
      <c r="E65" s="2">
        <v>8.0954499683862965E-2</v>
      </c>
      <c r="F65">
        <v>7.6462500000000003E-3</v>
      </c>
      <c r="G65" s="10"/>
      <c r="H65" s="65"/>
      <c r="I65" s="65"/>
      <c r="J65" s="15"/>
      <c r="K65" s="15"/>
      <c r="M65" s="65"/>
      <c r="N65" s="15"/>
      <c r="O65" s="15"/>
      <c r="Q65">
        <f t="shared" si="0"/>
        <v>5</v>
      </c>
      <c r="R65" s="15"/>
      <c r="S65" s="15"/>
    </row>
    <row r="66" spans="4:19" x14ac:dyDescent="0.2">
      <c r="D66" s="1">
        <v>78</v>
      </c>
      <c r="E66" s="2">
        <v>8.8289252407888708E-2</v>
      </c>
      <c r="F66">
        <v>8.5085000000000004E-3</v>
      </c>
      <c r="G66" s="10"/>
      <c r="H66" s="65"/>
      <c r="I66" s="65"/>
      <c r="J66" s="15"/>
      <c r="K66" s="15"/>
      <c r="M66" s="65"/>
      <c r="N66" s="15"/>
      <c r="O66" s="15"/>
      <c r="Q66">
        <f t="shared" si="0"/>
        <v>6</v>
      </c>
      <c r="R66" s="15"/>
      <c r="S66" s="15"/>
    </row>
    <row r="67" spans="4:19" x14ac:dyDescent="0.2">
      <c r="D67" s="1">
        <v>79</v>
      </c>
      <c r="E67" s="2">
        <v>9.6084514127609627E-2</v>
      </c>
      <c r="F67">
        <v>9.1149999999999998E-3</v>
      </c>
      <c r="G67" s="10"/>
      <c r="H67" s="65"/>
      <c r="I67" s="65"/>
      <c r="J67" s="15"/>
      <c r="K67" s="15"/>
      <c r="M67" s="65"/>
      <c r="N67" s="15"/>
      <c r="O67" s="15"/>
      <c r="Q67">
        <f t="shared" si="0"/>
        <v>7</v>
      </c>
      <c r="R67" s="15"/>
      <c r="S67" s="15"/>
    </row>
    <row r="68" spans="4:19" x14ac:dyDescent="0.2">
      <c r="D68" s="1">
        <v>80</v>
      </c>
      <c r="E68" s="2">
        <v>0.10444300157684816</v>
      </c>
      <c r="F68">
        <v>1.2052500000000001E-2</v>
      </c>
      <c r="G68" s="10"/>
      <c r="H68" s="65"/>
      <c r="I68" s="65"/>
      <c r="J68" s="15"/>
      <c r="K68" s="15"/>
      <c r="M68" s="65"/>
      <c r="N68" s="15"/>
      <c r="O68" s="15"/>
      <c r="Q68">
        <f t="shared" si="0"/>
        <v>8</v>
      </c>
      <c r="R68" s="15"/>
      <c r="S68" s="15"/>
    </row>
    <row r="69" spans="4:19" x14ac:dyDescent="0.2">
      <c r="D69" s="1">
        <v>81</v>
      </c>
      <c r="E69" s="2">
        <v>0.11334369066114276</v>
      </c>
      <c r="F69">
        <v>1.34425E-2</v>
      </c>
      <c r="G69" s="10"/>
      <c r="H69" s="65"/>
      <c r="I69" s="65"/>
      <c r="J69" s="15"/>
      <c r="K69" s="15"/>
      <c r="M69" s="65"/>
      <c r="N69" s="15"/>
      <c r="O69" s="15"/>
      <c r="Q69">
        <f t="shared" si="0"/>
        <v>9</v>
      </c>
      <c r="R69" s="15"/>
      <c r="S69" s="15"/>
    </row>
    <row r="70" spans="4:19" x14ac:dyDescent="0.2">
      <c r="D70" s="1">
        <v>82</v>
      </c>
      <c r="E70" s="2">
        <v>0.12280975001946889</v>
      </c>
      <c r="F70">
        <v>1.4832499999999998E-2</v>
      </c>
      <c r="G70" s="10"/>
      <c r="H70" s="65"/>
      <c r="I70" s="65"/>
      <c r="J70" s="15"/>
      <c r="K70" s="15"/>
      <c r="M70" s="65"/>
      <c r="N70" s="15"/>
      <c r="O70" s="15"/>
      <c r="Q70">
        <f t="shared" si="0"/>
        <v>10</v>
      </c>
      <c r="R70" s="15"/>
      <c r="S70" s="15"/>
    </row>
    <row r="71" spans="4:19" x14ac:dyDescent="0.2">
      <c r="D71" s="1">
        <v>83</v>
      </c>
      <c r="E71" s="2">
        <v>0.13276811079545456</v>
      </c>
      <c r="F71">
        <v>1.6222499999999997E-2</v>
      </c>
      <c r="G71" s="10"/>
      <c r="H71" s="65"/>
      <c r="I71" s="65"/>
      <c r="J71" s="15"/>
      <c r="K71" s="15"/>
      <c r="M71" s="65"/>
      <c r="N71" s="15"/>
      <c r="O71" s="15"/>
      <c r="Q71">
        <f t="shared" si="0"/>
        <v>11</v>
      </c>
      <c r="R71" s="15"/>
      <c r="S71" s="15"/>
    </row>
    <row r="72" spans="4:19" x14ac:dyDescent="0.2">
      <c r="D72" s="1">
        <v>84</v>
      </c>
      <c r="E72" s="2">
        <v>0.14331780723754928</v>
      </c>
      <c r="F72">
        <v>1.7612499999999996E-2</v>
      </c>
      <c r="G72" s="10"/>
      <c r="H72" s="65"/>
      <c r="I72" s="65"/>
      <c r="J72" s="15"/>
      <c r="K72" s="15"/>
      <c r="M72" s="65"/>
      <c r="N72" s="15"/>
      <c r="O72" s="15"/>
      <c r="Q72">
        <f t="shared" si="0"/>
        <v>12</v>
      </c>
      <c r="R72" s="15"/>
      <c r="S72" s="15"/>
    </row>
    <row r="73" spans="4:19" x14ac:dyDescent="0.2">
      <c r="D73" s="1">
        <v>85</v>
      </c>
      <c r="E73" s="2">
        <v>0.15438848061181812</v>
      </c>
      <c r="F73">
        <v>1.9002499999999999E-2</v>
      </c>
      <c r="G73" s="10"/>
      <c r="H73" s="65"/>
      <c r="I73" s="65"/>
      <c r="J73" s="15"/>
      <c r="K73" s="15"/>
      <c r="M73" s="65"/>
      <c r="N73" s="15"/>
      <c r="O73" s="15"/>
      <c r="Q73">
        <f t="shared" si="0"/>
        <v>13</v>
      </c>
      <c r="R73" s="15"/>
      <c r="S73" s="15"/>
    </row>
    <row r="74" spans="4:19" x14ac:dyDescent="0.2">
      <c r="D74" s="1">
        <v>86</v>
      </c>
      <c r="E74" s="2">
        <v>0.1659012223556843</v>
      </c>
      <c r="F74">
        <v>2.11316E-2</v>
      </c>
      <c r="G74" s="10"/>
      <c r="H74" s="65"/>
      <c r="I74" s="65"/>
      <c r="J74" s="15"/>
      <c r="K74" s="15"/>
      <c r="M74" s="65"/>
      <c r="N74" s="15"/>
      <c r="O74" s="15"/>
      <c r="Q74">
        <f t="shared" si="0"/>
        <v>14</v>
      </c>
      <c r="R74" s="15"/>
      <c r="S74" s="15"/>
    </row>
    <row r="75" spans="4:19" x14ac:dyDescent="0.2">
      <c r="D75" s="1">
        <v>87</v>
      </c>
      <c r="E75" s="2">
        <v>0.17780601440067767</v>
      </c>
      <c r="F75">
        <v>2.3260700000000002E-2</v>
      </c>
      <c r="G75" s="10"/>
      <c r="H75" s="65"/>
      <c r="I75" s="65"/>
      <c r="J75" s="15"/>
      <c r="K75" s="15"/>
      <c r="M75" s="65"/>
      <c r="N75" s="15"/>
      <c r="O75" s="15"/>
      <c r="Q75">
        <f t="shared" si="0"/>
        <v>15</v>
      </c>
      <c r="R75" s="15"/>
      <c r="S75" s="15"/>
    </row>
    <row r="76" spans="4:19" x14ac:dyDescent="0.2">
      <c r="D76" s="1">
        <v>88</v>
      </c>
      <c r="E76" s="2">
        <v>0.18988254687821965</v>
      </c>
      <c r="F76">
        <v>2.5389800000000004E-2</v>
      </c>
      <c r="G76" s="10"/>
      <c r="H76" s="65"/>
      <c r="I76" s="65"/>
      <c r="J76" s="15"/>
      <c r="K76" s="15"/>
      <c r="M76" s="65"/>
      <c r="N76" s="15"/>
      <c r="O76" s="15"/>
      <c r="Q76">
        <f t="shared" si="0"/>
        <v>16</v>
      </c>
      <c r="R76" s="15"/>
      <c r="S76" s="15"/>
    </row>
    <row r="77" spans="4:19" x14ac:dyDescent="0.2">
      <c r="D77" s="1">
        <v>89</v>
      </c>
      <c r="E77" s="2">
        <v>0.20208571791936919</v>
      </c>
      <c r="F77">
        <v>2.7518900000000006E-2</v>
      </c>
      <c r="G77" s="10"/>
      <c r="H77" s="65"/>
      <c r="I77" s="65"/>
      <c r="J77" s="15"/>
      <c r="K77" s="15"/>
      <c r="M77" s="65"/>
      <c r="N77" s="15"/>
      <c r="O77" s="15"/>
      <c r="Q77">
        <f t="shared" si="0"/>
        <v>17</v>
      </c>
      <c r="R77" s="15"/>
      <c r="S77" s="15"/>
    </row>
    <row r="78" spans="4:19" x14ac:dyDescent="0.2">
      <c r="D78" s="1">
        <v>90</v>
      </c>
      <c r="E78" s="2">
        <v>0.21453618106471151</v>
      </c>
      <c r="F78">
        <v>2.9648000000000008E-2</v>
      </c>
      <c r="G78" s="10"/>
      <c r="H78" s="65"/>
      <c r="I78" s="65"/>
      <c r="J78" s="15"/>
      <c r="K78" s="15"/>
      <c r="M78" s="65"/>
      <c r="N78" s="15"/>
      <c r="O78" s="15"/>
      <c r="Q78">
        <f t="shared" si="0"/>
        <v>18</v>
      </c>
      <c r="R78" s="15"/>
      <c r="S78" s="15"/>
    </row>
    <row r="79" spans="4:19" x14ac:dyDescent="0.2">
      <c r="D79" s="1">
        <v>91</v>
      </c>
      <c r="E79" s="2">
        <v>0.22686688311688311</v>
      </c>
      <c r="F79">
        <v>3.3556444444444451E-2</v>
      </c>
      <c r="G79" s="10"/>
      <c r="H79" s="65"/>
      <c r="I79" s="65"/>
      <c r="J79" s="15"/>
      <c r="K79" s="15"/>
      <c r="M79" s="65"/>
      <c r="N79" s="15"/>
      <c r="O79" s="15"/>
      <c r="Q79">
        <f t="shared" si="0"/>
        <v>19</v>
      </c>
      <c r="R79" s="15"/>
      <c r="S79" s="15"/>
    </row>
    <row r="80" spans="4:19" x14ac:dyDescent="0.2">
      <c r="D80" s="1">
        <v>92</v>
      </c>
      <c r="E80" s="2">
        <v>0.23937007874015748</v>
      </c>
      <c r="F80">
        <v>3.7464888888888895E-2</v>
      </c>
      <c r="G80" s="10"/>
      <c r="H80" s="65"/>
      <c r="I80" s="65"/>
      <c r="J80" s="15"/>
      <c r="K80" s="15"/>
      <c r="M80" s="65"/>
      <c r="N80" s="15"/>
      <c r="O80" s="15"/>
      <c r="Q80">
        <f t="shared" si="0"/>
        <v>20</v>
      </c>
      <c r="R80" s="15"/>
      <c r="S80" s="15"/>
    </row>
    <row r="81" spans="4:19" x14ac:dyDescent="0.2">
      <c r="D81" s="1">
        <v>93</v>
      </c>
      <c r="E81" s="2">
        <v>0.25155279503105588</v>
      </c>
      <c r="F81">
        <v>4.1373333333333338E-2</v>
      </c>
      <c r="G81" s="10"/>
      <c r="H81" s="65"/>
      <c r="I81" s="65"/>
      <c r="J81" s="15"/>
      <c r="K81" s="15"/>
      <c r="M81" s="65"/>
      <c r="N81" s="15"/>
      <c r="O81" s="15"/>
      <c r="Q81">
        <f t="shared" si="0"/>
        <v>21</v>
      </c>
      <c r="R81" s="15"/>
      <c r="S81" s="15"/>
    </row>
    <row r="82" spans="4:19" x14ac:dyDescent="0.2">
      <c r="D82" s="1">
        <v>94</v>
      </c>
      <c r="E82" s="2">
        <v>0.26371599815583219</v>
      </c>
      <c r="F82">
        <v>4.5281777777777782E-2</v>
      </c>
      <c r="G82" s="10"/>
      <c r="H82" s="65"/>
      <c r="I82" s="65"/>
      <c r="J82" s="15"/>
      <c r="K82" s="15"/>
      <c r="M82" s="65"/>
      <c r="N82" s="15"/>
      <c r="O82" s="15"/>
      <c r="Q82">
        <f t="shared" si="0"/>
        <v>22</v>
      </c>
      <c r="R82" s="15"/>
      <c r="S82" s="15"/>
    </row>
    <row r="83" spans="4:19" x14ac:dyDescent="0.2">
      <c r="D83" s="1">
        <v>95</v>
      </c>
      <c r="E83" s="2">
        <v>0.27614276768941765</v>
      </c>
      <c r="F83">
        <v>4.9190222222222225E-2</v>
      </c>
      <c r="G83" s="10"/>
      <c r="H83" s="65"/>
      <c r="I83" s="65"/>
      <c r="J83" s="15"/>
      <c r="K83" s="15"/>
      <c r="M83" s="65"/>
      <c r="N83" s="15"/>
      <c r="O83" s="15"/>
      <c r="Q83">
        <f t="shared" si="0"/>
        <v>23</v>
      </c>
      <c r="R83" s="15"/>
      <c r="S83" s="15"/>
    </row>
    <row r="84" spans="4:19" x14ac:dyDescent="0.2">
      <c r="D84" s="1">
        <v>96</v>
      </c>
      <c r="E84" s="2">
        <v>0.28979238754325259</v>
      </c>
      <c r="F84">
        <v>5.3098666666666669E-2</v>
      </c>
      <c r="G84" s="10"/>
      <c r="H84" s="65"/>
      <c r="I84" s="65"/>
      <c r="J84" s="15"/>
      <c r="K84" s="15"/>
      <c r="M84" s="65"/>
      <c r="N84" s="15"/>
      <c r="O84" s="15"/>
      <c r="Q84">
        <f t="shared" si="0"/>
        <v>24</v>
      </c>
      <c r="R84" s="15"/>
      <c r="S84" s="15"/>
    </row>
    <row r="85" spans="4:19" x14ac:dyDescent="0.2">
      <c r="D85" s="1">
        <v>97</v>
      </c>
      <c r="E85" s="2">
        <v>0.30450669914738127</v>
      </c>
      <c r="F85">
        <v>5.7007111111111113E-2</v>
      </c>
      <c r="G85" s="10"/>
      <c r="H85" s="65"/>
      <c r="I85" s="65"/>
      <c r="J85" s="15"/>
      <c r="K85" s="15"/>
      <c r="M85" s="65"/>
      <c r="N85" s="15"/>
      <c r="O85" s="15"/>
      <c r="Q85">
        <f t="shared" si="0"/>
        <v>25</v>
      </c>
      <c r="R85" s="15"/>
      <c r="S85" s="15"/>
    </row>
    <row r="86" spans="4:19" x14ac:dyDescent="0.2">
      <c r="D86" s="1">
        <v>98</v>
      </c>
      <c r="E86" s="2">
        <v>0.3204903677758319</v>
      </c>
      <c r="F86">
        <v>6.0915555555555556E-2</v>
      </c>
      <c r="G86" s="10"/>
      <c r="H86" s="65"/>
      <c r="I86" s="65"/>
      <c r="J86" s="15"/>
      <c r="K86" s="15"/>
      <c r="M86" s="65"/>
      <c r="N86" s="15"/>
      <c r="O86" s="15"/>
      <c r="Q86">
        <f t="shared" si="0"/>
        <v>26</v>
      </c>
      <c r="R86" s="15"/>
      <c r="S86" s="15"/>
    </row>
    <row r="87" spans="4:19" x14ac:dyDescent="0.2">
      <c r="D87" s="1">
        <v>99</v>
      </c>
      <c r="E87" s="2">
        <v>0.33762886597938147</v>
      </c>
      <c r="F87">
        <v>6.4824000000000007E-2</v>
      </c>
      <c r="G87" s="10"/>
      <c r="H87" s="65"/>
      <c r="I87" s="65"/>
      <c r="J87" s="15"/>
      <c r="K87" s="15"/>
      <c r="M87" s="65"/>
      <c r="N87" s="15"/>
      <c r="O87" s="15"/>
      <c r="Q87">
        <f t="shared" si="0"/>
        <v>27</v>
      </c>
      <c r="R87" s="15"/>
      <c r="S87" s="15"/>
    </row>
    <row r="88" spans="4:19" x14ac:dyDescent="0.2">
      <c r="D88" s="1">
        <v>100</v>
      </c>
      <c r="E88" s="2">
        <v>0.35797665369649806</v>
      </c>
      <c r="F88">
        <v>6.8732444444444457E-2</v>
      </c>
      <c r="G88" s="10"/>
      <c r="H88" s="65"/>
      <c r="I88" s="65"/>
      <c r="J88" s="15"/>
      <c r="K88" s="15"/>
      <c r="M88" s="65"/>
      <c r="N88" s="15"/>
      <c r="O88" s="15"/>
      <c r="Q88">
        <f t="shared" si="0"/>
        <v>28</v>
      </c>
      <c r="R88" s="15"/>
      <c r="S88" s="15"/>
    </row>
    <row r="89" spans="4:19" x14ac:dyDescent="0.2">
      <c r="D89" s="1">
        <v>101</v>
      </c>
      <c r="E89" s="2">
        <v>0.38181818181818183</v>
      </c>
      <c r="F89">
        <v>7.2640888888888908E-2</v>
      </c>
      <c r="G89" s="10"/>
      <c r="H89" s="65"/>
      <c r="I89" s="65"/>
      <c r="J89" s="15"/>
      <c r="K89" s="15"/>
      <c r="M89" s="65"/>
      <c r="N89" s="15"/>
      <c r="O89" s="15"/>
      <c r="Q89">
        <f t="shared" si="0"/>
        <v>29</v>
      </c>
      <c r="R89" s="15"/>
      <c r="S89" s="15"/>
    </row>
    <row r="90" spans="4:19" x14ac:dyDescent="0.2">
      <c r="D90" s="1">
        <v>102</v>
      </c>
      <c r="E90" s="2">
        <v>0.40196078431372551</v>
      </c>
      <c r="F90">
        <v>7.6549333333333358E-2</v>
      </c>
      <c r="G90" s="10"/>
      <c r="H90" s="65"/>
      <c r="I90" s="65"/>
      <c r="J90" s="15"/>
      <c r="K90" s="15"/>
      <c r="M90" s="65"/>
      <c r="N90" s="15"/>
      <c r="O90" s="15"/>
      <c r="Q90">
        <f t="shared" si="0"/>
        <v>30</v>
      </c>
      <c r="R90" s="15"/>
      <c r="S90" s="15"/>
    </row>
    <row r="91" spans="4:19" x14ac:dyDescent="0.2">
      <c r="D91" s="1">
        <v>103</v>
      </c>
      <c r="E91" s="2">
        <v>0.44262295081967212</v>
      </c>
      <c r="F91">
        <v>8.0457777777777809E-2</v>
      </c>
      <c r="G91" s="10"/>
      <c r="H91" s="65"/>
      <c r="I91" s="65"/>
      <c r="J91" s="15"/>
      <c r="K91" s="15"/>
      <c r="M91" s="65"/>
      <c r="N91" s="15"/>
      <c r="O91" s="15"/>
      <c r="Q91">
        <f t="shared" si="0"/>
        <v>31</v>
      </c>
      <c r="R91" s="15"/>
      <c r="S91" s="15"/>
    </row>
    <row r="92" spans="4:19" x14ac:dyDescent="0.2">
      <c r="D92" s="1">
        <v>104</v>
      </c>
      <c r="E92" s="2">
        <v>0.44117647058823528</v>
      </c>
      <c r="F92">
        <v>8.4366222222222259E-2</v>
      </c>
      <c r="G92" s="10"/>
      <c r="H92" s="65"/>
      <c r="I92" s="65"/>
      <c r="J92" s="15"/>
      <c r="K92" s="15"/>
      <c r="M92" s="65"/>
      <c r="N92" s="15"/>
      <c r="O92" s="15"/>
      <c r="Q92">
        <f t="shared" si="0"/>
        <v>32</v>
      </c>
      <c r="R92" s="15"/>
      <c r="S92" s="15"/>
    </row>
    <row r="93" spans="4:19" x14ac:dyDescent="0.2">
      <c r="D93" s="1">
        <v>105</v>
      </c>
      <c r="E93" s="2">
        <v>0.52631578947368418</v>
      </c>
      <c r="F93">
        <v>8.827466666666671E-2</v>
      </c>
      <c r="G93" s="10"/>
      <c r="H93" s="65"/>
      <c r="I93" s="65"/>
      <c r="J93" s="15"/>
      <c r="K93" s="15"/>
      <c r="M93" s="65"/>
      <c r="N93" s="15"/>
      <c r="O93" s="15"/>
      <c r="Q93">
        <f t="shared" si="0"/>
        <v>33</v>
      </c>
      <c r="R93" s="15"/>
      <c r="S93" s="15"/>
    </row>
    <row r="94" spans="4:19" x14ac:dyDescent="0.2">
      <c r="D94" s="1">
        <v>106</v>
      </c>
      <c r="E94" s="2">
        <v>0.55555555555555558</v>
      </c>
      <c r="F94">
        <v>9.218311111111116E-2</v>
      </c>
      <c r="G94" s="10"/>
      <c r="H94" s="65"/>
      <c r="I94" s="65"/>
      <c r="J94" s="15"/>
      <c r="K94" s="15"/>
      <c r="M94" s="65"/>
      <c r="N94" s="15"/>
      <c r="O94" s="15"/>
      <c r="Q94">
        <f t="shared" si="0"/>
        <v>34</v>
      </c>
      <c r="R94" s="15"/>
      <c r="S94" s="15"/>
    </row>
    <row r="95" spans="4:19" x14ac:dyDescent="0.2">
      <c r="D95" s="1">
        <v>107</v>
      </c>
      <c r="E95" s="2">
        <v>0.8</v>
      </c>
      <c r="F95">
        <v>9.6091555555555611E-2</v>
      </c>
      <c r="G95" s="10"/>
      <c r="H95" s="65"/>
      <c r="I95" s="65"/>
      <c r="J95" s="15"/>
      <c r="K95" s="15"/>
      <c r="M95" s="65"/>
      <c r="N95" s="15"/>
      <c r="O95" s="15"/>
      <c r="Q95">
        <f t="shared" si="0"/>
        <v>35</v>
      </c>
      <c r="R95" s="15"/>
      <c r="S95" s="15"/>
    </row>
    <row r="96" spans="4:19" x14ac:dyDescent="0.2">
      <c r="D96" s="1">
        <v>108</v>
      </c>
      <c r="E96" s="2">
        <v>0.9</v>
      </c>
      <c r="F96">
        <v>0.1</v>
      </c>
      <c r="G96" s="10"/>
      <c r="H96" s="65"/>
      <c r="I96" s="65"/>
      <c r="J96" s="15"/>
      <c r="K96" s="15"/>
      <c r="M96" s="65"/>
      <c r="N96" s="15"/>
      <c r="O96" s="15"/>
      <c r="Q96">
        <f t="shared" si="0"/>
        <v>36</v>
      </c>
      <c r="R96" s="15"/>
      <c r="S96" s="15"/>
    </row>
    <row r="97" spans="5:19" x14ac:dyDescent="0.2">
      <c r="E97" s="1"/>
      <c r="I97" s="1"/>
      <c r="J97" s="1"/>
      <c r="N97" s="1"/>
      <c r="R97" s="18"/>
      <c r="S97" s="18"/>
    </row>
    <row r="98" spans="5:19" x14ac:dyDescent="0.2">
      <c r="E98" s="1"/>
      <c r="R98" s="18"/>
      <c r="S98" s="18"/>
    </row>
    <row r="99" spans="5:19" x14ac:dyDescent="0.2">
      <c r="E99" s="1"/>
      <c r="R99" s="1"/>
    </row>
    <row r="100" spans="5:19" x14ac:dyDescent="0.2">
      <c r="E100" s="1"/>
      <c r="J100" s="6" t="s">
        <v>13</v>
      </c>
      <c r="R100" s="5" t="s">
        <v>20</v>
      </c>
    </row>
    <row r="101" spans="5:19" x14ac:dyDescent="0.2">
      <c r="E101" s="1"/>
      <c r="J101" s="6" t="s">
        <v>18</v>
      </c>
      <c r="N101" s="6" t="s">
        <v>59</v>
      </c>
      <c r="R101" s="1"/>
    </row>
    <row r="102" spans="5:19" x14ac:dyDescent="0.2">
      <c r="E102" s="1"/>
      <c r="I102" s="6" t="s">
        <v>14</v>
      </c>
      <c r="J102" s="10"/>
      <c r="M102" s="6" t="str">
        <f>I102</f>
        <v>Tx</v>
      </c>
      <c r="N102" s="10"/>
      <c r="Q102" s="1" t="str">
        <f>I102</f>
        <v>Tx</v>
      </c>
      <c r="R102" s="15"/>
      <c r="S102" s="15"/>
    </row>
    <row r="103" spans="5:19" x14ac:dyDescent="0.2">
      <c r="E103" s="1"/>
      <c r="I103" s="6" t="s">
        <v>15</v>
      </c>
      <c r="J103" s="10"/>
      <c r="M103" s="6" t="str">
        <f>I103</f>
        <v>ex</v>
      </c>
      <c r="N103" s="10"/>
      <c r="Q103" s="1" t="str">
        <f>I103</f>
        <v>ex</v>
      </c>
      <c r="R103" s="16"/>
      <c r="S103" s="10"/>
    </row>
    <row r="104" spans="5:19" x14ac:dyDescent="0.2">
      <c r="E104" s="1"/>
    </row>
    <row r="105" spans="5:19" x14ac:dyDescent="0.2">
      <c r="E105" s="1"/>
      <c r="I105" s="6" t="s">
        <v>16</v>
      </c>
      <c r="Q105" s="6" t="str">
        <f>+I105</f>
        <v xml:space="preserve">Gain in life expectancy </v>
      </c>
    </row>
    <row r="106" spans="5:19" x14ac:dyDescent="0.2">
      <c r="E106" s="1"/>
      <c r="I106" s="17"/>
      <c r="Q106" s="17"/>
    </row>
    <row r="107" spans="5:19" x14ac:dyDescent="0.2">
      <c r="E107" s="1"/>
    </row>
    <row r="108" spans="5:19" x14ac:dyDescent="0.2">
      <c r="E108" s="1"/>
    </row>
    <row r="109" spans="5:19" x14ac:dyDescent="0.2">
      <c r="E109" s="1"/>
      <c r="S109" s="21"/>
    </row>
    <row r="110" spans="5:19" x14ac:dyDescent="0.2">
      <c r="E110" s="1"/>
    </row>
    <row r="111" spans="5:19" x14ac:dyDescent="0.2">
      <c r="E111" s="1"/>
    </row>
    <row r="112" spans="5:19" x14ac:dyDescent="0.2">
      <c r="E112" s="1"/>
    </row>
    <row r="113" spans="5:5" x14ac:dyDescent="0.2">
      <c r="E113" s="1"/>
    </row>
    <row r="114" spans="5:5" x14ac:dyDescent="0.2">
      <c r="E114" s="1"/>
    </row>
    <row r="115" spans="5:5" x14ac:dyDescent="0.2">
      <c r="E115" s="1"/>
    </row>
    <row r="116" spans="5:5" x14ac:dyDescent="0.2">
      <c r="E116" s="1"/>
    </row>
    <row r="117" spans="5:5" x14ac:dyDescent="0.2">
      <c r="E117" s="1"/>
    </row>
    <row r="118" spans="5:5" x14ac:dyDescent="0.2">
      <c r="E118" s="1"/>
    </row>
    <row r="119" spans="5:5" x14ac:dyDescent="0.2">
      <c r="E119" s="1"/>
    </row>
    <row r="120" spans="5:5" x14ac:dyDescent="0.2">
      <c r="E120" s="1"/>
    </row>
    <row r="121" spans="5:5" x14ac:dyDescent="0.2">
      <c r="E121" s="1"/>
    </row>
    <row r="122" spans="5:5" x14ac:dyDescent="0.2">
      <c r="E122" s="1"/>
    </row>
    <row r="123" spans="5:5" x14ac:dyDescent="0.2">
      <c r="E123" s="1"/>
    </row>
    <row r="124" spans="5:5" x14ac:dyDescent="0.2">
      <c r="E124" s="1"/>
    </row>
    <row r="125" spans="5:5" x14ac:dyDescent="0.2">
      <c r="E125" s="1"/>
    </row>
    <row r="126" spans="5:5" x14ac:dyDescent="0.2">
      <c r="E126" s="1"/>
    </row>
    <row r="127" spans="5:5" x14ac:dyDescent="0.2">
      <c r="E127" s="1"/>
    </row>
    <row r="128" spans="5:5" x14ac:dyDescent="0.2">
      <c r="E128" s="1"/>
    </row>
    <row r="129" spans="5:5" x14ac:dyDescent="0.2">
      <c r="E129" s="1"/>
    </row>
    <row r="130" spans="5:5" x14ac:dyDescent="0.2">
      <c r="E130" s="1"/>
    </row>
    <row r="131" spans="5:5" x14ac:dyDescent="0.2">
      <c r="E131" s="1"/>
    </row>
    <row r="132" spans="5:5" x14ac:dyDescent="0.2">
      <c r="E132" s="1"/>
    </row>
    <row r="133" spans="5:5" x14ac:dyDescent="0.2">
      <c r="E133" s="1"/>
    </row>
    <row r="134" spans="5:5" x14ac:dyDescent="0.2">
      <c r="E134" s="1"/>
    </row>
    <row r="135" spans="5:5" x14ac:dyDescent="0.2">
      <c r="E135" s="1"/>
    </row>
    <row r="136" spans="5:5" x14ac:dyDescent="0.2">
      <c r="E136" s="1"/>
    </row>
    <row r="137" spans="5:5" x14ac:dyDescent="0.2">
      <c r="E137" s="1"/>
    </row>
    <row r="138" spans="5:5" x14ac:dyDescent="0.2">
      <c r="E138" s="1"/>
    </row>
    <row r="139" spans="5:5" x14ac:dyDescent="0.2">
      <c r="E139" s="1"/>
    </row>
    <row r="140" spans="5:5" x14ac:dyDescent="0.2">
      <c r="E140" s="1"/>
    </row>
    <row r="141" spans="5:5" x14ac:dyDescent="0.2">
      <c r="E141" s="1"/>
    </row>
    <row r="142" spans="5:5" x14ac:dyDescent="0.2">
      <c r="E142" s="1"/>
    </row>
    <row r="143" spans="5:5" x14ac:dyDescent="0.2">
      <c r="E143" s="1"/>
    </row>
    <row r="144" spans="5:5" x14ac:dyDescent="0.2">
      <c r="E144" s="1"/>
    </row>
    <row r="145" spans="5:5" x14ac:dyDescent="0.2">
      <c r="E145" s="1"/>
    </row>
    <row r="146" spans="5:5" x14ac:dyDescent="0.2">
      <c r="E146" s="1"/>
    </row>
    <row r="147" spans="5:5" x14ac:dyDescent="0.2">
      <c r="E147" s="1"/>
    </row>
    <row r="148" spans="5:5" x14ac:dyDescent="0.2">
      <c r="E148" s="1"/>
    </row>
    <row r="149" spans="5:5" x14ac:dyDescent="0.2">
      <c r="E149" s="1"/>
    </row>
    <row r="150" spans="5:5" x14ac:dyDescent="0.2">
      <c r="E150" s="1"/>
    </row>
    <row r="151" spans="5:5" x14ac:dyDescent="0.2">
      <c r="E151" s="1"/>
    </row>
    <row r="152" spans="5:5" x14ac:dyDescent="0.2">
      <c r="E152" s="1"/>
    </row>
    <row r="153" spans="5:5" x14ac:dyDescent="0.2">
      <c r="E153" s="1"/>
    </row>
    <row r="154" spans="5:5" x14ac:dyDescent="0.2">
      <c r="E154" s="1"/>
    </row>
    <row r="155" spans="5:5" x14ac:dyDescent="0.2">
      <c r="E155" s="1"/>
    </row>
    <row r="156" spans="5:5" x14ac:dyDescent="0.2">
      <c r="E156" s="1"/>
    </row>
    <row r="157" spans="5:5" x14ac:dyDescent="0.2">
      <c r="E157" s="1"/>
    </row>
    <row r="158" spans="5:5" x14ac:dyDescent="0.2">
      <c r="E158" s="1"/>
    </row>
    <row r="159" spans="5:5" x14ac:dyDescent="0.2">
      <c r="E159" s="1"/>
    </row>
    <row r="160" spans="5:5" x14ac:dyDescent="0.2">
      <c r="E160" s="1"/>
    </row>
    <row r="161" spans="5:5" x14ac:dyDescent="0.2">
      <c r="E161" s="1"/>
    </row>
    <row r="162" spans="5:5" x14ac:dyDescent="0.2">
      <c r="E162" s="1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DSMT4" shapeId="7180" r:id="rId4">
          <objectPr defaultSize="0" autoPict="0" r:id="rId5">
            <anchor moveWithCells="1" sizeWithCells="1">
              <from>
                <xdr:col>0</xdr:col>
                <xdr:colOff>276225</xdr:colOff>
                <xdr:row>62</xdr:row>
                <xdr:rowOff>104775</xdr:rowOff>
              </from>
              <to>
                <xdr:col>2</xdr:col>
                <xdr:colOff>38100</xdr:colOff>
                <xdr:row>65</xdr:row>
                <xdr:rowOff>47625</xdr:rowOff>
              </to>
            </anchor>
          </objectPr>
        </oleObject>
      </mc:Choice>
      <mc:Fallback>
        <oleObject progId="Equation.DSMT4" shapeId="7180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3"/>
  <sheetViews>
    <sheetView tabSelected="1" topLeftCell="A222" workbookViewId="0">
      <selection activeCell="E249" sqref="E249"/>
    </sheetView>
  </sheetViews>
  <sheetFormatPr defaultRowHeight="12.75" x14ac:dyDescent="0.2"/>
  <cols>
    <col min="1" max="1" width="13.28515625" customWidth="1"/>
    <col min="2" max="2" width="12.5703125" customWidth="1"/>
    <col min="3" max="3" width="10.85546875" customWidth="1"/>
    <col min="4" max="4" width="22.28515625" customWidth="1"/>
    <col min="5" max="5" width="8.85546875" bestFit="1" customWidth="1"/>
    <col min="6" max="6" width="13" customWidth="1"/>
    <col min="7" max="7" width="12.7109375" customWidth="1"/>
    <col min="8" max="8" width="10.28515625" customWidth="1"/>
    <col min="9" max="9" width="11.140625" customWidth="1"/>
    <col min="10" max="10" width="10.140625" customWidth="1"/>
    <col min="14" max="14" width="8.85546875" bestFit="1" customWidth="1"/>
    <col min="16" max="17" width="9.5703125" bestFit="1" customWidth="1"/>
  </cols>
  <sheetData>
    <row r="1" spans="1:9" ht="18" x14ac:dyDescent="0.25">
      <c r="A1" s="11" t="s">
        <v>32</v>
      </c>
    </row>
    <row r="2" spans="1:9" x14ac:dyDescent="0.2">
      <c r="A2" s="29" t="s">
        <v>62</v>
      </c>
      <c r="B2" s="29"/>
      <c r="C2" s="29"/>
      <c r="D2" s="29"/>
      <c r="F2" s="31" t="s">
        <v>63</v>
      </c>
      <c r="G2" s="31"/>
      <c r="H2" s="31"/>
      <c r="I2" s="31"/>
    </row>
    <row r="4" spans="1:9" s="26" customFormat="1" ht="25.5" x14ac:dyDescent="0.2">
      <c r="A4" s="51" t="s">
        <v>2</v>
      </c>
      <c r="B4" s="51" t="s">
        <v>65</v>
      </c>
      <c r="C4" s="51" t="s">
        <v>0</v>
      </c>
      <c r="D4" s="51" t="s">
        <v>1</v>
      </c>
      <c r="F4" s="49" t="s">
        <v>3</v>
      </c>
      <c r="G4" s="49" t="s">
        <v>65</v>
      </c>
      <c r="H4" s="49" t="s">
        <v>0</v>
      </c>
      <c r="I4" s="49" t="s">
        <v>1</v>
      </c>
    </row>
    <row r="5" spans="1:9" x14ac:dyDescent="0.2">
      <c r="A5" s="23">
        <v>49</v>
      </c>
      <c r="B5" s="22">
        <v>0.72436940726635868</v>
      </c>
      <c r="C5" s="23">
        <v>1</v>
      </c>
      <c r="D5" s="23">
        <v>0</v>
      </c>
      <c r="F5" s="23">
        <v>137</v>
      </c>
      <c r="G5" s="22">
        <v>0.82936118236748424</v>
      </c>
      <c r="H5">
        <v>1</v>
      </c>
      <c r="I5">
        <v>0</v>
      </c>
    </row>
    <row r="6" spans="1:9" x14ac:dyDescent="0.2">
      <c r="A6" s="23">
        <v>44</v>
      </c>
      <c r="B6" s="22">
        <v>1.6919087047519223</v>
      </c>
      <c r="C6" s="23">
        <v>1</v>
      </c>
      <c r="D6" s="23">
        <v>0</v>
      </c>
      <c r="F6" s="23">
        <v>148</v>
      </c>
      <c r="G6" s="22">
        <v>1.162936270276032</v>
      </c>
      <c r="H6">
        <v>1</v>
      </c>
      <c r="I6">
        <v>0</v>
      </c>
    </row>
    <row r="7" spans="1:9" x14ac:dyDescent="0.2">
      <c r="A7" s="23">
        <v>53</v>
      </c>
      <c r="B7" s="22">
        <v>1.7728159297781998</v>
      </c>
      <c r="C7" s="23">
        <v>1</v>
      </c>
      <c r="D7" s="23">
        <v>0</v>
      </c>
      <c r="F7" s="23">
        <v>200</v>
      </c>
      <c r="G7" s="22">
        <v>1.2136451463548186</v>
      </c>
      <c r="H7">
        <v>1</v>
      </c>
      <c r="I7">
        <v>0</v>
      </c>
    </row>
    <row r="8" spans="1:9" x14ac:dyDescent="0.2">
      <c r="A8" s="23">
        <v>95</v>
      </c>
      <c r="B8" s="22">
        <v>2.2670784323237765</v>
      </c>
      <c r="C8" s="23">
        <v>1</v>
      </c>
      <c r="D8" s="23">
        <v>0</v>
      </c>
      <c r="F8" s="23">
        <v>107</v>
      </c>
      <c r="G8" s="22">
        <v>1.2977258821790167</v>
      </c>
      <c r="H8">
        <v>1</v>
      </c>
      <c r="I8">
        <v>0</v>
      </c>
    </row>
    <row r="9" spans="1:9" x14ac:dyDescent="0.2">
      <c r="A9" s="23">
        <v>32</v>
      </c>
      <c r="B9" s="22">
        <v>2.6904257775607849</v>
      </c>
      <c r="C9" s="23">
        <v>1</v>
      </c>
      <c r="D9" s="23">
        <v>0</v>
      </c>
      <c r="F9" s="23">
        <v>124</v>
      </c>
      <c r="G9" s="22">
        <v>1.5434495498169092</v>
      </c>
      <c r="H9">
        <v>1</v>
      </c>
      <c r="I9">
        <v>0</v>
      </c>
    </row>
    <row r="10" spans="1:9" x14ac:dyDescent="0.2">
      <c r="A10" s="23">
        <v>25</v>
      </c>
      <c r="B10" s="22">
        <v>3.0193584673877489</v>
      </c>
      <c r="C10" s="23">
        <v>1</v>
      </c>
      <c r="D10" s="23">
        <v>0</v>
      </c>
      <c r="F10" s="23">
        <v>168</v>
      </c>
      <c r="G10" s="22">
        <v>4.3573606164932057</v>
      </c>
      <c r="H10">
        <v>1</v>
      </c>
      <c r="I10">
        <v>0</v>
      </c>
    </row>
    <row r="11" spans="1:9" x14ac:dyDescent="0.2">
      <c r="A11" s="23">
        <v>17</v>
      </c>
      <c r="B11" s="22">
        <v>3.0273883098377752</v>
      </c>
      <c r="C11" s="23">
        <v>1</v>
      </c>
      <c r="D11" s="23">
        <v>0</v>
      </c>
      <c r="F11" s="23">
        <v>176</v>
      </c>
      <c r="G11" s="22">
        <v>5.1795523790750577</v>
      </c>
      <c r="H11">
        <v>0</v>
      </c>
      <c r="I11">
        <v>1</v>
      </c>
    </row>
    <row r="12" spans="1:9" x14ac:dyDescent="0.2">
      <c r="A12" s="23">
        <v>96</v>
      </c>
      <c r="B12" s="22">
        <v>3.1501179337943066</v>
      </c>
      <c r="C12" s="23">
        <v>1</v>
      </c>
      <c r="D12" s="23">
        <v>0</v>
      </c>
      <c r="F12" s="23">
        <v>186</v>
      </c>
      <c r="G12" s="22">
        <v>5.1889155313309399</v>
      </c>
      <c r="H12">
        <v>0</v>
      </c>
      <c r="I12">
        <v>1</v>
      </c>
    </row>
    <row r="13" spans="1:9" x14ac:dyDescent="0.2">
      <c r="A13" s="23">
        <v>82</v>
      </c>
      <c r="B13" s="22">
        <v>3.634083547551314</v>
      </c>
      <c r="C13" s="23">
        <v>1</v>
      </c>
      <c r="D13" s="23">
        <v>0</v>
      </c>
      <c r="F13" s="23">
        <v>180</v>
      </c>
      <c r="G13" s="22">
        <v>5.2701733353927063</v>
      </c>
      <c r="H13">
        <v>0</v>
      </c>
      <c r="I13">
        <v>1</v>
      </c>
    </row>
    <row r="14" spans="1:9" x14ac:dyDescent="0.2">
      <c r="A14" s="23">
        <v>22</v>
      </c>
      <c r="B14" s="22">
        <v>3.8794817913028545</v>
      </c>
      <c r="C14" s="23">
        <v>1</v>
      </c>
      <c r="D14" s="23">
        <v>0</v>
      </c>
      <c r="F14" s="23">
        <v>161</v>
      </c>
      <c r="G14" s="22">
        <v>5.3372732072447402</v>
      </c>
      <c r="H14">
        <v>0</v>
      </c>
      <c r="I14">
        <v>1</v>
      </c>
    </row>
    <row r="15" spans="1:9" x14ac:dyDescent="0.2">
      <c r="A15" s="23">
        <v>76</v>
      </c>
      <c r="B15" s="22">
        <v>3.9380305965405782</v>
      </c>
      <c r="C15" s="23">
        <v>1</v>
      </c>
      <c r="D15" s="23">
        <v>0</v>
      </c>
      <c r="F15" s="23">
        <v>183</v>
      </c>
      <c r="G15" s="22">
        <v>5.8459286565164046</v>
      </c>
      <c r="H15">
        <v>1</v>
      </c>
      <c r="I15">
        <v>0</v>
      </c>
    </row>
    <row r="16" spans="1:9" x14ac:dyDescent="0.2">
      <c r="A16" s="23">
        <v>8</v>
      </c>
      <c r="B16" s="22">
        <v>4.1292114550115313</v>
      </c>
      <c r="C16" s="23">
        <v>1</v>
      </c>
      <c r="D16" s="23">
        <v>0</v>
      </c>
      <c r="F16" s="23">
        <v>181</v>
      </c>
      <c r="G16" s="22">
        <v>6.2142024052607372</v>
      </c>
      <c r="H16">
        <v>1</v>
      </c>
      <c r="I16">
        <v>0</v>
      </c>
    </row>
    <row r="17" spans="1:9" x14ac:dyDescent="0.2">
      <c r="A17" s="23">
        <v>46</v>
      </c>
      <c r="B17" s="22">
        <v>5.0283926384471922</v>
      </c>
      <c r="C17" s="23">
        <v>0</v>
      </c>
      <c r="D17" s="23">
        <v>1</v>
      </c>
      <c r="F17" s="23">
        <v>116</v>
      </c>
      <c r="G17" s="22">
        <v>6.2883940155853502</v>
      </c>
      <c r="H17">
        <v>0</v>
      </c>
      <c r="I17">
        <v>1</v>
      </c>
    </row>
    <row r="18" spans="1:9" x14ac:dyDescent="0.2">
      <c r="A18" s="23">
        <v>40</v>
      </c>
      <c r="B18" s="22">
        <v>5.2713018279671626</v>
      </c>
      <c r="C18" s="23">
        <v>0</v>
      </c>
      <c r="D18" s="23">
        <v>1</v>
      </c>
      <c r="F18" s="23">
        <v>121</v>
      </c>
      <c r="G18" s="22">
        <v>6.3587788945167061</v>
      </c>
      <c r="H18">
        <v>1</v>
      </c>
      <c r="I18">
        <v>0</v>
      </c>
    </row>
    <row r="19" spans="1:9" x14ac:dyDescent="0.2">
      <c r="A19" s="23">
        <v>43</v>
      </c>
      <c r="B19" s="22">
        <v>5.3387453797566398</v>
      </c>
      <c r="C19" s="23">
        <v>0</v>
      </c>
      <c r="D19" s="23">
        <v>1</v>
      </c>
      <c r="F19" s="23">
        <v>125</v>
      </c>
      <c r="G19" s="22">
        <v>6.5745982086151766</v>
      </c>
      <c r="H19">
        <v>0</v>
      </c>
      <c r="I19">
        <v>1</v>
      </c>
    </row>
    <row r="20" spans="1:9" x14ac:dyDescent="0.2">
      <c r="A20" s="23">
        <v>31</v>
      </c>
      <c r="B20" s="22">
        <v>5.4218913251751077</v>
      </c>
      <c r="C20" s="23">
        <v>0</v>
      </c>
      <c r="D20" s="23">
        <v>1</v>
      </c>
      <c r="F20" s="23">
        <v>146</v>
      </c>
      <c r="G20" s="22">
        <v>6.677292892406923</v>
      </c>
      <c r="H20">
        <v>0</v>
      </c>
      <c r="I20">
        <v>1</v>
      </c>
    </row>
    <row r="21" spans="1:9" x14ac:dyDescent="0.2">
      <c r="A21" s="23">
        <v>23</v>
      </c>
      <c r="B21" s="22">
        <v>5.4762534869668711</v>
      </c>
      <c r="C21" s="23">
        <v>0</v>
      </c>
      <c r="D21" s="23">
        <v>1</v>
      </c>
      <c r="F21" s="23">
        <v>131</v>
      </c>
      <c r="G21" s="22">
        <v>6.7026616944604402</v>
      </c>
      <c r="H21">
        <v>0</v>
      </c>
      <c r="I21">
        <v>1</v>
      </c>
    </row>
    <row r="22" spans="1:9" x14ac:dyDescent="0.2">
      <c r="A22" s="23">
        <v>74</v>
      </c>
      <c r="B22" s="22">
        <v>5.5071330727275614</v>
      </c>
      <c r="C22" s="23">
        <v>0</v>
      </c>
      <c r="D22" s="23">
        <v>1</v>
      </c>
      <c r="F22" s="23">
        <v>105</v>
      </c>
      <c r="G22" s="22">
        <v>6.8642049486475676</v>
      </c>
      <c r="H22">
        <v>0</v>
      </c>
      <c r="I22">
        <v>1</v>
      </c>
    </row>
    <row r="23" spans="1:9" x14ac:dyDescent="0.2">
      <c r="A23" s="23">
        <v>18</v>
      </c>
      <c r="B23" s="22">
        <v>5.5119055234117038</v>
      </c>
      <c r="C23" s="23">
        <v>0</v>
      </c>
      <c r="D23" s="23">
        <v>1</v>
      </c>
      <c r="F23" s="23">
        <v>106</v>
      </c>
      <c r="G23" s="22">
        <v>6.99511785843697</v>
      </c>
      <c r="H23">
        <v>0</v>
      </c>
      <c r="I23">
        <v>1</v>
      </c>
    </row>
    <row r="24" spans="1:9" x14ac:dyDescent="0.2">
      <c r="A24" s="23">
        <v>78</v>
      </c>
      <c r="B24" s="22">
        <v>5.5456944634162229</v>
      </c>
      <c r="C24" s="23">
        <v>0</v>
      </c>
      <c r="D24" s="23">
        <v>1</v>
      </c>
      <c r="F24" s="23">
        <v>108</v>
      </c>
      <c r="G24" s="22">
        <v>7.0335818650115689</v>
      </c>
      <c r="H24">
        <v>0</v>
      </c>
      <c r="I24">
        <v>1</v>
      </c>
    </row>
    <row r="25" spans="1:9" x14ac:dyDescent="0.2">
      <c r="A25" s="23">
        <v>90</v>
      </c>
      <c r="B25" s="22">
        <v>5.5551159992314325</v>
      </c>
      <c r="C25" s="23">
        <v>0</v>
      </c>
      <c r="D25" s="23">
        <v>1</v>
      </c>
      <c r="F25" s="23">
        <v>191</v>
      </c>
      <c r="G25" s="22">
        <v>7.0497429526669517</v>
      </c>
      <c r="H25">
        <v>0</v>
      </c>
      <c r="I25">
        <v>1</v>
      </c>
    </row>
    <row r="26" spans="1:9" x14ac:dyDescent="0.2">
      <c r="A26" s="23">
        <v>26</v>
      </c>
      <c r="B26" s="22">
        <v>5.569431901172317</v>
      </c>
      <c r="C26" s="23">
        <v>0</v>
      </c>
      <c r="D26" s="23">
        <v>1</v>
      </c>
      <c r="F26" s="23">
        <v>185</v>
      </c>
      <c r="G26" s="22">
        <v>7.0510983177274564</v>
      </c>
      <c r="H26">
        <v>0</v>
      </c>
      <c r="I26">
        <v>1</v>
      </c>
    </row>
    <row r="27" spans="1:9" x14ac:dyDescent="0.2">
      <c r="A27" s="23">
        <v>35</v>
      </c>
      <c r="B27" s="22">
        <v>5.6797766097346862</v>
      </c>
      <c r="C27" s="23">
        <v>0</v>
      </c>
      <c r="D27" s="23">
        <v>1</v>
      </c>
      <c r="F27" s="23">
        <v>103</v>
      </c>
      <c r="G27" s="22">
        <v>7.1157233173690688</v>
      </c>
      <c r="H27">
        <v>1</v>
      </c>
      <c r="I27">
        <v>0</v>
      </c>
    </row>
    <row r="28" spans="1:9" x14ac:dyDescent="0.2">
      <c r="A28" s="23">
        <v>16</v>
      </c>
      <c r="B28" s="22">
        <v>5.7162289272467044</v>
      </c>
      <c r="C28" s="23">
        <v>1</v>
      </c>
      <c r="D28" s="23">
        <v>0</v>
      </c>
      <c r="F28" s="23">
        <v>136</v>
      </c>
      <c r="G28" s="22">
        <v>7.1298457663364498</v>
      </c>
      <c r="H28">
        <v>1</v>
      </c>
      <c r="I28">
        <v>0</v>
      </c>
    </row>
    <row r="29" spans="1:9" x14ac:dyDescent="0.2">
      <c r="A29" s="23">
        <v>12</v>
      </c>
      <c r="B29" s="22">
        <v>6.0369223075084388</v>
      </c>
      <c r="C29" s="23">
        <v>1</v>
      </c>
      <c r="D29" s="23">
        <v>0</v>
      </c>
      <c r="F29" s="23">
        <v>167</v>
      </c>
      <c r="G29" s="22">
        <v>7.1313282769988895</v>
      </c>
      <c r="H29">
        <v>0</v>
      </c>
      <c r="I29">
        <v>1</v>
      </c>
    </row>
    <row r="30" spans="1:9" x14ac:dyDescent="0.2">
      <c r="A30" s="23">
        <v>75</v>
      </c>
      <c r="B30" s="22">
        <v>6.2614987841554992</v>
      </c>
      <c r="C30" s="23">
        <v>0</v>
      </c>
      <c r="D30" s="23">
        <v>1</v>
      </c>
      <c r="F30" s="23">
        <v>140</v>
      </c>
      <c r="G30" s="22">
        <v>7.2769591106732445</v>
      </c>
      <c r="H30">
        <v>0</v>
      </c>
      <c r="I30">
        <v>1</v>
      </c>
    </row>
    <row r="31" spans="1:9" x14ac:dyDescent="0.2">
      <c r="A31" s="23">
        <v>27</v>
      </c>
      <c r="B31" s="22">
        <v>6.4044333927241039</v>
      </c>
      <c r="C31" s="23">
        <v>0</v>
      </c>
      <c r="D31" s="23">
        <v>1</v>
      </c>
      <c r="F31" s="23">
        <v>194</v>
      </c>
      <c r="G31" s="22">
        <v>7.4816799657013711</v>
      </c>
      <c r="H31">
        <v>0</v>
      </c>
      <c r="I31">
        <v>1</v>
      </c>
    </row>
    <row r="32" spans="1:9" x14ac:dyDescent="0.2">
      <c r="A32" s="23">
        <v>92</v>
      </c>
      <c r="B32" s="22">
        <v>6.4061317079326177</v>
      </c>
      <c r="C32" s="23">
        <v>1</v>
      </c>
      <c r="D32" s="23">
        <v>0</v>
      </c>
      <c r="F32" s="23">
        <v>192</v>
      </c>
      <c r="G32" s="22">
        <v>7.6993632502149634</v>
      </c>
      <c r="H32">
        <v>0</v>
      </c>
      <c r="I32">
        <v>1</v>
      </c>
    </row>
    <row r="33" spans="1:9" x14ac:dyDescent="0.2">
      <c r="A33" s="23">
        <v>59</v>
      </c>
      <c r="B33" s="22">
        <v>6.6907737043692066</v>
      </c>
      <c r="C33" s="23">
        <v>0</v>
      </c>
      <c r="D33" s="23">
        <v>1</v>
      </c>
      <c r="F33" s="23">
        <v>182</v>
      </c>
      <c r="G33" s="22">
        <v>7.7013238248705012</v>
      </c>
      <c r="H33">
        <v>0</v>
      </c>
      <c r="I33">
        <v>1</v>
      </c>
    </row>
    <row r="34" spans="1:9" x14ac:dyDescent="0.2">
      <c r="A34" s="23">
        <v>11</v>
      </c>
      <c r="B34" s="22">
        <v>6.7706547398846872</v>
      </c>
      <c r="C34" s="23">
        <v>0</v>
      </c>
      <c r="D34" s="23">
        <v>1</v>
      </c>
      <c r="F34" s="23">
        <v>156</v>
      </c>
      <c r="G34" s="22">
        <v>7.7196406927788308</v>
      </c>
      <c r="H34">
        <v>0</v>
      </c>
      <c r="I34">
        <v>1</v>
      </c>
    </row>
    <row r="35" spans="1:9" x14ac:dyDescent="0.2">
      <c r="A35" s="23">
        <v>86</v>
      </c>
      <c r="B35" s="22">
        <v>6.8357184175022603</v>
      </c>
      <c r="C35" s="23">
        <v>1</v>
      </c>
      <c r="D35" s="23">
        <v>0</v>
      </c>
      <c r="F35" s="23">
        <v>157</v>
      </c>
      <c r="G35" s="22">
        <v>7.7523150745183855</v>
      </c>
      <c r="H35">
        <v>0</v>
      </c>
      <c r="I35">
        <v>1</v>
      </c>
    </row>
    <row r="36" spans="1:9" x14ac:dyDescent="0.2">
      <c r="A36" s="23">
        <v>19</v>
      </c>
      <c r="B36" s="22">
        <v>6.9331520687177148</v>
      </c>
      <c r="C36" s="23">
        <v>0</v>
      </c>
      <c r="D36" s="23">
        <v>1</v>
      </c>
      <c r="F36" s="23">
        <v>130</v>
      </c>
      <c r="G36" s="22">
        <v>7.9702477010297601</v>
      </c>
      <c r="H36">
        <v>0</v>
      </c>
      <c r="I36">
        <v>1</v>
      </c>
    </row>
    <row r="37" spans="1:9" x14ac:dyDescent="0.2">
      <c r="A37" s="23">
        <v>15</v>
      </c>
      <c r="B37" s="22">
        <v>6.9598830506562219</v>
      </c>
      <c r="C37" s="23">
        <v>0</v>
      </c>
      <c r="D37" s="23">
        <v>1</v>
      </c>
      <c r="F37" s="23">
        <v>129</v>
      </c>
      <c r="G37" s="22">
        <v>7.99920727669583</v>
      </c>
      <c r="H37">
        <v>0</v>
      </c>
      <c r="I37">
        <v>1</v>
      </c>
    </row>
    <row r="38" spans="1:9" x14ac:dyDescent="0.2">
      <c r="A38" s="23">
        <v>100</v>
      </c>
      <c r="B38" s="22">
        <v>6.9914509802809501</v>
      </c>
      <c r="C38" s="23">
        <v>0</v>
      </c>
      <c r="D38" s="23">
        <v>1</v>
      </c>
      <c r="F38" s="23">
        <v>111</v>
      </c>
      <c r="G38" s="22">
        <v>8.1437296324238329</v>
      </c>
      <c r="H38">
        <v>0</v>
      </c>
      <c r="I38">
        <v>1</v>
      </c>
    </row>
    <row r="39" spans="1:9" x14ac:dyDescent="0.2">
      <c r="A39" s="23">
        <v>2</v>
      </c>
      <c r="B39" s="22">
        <v>7.0650370043013657</v>
      </c>
      <c r="C39" s="23">
        <v>1</v>
      </c>
      <c r="D39" s="23">
        <v>0</v>
      </c>
      <c r="F39" s="23">
        <v>173</v>
      </c>
      <c r="G39" s="22">
        <v>8.1780904570512725</v>
      </c>
      <c r="H39">
        <v>1</v>
      </c>
      <c r="I39">
        <v>0</v>
      </c>
    </row>
    <row r="40" spans="1:9" x14ac:dyDescent="0.2">
      <c r="A40" s="23">
        <v>70</v>
      </c>
      <c r="B40" s="22">
        <v>7.0977783084361858</v>
      </c>
      <c r="C40" s="23">
        <v>1</v>
      </c>
      <c r="D40" s="23">
        <v>0</v>
      </c>
      <c r="F40" s="23">
        <v>190</v>
      </c>
      <c r="G40" s="22">
        <v>8.221123940163924</v>
      </c>
      <c r="H40">
        <v>0</v>
      </c>
      <c r="I40">
        <v>1</v>
      </c>
    </row>
    <row r="41" spans="1:9" x14ac:dyDescent="0.2">
      <c r="A41" s="23">
        <v>30</v>
      </c>
      <c r="B41" s="22">
        <v>7.2194301146115691</v>
      </c>
      <c r="C41" s="23">
        <v>0</v>
      </c>
      <c r="D41" s="23">
        <v>1</v>
      </c>
      <c r="F41" s="23">
        <v>112</v>
      </c>
      <c r="G41" s="22">
        <v>8.378995135199073</v>
      </c>
      <c r="H41">
        <v>0</v>
      </c>
      <c r="I41">
        <v>1</v>
      </c>
    </row>
    <row r="42" spans="1:9" x14ac:dyDescent="0.2">
      <c r="A42" s="23">
        <v>34</v>
      </c>
      <c r="B42" s="22">
        <v>7.3667311934540898</v>
      </c>
      <c r="C42" s="23">
        <v>1</v>
      </c>
      <c r="D42" s="23">
        <v>0</v>
      </c>
      <c r="F42" s="23">
        <v>175</v>
      </c>
      <c r="G42" s="22">
        <v>8.5147992675652251</v>
      </c>
      <c r="H42">
        <v>0</v>
      </c>
      <c r="I42">
        <v>1</v>
      </c>
    </row>
    <row r="43" spans="1:9" x14ac:dyDescent="0.2">
      <c r="A43" s="23">
        <v>1</v>
      </c>
      <c r="B43" s="22">
        <v>7.7759848904747058</v>
      </c>
      <c r="C43" s="23">
        <v>1</v>
      </c>
      <c r="D43" s="23">
        <v>0</v>
      </c>
      <c r="F43" s="23">
        <v>195</v>
      </c>
      <c r="G43" s="22">
        <v>8.5274275968583382</v>
      </c>
      <c r="H43">
        <v>0</v>
      </c>
      <c r="I43">
        <v>1</v>
      </c>
    </row>
    <row r="44" spans="1:9" x14ac:dyDescent="0.2">
      <c r="A44" s="23">
        <v>67</v>
      </c>
      <c r="B44" s="22">
        <v>7.8919360474313605</v>
      </c>
      <c r="C44" s="23">
        <v>1</v>
      </c>
      <c r="D44" s="23">
        <v>0</v>
      </c>
      <c r="F44" s="23">
        <v>110</v>
      </c>
      <c r="G44" s="22">
        <v>8.6907405363234282</v>
      </c>
      <c r="H44">
        <v>0</v>
      </c>
      <c r="I44">
        <v>1</v>
      </c>
    </row>
    <row r="45" spans="1:9" x14ac:dyDescent="0.2">
      <c r="A45" s="23">
        <v>63</v>
      </c>
      <c r="B45" s="22">
        <v>7.9832317165094118</v>
      </c>
      <c r="C45" s="23">
        <v>1</v>
      </c>
      <c r="D45" s="23">
        <v>0</v>
      </c>
      <c r="F45" s="23">
        <v>178</v>
      </c>
      <c r="G45" s="22">
        <v>8.8359160072886134</v>
      </c>
      <c r="H45">
        <v>1</v>
      </c>
      <c r="I45">
        <v>0</v>
      </c>
    </row>
    <row r="46" spans="1:9" x14ac:dyDescent="0.2">
      <c r="A46" s="23">
        <v>6</v>
      </c>
      <c r="B46" s="22">
        <v>7.985446797156869</v>
      </c>
      <c r="C46" s="23">
        <v>1</v>
      </c>
      <c r="D46" s="23">
        <v>0</v>
      </c>
      <c r="F46" s="23">
        <v>189</v>
      </c>
      <c r="G46" s="22">
        <v>8.8466912481836193</v>
      </c>
      <c r="H46">
        <v>0</v>
      </c>
      <c r="I46">
        <v>1</v>
      </c>
    </row>
    <row r="47" spans="1:9" x14ac:dyDescent="0.2">
      <c r="A47" s="23">
        <v>88</v>
      </c>
      <c r="B47" s="22">
        <v>8.0484084662027389</v>
      </c>
      <c r="C47" s="23">
        <v>0</v>
      </c>
      <c r="D47" s="23">
        <v>1</v>
      </c>
      <c r="F47" s="23">
        <v>163</v>
      </c>
      <c r="G47" s="22">
        <v>8.9080345240265011</v>
      </c>
      <c r="H47">
        <v>0</v>
      </c>
      <c r="I47">
        <v>1</v>
      </c>
    </row>
    <row r="48" spans="1:9" x14ac:dyDescent="0.2">
      <c r="A48" s="23">
        <v>52</v>
      </c>
      <c r="B48" s="22">
        <v>8.1297475293713788</v>
      </c>
      <c r="C48" s="23">
        <v>1</v>
      </c>
      <c r="D48" s="23">
        <v>0</v>
      </c>
      <c r="F48" s="23">
        <v>152</v>
      </c>
      <c r="G48" s="22">
        <v>8.9254897998240335</v>
      </c>
      <c r="H48">
        <v>0</v>
      </c>
      <c r="I48">
        <v>1</v>
      </c>
    </row>
    <row r="49" spans="1:9" x14ac:dyDescent="0.2">
      <c r="A49" s="23">
        <v>98</v>
      </c>
      <c r="B49" s="22">
        <v>8.2759674499824065</v>
      </c>
      <c r="C49" s="23">
        <v>0</v>
      </c>
      <c r="D49" s="23">
        <v>1</v>
      </c>
      <c r="F49" s="23">
        <v>102</v>
      </c>
      <c r="G49" s="22">
        <v>9.3405204063017209</v>
      </c>
      <c r="H49">
        <v>0</v>
      </c>
      <c r="I49">
        <v>1</v>
      </c>
    </row>
    <row r="50" spans="1:9" x14ac:dyDescent="0.2">
      <c r="A50" s="23">
        <v>66</v>
      </c>
      <c r="B50" s="22">
        <v>8.3782080915995927</v>
      </c>
      <c r="C50" s="23">
        <v>0</v>
      </c>
      <c r="D50" s="23">
        <v>1</v>
      </c>
      <c r="F50" s="23">
        <v>123</v>
      </c>
      <c r="G50" s="22">
        <v>9.5344443517530806</v>
      </c>
      <c r="H50">
        <v>0</v>
      </c>
      <c r="I50">
        <v>1</v>
      </c>
    </row>
    <row r="51" spans="1:9" x14ac:dyDescent="0.2">
      <c r="A51" s="23">
        <v>54</v>
      </c>
      <c r="B51" s="22">
        <v>9.0576821057250427</v>
      </c>
      <c r="C51" s="23">
        <v>0</v>
      </c>
      <c r="D51" s="23">
        <v>1</v>
      </c>
      <c r="F51" s="23">
        <v>188</v>
      </c>
      <c r="G51" s="22">
        <v>9.6261439556864339</v>
      </c>
      <c r="H51">
        <v>0</v>
      </c>
      <c r="I51">
        <v>1</v>
      </c>
    </row>
    <row r="52" spans="1:9" x14ac:dyDescent="0.2">
      <c r="A52" s="23">
        <v>14</v>
      </c>
      <c r="B52" s="22">
        <v>9.2362843939735875</v>
      </c>
      <c r="C52" s="23">
        <v>0</v>
      </c>
      <c r="D52" s="23">
        <v>1</v>
      </c>
      <c r="F52" s="23">
        <v>101</v>
      </c>
      <c r="G52" s="22">
        <v>9.7832898086962743</v>
      </c>
      <c r="H52">
        <v>0</v>
      </c>
      <c r="I52">
        <v>1</v>
      </c>
    </row>
    <row r="53" spans="1:9" x14ac:dyDescent="0.2">
      <c r="A53" s="23">
        <v>47</v>
      </c>
      <c r="B53" s="22">
        <v>9.2786321729468533</v>
      </c>
      <c r="C53" s="23">
        <v>0</v>
      </c>
      <c r="D53" s="23">
        <v>1</v>
      </c>
      <c r="F53" s="23">
        <v>160</v>
      </c>
      <c r="G53" s="22">
        <v>9.7845217928342745</v>
      </c>
      <c r="H53">
        <v>1</v>
      </c>
      <c r="I53">
        <v>0</v>
      </c>
    </row>
    <row r="54" spans="1:9" x14ac:dyDescent="0.2">
      <c r="A54" s="23">
        <v>61</v>
      </c>
      <c r="B54" s="22">
        <v>9.2840714326380596</v>
      </c>
      <c r="C54" s="23">
        <v>0</v>
      </c>
      <c r="D54" s="23">
        <v>1</v>
      </c>
      <c r="F54" s="23">
        <v>187</v>
      </c>
      <c r="G54" s="22">
        <v>9.8849045530862867</v>
      </c>
      <c r="H54">
        <v>0</v>
      </c>
      <c r="I54">
        <v>1</v>
      </c>
    </row>
    <row r="55" spans="1:9" x14ac:dyDescent="0.2">
      <c r="A55" s="23">
        <v>62</v>
      </c>
      <c r="B55" s="22">
        <v>9.444494657950667</v>
      </c>
      <c r="C55" s="23">
        <v>0</v>
      </c>
      <c r="D55" s="23">
        <v>1</v>
      </c>
      <c r="F55" s="23">
        <v>170</v>
      </c>
      <c r="G55" s="22">
        <v>9.9674040695618498</v>
      </c>
      <c r="H55">
        <v>0</v>
      </c>
      <c r="I55">
        <v>1</v>
      </c>
    </row>
    <row r="56" spans="1:9" x14ac:dyDescent="0.2">
      <c r="A56" s="23">
        <v>99</v>
      </c>
      <c r="B56" s="22">
        <v>9.4552799775579857</v>
      </c>
      <c r="C56" s="23">
        <v>0</v>
      </c>
      <c r="D56" s="23">
        <v>1</v>
      </c>
      <c r="F56" s="23">
        <v>179</v>
      </c>
      <c r="G56" s="22">
        <v>10.09522692219047</v>
      </c>
      <c r="H56">
        <v>0</v>
      </c>
      <c r="I56">
        <v>1</v>
      </c>
    </row>
    <row r="57" spans="1:9" x14ac:dyDescent="0.2">
      <c r="A57" s="23">
        <v>37</v>
      </c>
      <c r="B57" s="22">
        <v>9.7593143515277845</v>
      </c>
      <c r="C57" s="23">
        <v>0</v>
      </c>
      <c r="D57" s="23">
        <v>1</v>
      </c>
      <c r="F57" s="23">
        <v>142</v>
      </c>
      <c r="G57" s="22">
        <v>10.103748915617015</v>
      </c>
      <c r="H57">
        <v>1</v>
      </c>
      <c r="I57">
        <v>0</v>
      </c>
    </row>
    <row r="58" spans="1:9" x14ac:dyDescent="0.2">
      <c r="A58" s="23">
        <v>38</v>
      </c>
      <c r="B58" s="22">
        <v>9.9396046338075124</v>
      </c>
      <c r="C58" s="23">
        <v>1</v>
      </c>
      <c r="D58" s="23">
        <v>0</v>
      </c>
      <c r="F58" s="23">
        <v>162</v>
      </c>
      <c r="G58" s="22">
        <v>10.129161486469505</v>
      </c>
      <c r="H58">
        <v>0</v>
      </c>
      <c r="I58">
        <v>1</v>
      </c>
    </row>
    <row r="59" spans="1:9" x14ac:dyDescent="0.2">
      <c r="A59" s="23">
        <v>87</v>
      </c>
      <c r="B59" s="22">
        <v>10.239472821765103</v>
      </c>
      <c r="C59" s="23">
        <v>1</v>
      </c>
      <c r="D59" s="23">
        <v>0</v>
      </c>
      <c r="F59" s="23">
        <v>193</v>
      </c>
      <c r="G59" s="22">
        <v>10.196430531895786</v>
      </c>
      <c r="H59">
        <v>1</v>
      </c>
      <c r="I59">
        <v>0</v>
      </c>
    </row>
    <row r="60" spans="1:9" x14ac:dyDescent="0.2">
      <c r="A60" s="23">
        <v>65</v>
      </c>
      <c r="B60" s="22">
        <v>10.263547421329907</v>
      </c>
      <c r="C60" s="23">
        <v>0</v>
      </c>
      <c r="D60" s="23">
        <v>1</v>
      </c>
      <c r="F60" s="23">
        <v>198</v>
      </c>
      <c r="G60" s="22">
        <v>10.376966174589622</v>
      </c>
      <c r="H60">
        <v>1</v>
      </c>
      <c r="I60">
        <v>0</v>
      </c>
    </row>
    <row r="61" spans="1:9" x14ac:dyDescent="0.2">
      <c r="A61" s="23">
        <v>91</v>
      </c>
      <c r="B61" s="22">
        <v>10.314233203043162</v>
      </c>
      <c r="C61" s="23">
        <v>1</v>
      </c>
      <c r="D61" s="23">
        <v>0</v>
      </c>
      <c r="F61" s="23">
        <v>158</v>
      </c>
      <c r="G61" s="22">
        <v>10.456048771687323</v>
      </c>
      <c r="H61">
        <v>1</v>
      </c>
      <c r="I61">
        <v>0</v>
      </c>
    </row>
    <row r="62" spans="1:9" x14ac:dyDescent="0.2">
      <c r="A62" s="23">
        <v>48</v>
      </c>
      <c r="B62" s="22">
        <v>11.259532171927855</v>
      </c>
      <c r="C62" s="23">
        <v>0</v>
      </c>
      <c r="D62" s="23">
        <v>1</v>
      </c>
      <c r="F62" s="23">
        <v>199</v>
      </c>
      <c r="G62" s="22">
        <v>10.502539373912191</v>
      </c>
      <c r="H62">
        <v>1</v>
      </c>
      <c r="I62">
        <v>0</v>
      </c>
    </row>
    <row r="63" spans="1:9" x14ac:dyDescent="0.2">
      <c r="A63" s="23">
        <v>73</v>
      </c>
      <c r="B63" s="22">
        <v>11.286223341141595</v>
      </c>
      <c r="C63" s="23">
        <v>0</v>
      </c>
      <c r="D63" s="23">
        <v>1</v>
      </c>
      <c r="F63" s="23">
        <v>155</v>
      </c>
      <c r="G63" s="22">
        <v>10.923623266181377</v>
      </c>
      <c r="H63">
        <v>0</v>
      </c>
      <c r="I63">
        <v>1</v>
      </c>
    </row>
    <row r="64" spans="1:9" x14ac:dyDescent="0.2">
      <c r="A64" s="23">
        <v>94</v>
      </c>
      <c r="B64" s="22">
        <v>11.345502658236036</v>
      </c>
      <c r="C64" s="23">
        <v>0</v>
      </c>
      <c r="D64" s="23">
        <v>1</v>
      </c>
      <c r="F64" s="23">
        <v>127</v>
      </c>
      <c r="G64" s="22">
        <v>11.203002997521313</v>
      </c>
      <c r="H64">
        <v>0</v>
      </c>
      <c r="I64">
        <v>1</v>
      </c>
    </row>
    <row r="65" spans="1:9" x14ac:dyDescent="0.2">
      <c r="A65" s="23">
        <v>7</v>
      </c>
      <c r="B65" s="22">
        <v>11.352529342504631</v>
      </c>
      <c r="C65" s="23">
        <v>0</v>
      </c>
      <c r="D65" s="23">
        <v>1</v>
      </c>
      <c r="F65" s="23">
        <v>150</v>
      </c>
      <c r="G65" s="22">
        <v>11.538490382793139</v>
      </c>
      <c r="H65">
        <v>0</v>
      </c>
      <c r="I65">
        <v>1</v>
      </c>
    </row>
    <row r="66" spans="1:9" x14ac:dyDescent="0.2">
      <c r="A66" s="23">
        <v>57</v>
      </c>
      <c r="B66" s="22">
        <v>11.392864511601529</v>
      </c>
      <c r="C66" s="23">
        <v>0</v>
      </c>
      <c r="D66" s="23">
        <v>1</v>
      </c>
      <c r="F66" s="23">
        <v>122</v>
      </c>
      <c r="G66" s="22">
        <v>11.644177874859603</v>
      </c>
      <c r="H66">
        <v>0</v>
      </c>
      <c r="I66">
        <v>1</v>
      </c>
    </row>
    <row r="67" spans="1:9" x14ac:dyDescent="0.2">
      <c r="A67" s="23">
        <v>80</v>
      </c>
      <c r="B67" s="22">
        <v>11.469547993926676</v>
      </c>
      <c r="C67" s="23">
        <v>0</v>
      </c>
      <c r="D67" s="23">
        <v>1</v>
      </c>
      <c r="F67" s="23">
        <v>145</v>
      </c>
      <c r="G67" s="22">
        <v>11.66672389572668</v>
      </c>
      <c r="H67">
        <v>0</v>
      </c>
      <c r="I67">
        <v>1</v>
      </c>
    </row>
    <row r="68" spans="1:9" x14ac:dyDescent="0.2">
      <c r="A68" s="23">
        <v>29</v>
      </c>
      <c r="B68" s="22">
        <v>11.516088255137083</v>
      </c>
      <c r="C68" s="23">
        <v>1</v>
      </c>
      <c r="D68" s="23">
        <v>0</v>
      </c>
      <c r="F68" s="23">
        <v>153</v>
      </c>
      <c r="G68" s="22">
        <v>11.87969323501672</v>
      </c>
      <c r="H68">
        <v>0</v>
      </c>
      <c r="I68">
        <v>1</v>
      </c>
    </row>
    <row r="69" spans="1:9" x14ac:dyDescent="0.2">
      <c r="A69" s="23">
        <v>33</v>
      </c>
      <c r="B69" s="22">
        <v>11.694844835715255</v>
      </c>
      <c r="C69" s="23">
        <v>0</v>
      </c>
      <c r="D69" s="23">
        <v>1</v>
      </c>
      <c r="F69" s="23">
        <v>117</v>
      </c>
      <c r="G69" s="22">
        <v>11.953052535082918</v>
      </c>
      <c r="H69">
        <v>0</v>
      </c>
      <c r="I69">
        <v>1</v>
      </c>
    </row>
    <row r="70" spans="1:9" x14ac:dyDescent="0.2">
      <c r="A70" s="23">
        <v>50</v>
      </c>
      <c r="B70" s="22">
        <v>11.769252326974899</v>
      </c>
      <c r="C70" s="23">
        <v>0</v>
      </c>
      <c r="D70" s="23">
        <v>1</v>
      </c>
      <c r="F70" s="23">
        <v>159</v>
      </c>
      <c r="G70" s="22">
        <v>12.009220501873971</v>
      </c>
      <c r="H70">
        <v>0</v>
      </c>
      <c r="I70">
        <v>1</v>
      </c>
    </row>
    <row r="71" spans="1:9" x14ac:dyDescent="0.2">
      <c r="A71" s="23">
        <v>68</v>
      </c>
      <c r="B71" s="22">
        <v>11.777714031973915</v>
      </c>
      <c r="C71" s="23">
        <v>0</v>
      </c>
      <c r="D71" s="23">
        <v>1</v>
      </c>
      <c r="F71" s="23">
        <v>109</v>
      </c>
      <c r="G71" s="22">
        <v>12.169565193060237</v>
      </c>
      <c r="H71">
        <v>0</v>
      </c>
      <c r="I71">
        <v>1</v>
      </c>
    </row>
    <row r="72" spans="1:9" x14ac:dyDescent="0.2">
      <c r="A72" s="23">
        <v>60</v>
      </c>
      <c r="B72" s="22">
        <v>12.13425523608562</v>
      </c>
      <c r="C72" s="23">
        <v>0</v>
      </c>
      <c r="D72" s="23">
        <v>1</v>
      </c>
      <c r="F72" s="23">
        <v>169</v>
      </c>
      <c r="G72" s="22">
        <v>12.402276261987916</v>
      </c>
      <c r="H72">
        <v>0</v>
      </c>
      <c r="I72">
        <v>1</v>
      </c>
    </row>
    <row r="73" spans="1:9" x14ac:dyDescent="0.2">
      <c r="A73" s="23">
        <v>45</v>
      </c>
      <c r="B73" s="22">
        <v>12.307611974773355</v>
      </c>
      <c r="C73" s="23">
        <v>0</v>
      </c>
      <c r="D73" s="23">
        <v>1</v>
      </c>
      <c r="F73" s="23">
        <v>134</v>
      </c>
      <c r="G73" s="22">
        <v>12.409218873699196</v>
      </c>
      <c r="H73">
        <v>1</v>
      </c>
      <c r="I73">
        <v>0</v>
      </c>
    </row>
    <row r="74" spans="1:9" x14ac:dyDescent="0.2">
      <c r="A74" s="23">
        <v>55</v>
      </c>
      <c r="B74" s="22">
        <v>12.313346975754357</v>
      </c>
      <c r="C74" s="23">
        <v>0</v>
      </c>
      <c r="D74" s="23">
        <v>1</v>
      </c>
      <c r="F74" s="23">
        <v>141</v>
      </c>
      <c r="G74" s="22">
        <v>12.420093307454739</v>
      </c>
      <c r="H74">
        <v>0</v>
      </c>
      <c r="I74">
        <v>1</v>
      </c>
    </row>
    <row r="75" spans="1:9" x14ac:dyDescent="0.2">
      <c r="A75" s="23">
        <v>21</v>
      </c>
      <c r="B75" s="22">
        <v>12.391689051604679</v>
      </c>
      <c r="C75" s="23">
        <v>0</v>
      </c>
      <c r="D75" s="23">
        <v>1</v>
      </c>
      <c r="F75" s="23">
        <v>197</v>
      </c>
      <c r="G75" s="22">
        <v>13.329334158233749</v>
      </c>
      <c r="H75">
        <v>0</v>
      </c>
      <c r="I75">
        <v>1</v>
      </c>
    </row>
    <row r="76" spans="1:9" x14ac:dyDescent="0.2">
      <c r="A76" s="23">
        <v>20</v>
      </c>
      <c r="B76" s="22">
        <v>12.497926548197338</v>
      </c>
      <c r="C76" s="23">
        <v>0</v>
      </c>
      <c r="D76" s="23">
        <v>1</v>
      </c>
      <c r="F76" s="23">
        <v>118</v>
      </c>
      <c r="G76" s="22">
        <v>13.670610184831229</v>
      </c>
      <c r="H76">
        <v>1</v>
      </c>
      <c r="I76">
        <v>0</v>
      </c>
    </row>
    <row r="77" spans="1:9" x14ac:dyDescent="0.2">
      <c r="A77" s="23">
        <v>41</v>
      </c>
      <c r="B77" s="22">
        <v>12.765097795761154</v>
      </c>
      <c r="C77" s="23">
        <v>1</v>
      </c>
      <c r="D77" s="23">
        <v>0</v>
      </c>
      <c r="F77" s="23">
        <v>144</v>
      </c>
      <c r="G77" s="22">
        <v>13.757065252759663</v>
      </c>
      <c r="H77">
        <v>1</v>
      </c>
      <c r="I77">
        <v>0</v>
      </c>
    </row>
    <row r="78" spans="1:9" x14ac:dyDescent="0.2">
      <c r="A78" s="23">
        <v>71</v>
      </c>
      <c r="B78" s="22">
        <v>12.848504659106933</v>
      </c>
      <c r="C78" s="23">
        <v>0</v>
      </c>
      <c r="D78" s="23">
        <v>1</v>
      </c>
      <c r="F78" s="23">
        <v>120</v>
      </c>
      <c r="G78" s="22">
        <v>13.76645714708962</v>
      </c>
      <c r="H78">
        <v>0</v>
      </c>
      <c r="I78">
        <v>1</v>
      </c>
    </row>
    <row r="79" spans="1:9" x14ac:dyDescent="0.2">
      <c r="A79" s="23">
        <v>58</v>
      </c>
      <c r="B79" s="22">
        <v>12.87462754908714</v>
      </c>
      <c r="C79" s="23">
        <v>0</v>
      </c>
      <c r="D79" s="23">
        <v>1</v>
      </c>
      <c r="F79" s="23">
        <v>135</v>
      </c>
      <c r="G79" s="22">
        <v>13.929165890234318</v>
      </c>
      <c r="H79">
        <v>1</v>
      </c>
      <c r="I79">
        <v>0</v>
      </c>
    </row>
    <row r="80" spans="1:9" x14ac:dyDescent="0.2">
      <c r="A80" s="23">
        <v>56</v>
      </c>
      <c r="B80" s="22">
        <v>13.066573794100908</v>
      </c>
      <c r="C80" s="23">
        <v>0</v>
      </c>
      <c r="D80" s="23">
        <v>1</v>
      </c>
      <c r="F80" s="23">
        <v>177</v>
      </c>
      <c r="G80" s="22">
        <v>14.325239033855993</v>
      </c>
      <c r="H80">
        <v>0</v>
      </c>
      <c r="I80">
        <v>1</v>
      </c>
    </row>
    <row r="81" spans="1:9" x14ac:dyDescent="0.2">
      <c r="A81" s="23">
        <v>13</v>
      </c>
      <c r="B81" s="22">
        <v>13.087572691402777</v>
      </c>
      <c r="C81" s="23">
        <v>0</v>
      </c>
      <c r="D81" s="23">
        <v>1</v>
      </c>
      <c r="F81" s="23">
        <v>126</v>
      </c>
      <c r="G81" s="22">
        <v>14.78137597414516</v>
      </c>
      <c r="H81">
        <v>0</v>
      </c>
      <c r="I81">
        <v>1</v>
      </c>
    </row>
    <row r="82" spans="1:9" x14ac:dyDescent="0.2">
      <c r="A82" s="23">
        <v>64</v>
      </c>
      <c r="B82" s="22">
        <v>13.175746838553469</v>
      </c>
      <c r="C82" s="23">
        <v>0</v>
      </c>
      <c r="D82" s="23">
        <v>1</v>
      </c>
      <c r="F82" s="23">
        <v>128</v>
      </c>
      <c r="G82" s="22">
        <v>14.81238515954014</v>
      </c>
      <c r="H82">
        <v>0</v>
      </c>
      <c r="I82">
        <v>1</v>
      </c>
    </row>
    <row r="83" spans="1:9" x14ac:dyDescent="0.2">
      <c r="A83" s="23">
        <v>10</v>
      </c>
      <c r="B83" s="22">
        <v>13.260142219379883</v>
      </c>
      <c r="C83" s="23">
        <v>0</v>
      </c>
      <c r="D83" s="23">
        <v>1</v>
      </c>
      <c r="F83" s="23">
        <v>149</v>
      </c>
      <c r="G83" s="22">
        <v>15.374007268974376</v>
      </c>
      <c r="H83">
        <v>0</v>
      </c>
      <c r="I83">
        <v>1</v>
      </c>
    </row>
    <row r="84" spans="1:9" x14ac:dyDescent="0.2">
      <c r="A84" s="23">
        <v>3</v>
      </c>
      <c r="B84" s="22">
        <v>13.606940535894834</v>
      </c>
      <c r="C84" s="23">
        <v>1</v>
      </c>
      <c r="D84" s="23">
        <v>0</v>
      </c>
      <c r="F84" s="23">
        <v>147</v>
      </c>
      <c r="G84" s="22">
        <v>15.507781205880086</v>
      </c>
      <c r="H84">
        <v>1</v>
      </c>
      <c r="I84">
        <v>0</v>
      </c>
    </row>
    <row r="85" spans="1:9" x14ac:dyDescent="0.2">
      <c r="A85" s="23">
        <v>79</v>
      </c>
      <c r="B85" s="22">
        <v>14.017416636244416</v>
      </c>
      <c r="C85" s="23">
        <v>1</v>
      </c>
      <c r="D85" s="23">
        <v>0</v>
      </c>
      <c r="F85" s="23">
        <v>132</v>
      </c>
      <c r="G85" s="22">
        <v>16.089814002830018</v>
      </c>
      <c r="H85">
        <v>0</v>
      </c>
      <c r="I85">
        <v>1</v>
      </c>
    </row>
    <row r="86" spans="1:9" x14ac:dyDescent="0.2">
      <c r="A86" s="23">
        <v>28</v>
      </c>
      <c r="B86" s="22">
        <v>14.029640827146984</v>
      </c>
      <c r="C86" s="23">
        <v>0</v>
      </c>
      <c r="D86" s="23">
        <v>1</v>
      </c>
      <c r="F86" s="23">
        <v>151</v>
      </c>
      <c r="G86" s="22">
        <v>16.108372387469714</v>
      </c>
      <c r="H86">
        <v>0</v>
      </c>
      <c r="I86">
        <v>1</v>
      </c>
    </row>
    <row r="87" spans="1:9" x14ac:dyDescent="0.2">
      <c r="A87" s="23">
        <v>81</v>
      </c>
      <c r="B87" s="22">
        <v>14.219604657976426</v>
      </c>
      <c r="C87" s="23">
        <v>0</v>
      </c>
      <c r="D87" s="23">
        <v>1</v>
      </c>
      <c r="F87" s="23">
        <v>115</v>
      </c>
      <c r="G87" s="22">
        <v>16.391257945857799</v>
      </c>
      <c r="H87">
        <v>0</v>
      </c>
      <c r="I87">
        <v>1</v>
      </c>
    </row>
    <row r="88" spans="1:9" x14ac:dyDescent="0.2">
      <c r="A88" s="23">
        <v>97</v>
      </c>
      <c r="B88" s="22">
        <v>14.522716039998171</v>
      </c>
      <c r="C88" s="23">
        <v>0</v>
      </c>
      <c r="D88" s="23">
        <v>1</v>
      </c>
      <c r="F88" s="23">
        <v>174</v>
      </c>
      <c r="G88" s="22">
        <v>16.528370316922242</v>
      </c>
      <c r="H88">
        <v>0</v>
      </c>
      <c r="I88">
        <v>1</v>
      </c>
    </row>
    <row r="89" spans="1:9" x14ac:dyDescent="0.2">
      <c r="A89" s="23">
        <v>69</v>
      </c>
      <c r="B89" s="22">
        <v>14.613185637557823</v>
      </c>
      <c r="C89" s="23">
        <v>0</v>
      </c>
      <c r="D89" s="23">
        <v>1</v>
      </c>
      <c r="F89" s="23">
        <v>196</v>
      </c>
      <c r="G89" s="22">
        <v>16.728564059797005</v>
      </c>
      <c r="H89">
        <v>0</v>
      </c>
      <c r="I89">
        <v>1</v>
      </c>
    </row>
    <row r="90" spans="1:9" x14ac:dyDescent="0.2">
      <c r="A90" s="23">
        <v>9</v>
      </c>
      <c r="B90" s="22">
        <v>14.66153185734135</v>
      </c>
      <c r="C90" s="23">
        <v>0</v>
      </c>
      <c r="D90" s="23">
        <v>1</v>
      </c>
      <c r="F90" s="23">
        <v>113</v>
      </c>
      <c r="G90" s="22">
        <v>17.186043689125707</v>
      </c>
      <c r="H90">
        <v>0</v>
      </c>
      <c r="I90">
        <v>1</v>
      </c>
    </row>
    <row r="91" spans="1:9" x14ac:dyDescent="0.2">
      <c r="A91" s="23">
        <v>72</v>
      </c>
      <c r="B91" s="22">
        <v>15.583361617191954</v>
      </c>
      <c r="C91" s="23">
        <v>0</v>
      </c>
      <c r="D91" s="23">
        <v>1</v>
      </c>
      <c r="F91" s="23">
        <v>166</v>
      </c>
      <c r="G91" s="22">
        <v>17.407478573126124</v>
      </c>
      <c r="H91">
        <v>0</v>
      </c>
      <c r="I91">
        <v>1</v>
      </c>
    </row>
    <row r="92" spans="1:9" x14ac:dyDescent="0.2">
      <c r="A92" s="23">
        <v>39</v>
      </c>
      <c r="B92" s="22">
        <v>15.68074874429535</v>
      </c>
      <c r="C92" s="23">
        <v>0</v>
      </c>
      <c r="D92" s="23">
        <v>1</v>
      </c>
      <c r="F92" s="23">
        <v>164</v>
      </c>
      <c r="G92" s="22">
        <v>17.680928550267492</v>
      </c>
      <c r="H92">
        <v>0</v>
      </c>
      <c r="I92">
        <v>1</v>
      </c>
    </row>
    <row r="93" spans="1:9" x14ac:dyDescent="0.2">
      <c r="A93" s="23">
        <v>93</v>
      </c>
      <c r="B93" s="22">
        <v>16.127884360563343</v>
      </c>
      <c r="C93" s="23">
        <v>1</v>
      </c>
      <c r="D93" s="23">
        <v>0</v>
      </c>
      <c r="F93" s="23">
        <v>143</v>
      </c>
      <c r="G93" s="22">
        <v>17.764447374184719</v>
      </c>
      <c r="H93">
        <v>0</v>
      </c>
      <c r="I93">
        <v>1</v>
      </c>
    </row>
    <row r="94" spans="1:9" x14ac:dyDescent="0.2">
      <c r="A94" s="23">
        <v>5</v>
      </c>
      <c r="B94" s="22">
        <v>17.272952133163482</v>
      </c>
      <c r="C94" s="23">
        <v>0</v>
      </c>
      <c r="D94" s="23">
        <v>1</v>
      </c>
      <c r="F94" s="23">
        <v>184</v>
      </c>
      <c r="G94" s="22">
        <v>18.176779221672177</v>
      </c>
      <c r="H94">
        <v>1</v>
      </c>
      <c r="I94">
        <v>0</v>
      </c>
    </row>
    <row r="95" spans="1:9" x14ac:dyDescent="0.2">
      <c r="A95" s="23">
        <v>24</v>
      </c>
      <c r="B95" s="22">
        <v>18.1085333277308</v>
      </c>
      <c r="C95" s="23">
        <v>0</v>
      </c>
      <c r="D95" s="23">
        <v>1</v>
      </c>
      <c r="F95" s="23">
        <v>138</v>
      </c>
      <c r="G95" s="22">
        <v>18.335365684434244</v>
      </c>
      <c r="H95">
        <v>0</v>
      </c>
      <c r="I95">
        <v>1</v>
      </c>
    </row>
    <row r="96" spans="1:9" x14ac:dyDescent="0.2">
      <c r="A96" s="23">
        <v>83</v>
      </c>
      <c r="B96" s="22">
        <v>18.372745003400482</v>
      </c>
      <c r="C96" s="23">
        <v>1</v>
      </c>
      <c r="D96" s="23">
        <v>0</v>
      </c>
      <c r="F96" s="23">
        <v>114</v>
      </c>
      <c r="G96" s="22">
        <v>18.365494973005053</v>
      </c>
      <c r="H96">
        <v>0</v>
      </c>
      <c r="I96">
        <v>1</v>
      </c>
    </row>
    <row r="97" spans="1:17" x14ac:dyDescent="0.2">
      <c r="A97" s="23">
        <v>4</v>
      </c>
      <c r="B97" s="22">
        <v>18.391320273630704</v>
      </c>
      <c r="C97" s="23">
        <v>0</v>
      </c>
      <c r="D97" s="23">
        <v>1</v>
      </c>
      <c r="F97" s="23">
        <v>165</v>
      </c>
      <c r="G97" s="22">
        <v>18.532772048457556</v>
      </c>
      <c r="H97">
        <v>0</v>
      </c>
      <c r="I97">
        <v>1</v>
      </c>
    </row>
    <row r="98" spans="1:17" x14ac:dyDescent="0.2">
      <c r="A98" s="23">
        <v>85</v>
      </c>
      <c r="B98" s="22">
        <v>18.492687037486377</v>
      </c>
      <c r="C98" s="23">
        <v>0</v>
      </c>
      <c r="D98" s="23">
        <v>1</v>
      </c>
      <c r="F98" s="23">
        <v>171</v>
      </c>
      <c r="G98" s="22">
        <v>18.606999750330548</v>
      </c>
      <c r="H98">
        <v>0</v>
      </c>
      <c r="I98">
        <v>1</v>
      </c>
    </row>
    <row r="99" spans="1:17" x14ac:dyDescent="0.2">
      <c r="A99" s="23">
        <v>89</v>
      </c>
      <c r="B99" s="22">
        <v>18.621356632144469</v>
      </c>
      <c r="C99" s="23">
        <v>0</v>
      </c>
      <c r="D99" s="23">
        <v>1</v>
      </c>
      <c r="F99" s="23">
        <v>139</v>
      </c>
      <c r="G99" s="22">
        <v>18.611649213347928</v>
      </c>
      <c r="H99">
        <v>1</v>
      </c>
      <c r="I99">
        <v>0</v>
      </c>
    </row>
    <row r="100" spans="1:17" x14ac:dyDescent="0.2">
      <c r="A100" s="23">
        <v>84</v>
      </c>
      <c r="B100" s="22">
        <v>18.924898212560105</v>
      </c>
      <c r="C100" s="23">
        <v>0</v>
      </c>
      <c r="D100" s="23">
        <v>1</v>
      </c>
      <c r="F100" s="23">
        <v>104</v>
      </c>
      <c r="G100" s="22">
        <v>18.664850680042917</v>
      </c>
      <c r="H100">
        <v>0</v>
      </c>
      <c r="I100">
        <v>1</v>
      </c>
    </row>
    <row r="101" spans="1:17" x14ac:dyDescent="0.2">
      <c r="A101" s="23">
        <v>77</v>
      </c>
      <c r="B101" s="22">
        <v>19.071621764368942</v>
      </c>
      <c r="C101" s="23">
        <v>0</v>
      </c>
      <c r="D101" s="23">
        <v>1</v>
      </c>
      <c r="F101" s="23">
        <v>133</v>
      </c>
      <c r="G101" s="22">
        <v>19.139190452865499</v>
      </c>
      <c r="H101">
        <v>0</v>
      </c>
      <c r="I101">
        <v>1</v>
      </c>
    </row>
    <row r="102" spans="1:17" x14ac:dyDescent="0.2">
      <c r="A102" s="23">
        <v>51</v>
      </c>
      <c r="B102" s="22">
        <v>19.379130990428166</v>
      </c>
      <c r="C102" s="23">
        <v>0</v>
      </c>
      <c r="D102" s="23">
        <v>1</v>
      </c>
      <c r="F102" s="23">
        <v>119</v>
      </c>
      <c r="G102" s="22">
        <v>19.184496763498345</v>
      </c>
      <c r="H102">
        <v>0</v>
      </c>
      <c r="I102">
        <v>1</v>
      </c>
    </row>
    <row r="103" spans="1:17" x14ac:dyDescent="0.2">
      <c r="A103" s="23">
        <v>42</v>
      </c>
      <c r="B103" s="22">
        <v>19.461735980984955</v>
      </c>
      <c r="C103" s="23">
        <v>0</v>
      </c>
      <c r="D103" s="23">
        <v>1</v>
      </c>
      <c r="F103" s="23">
        <v>154</v>
      </c>
      <c r="G103" s="22">
        <v>19.312975436028189</v>
      </c>
      <c r="H103">
        <v>0</v>
      </c>
      <c r="I103">
        <v>1</v>
      </c>
    </row>
    <row r="104" spans="1:17" x14ac:dyDescent="0.2">
      <c r="A104" s="23">
        <v>36</v>
      </c>
      <c r="B104" s="22">
        <v>19.96830687970122</v>
      </c>
      <c r="C104" s="23">
        <v>0</v>
      </c>
      <c r="D104" s="23">
        <v>1</v>
      </c>
      <c r="F104" s="23">
        <v>172</v>
      </c>
      <c r="G104" s="22">
        <v>19.997297289433618</v>
      </c>
      <c r="H104">
        <v>0</v>
      </c>
      <c r="I104">
        <v>1</v>
      </c>
    </row>
    <row r="109" spans="1:17" ht="18" x14ac:dyDescent="0.25">
      <c r="A109" s="11" t="s">
        <v>22</v>
      </c>
    </row>
    <row r="111" spans="1:17" x14ac:dyDescent="0.2">
      <c r="A111" s="29" t="s">
        <v>62</v>
      </c>
      <c r="B111" s="29"/>
      <c r="C111" s="29"/>
      <c r="D111" s="29"/>
      <c r="E111" s="29"/>
      <c r="F111" s="29"/>
      <c r="G111" s="29"/>
      <c r="H111" s="29"/>
      <c r="J111" s="31" t="s">
        <v>63</v>
      </c>
      <c r="K111" s="31"/>
      <c r="L111" s="31"/>
      <c r="M111" s="31"/>
      <c r="N111" s="31"/>
      <c r="O111" s="31"/>
      <c r="P111" s="31"/>
      <c r="Q111" s="31"/>
    </row>
    <row r="112" spans="1:17" x14ac:dyDescent="0.2">
      <c r="A112" s="6" t="s">
        <v>65</v>
      </c>
      <c r="B112" s="6" t="str">
        <f>+C4</f>
        <v>No. Deaths</v>
      </c>
      <c r="C112" s="6" t="str">
        <f>+D4</f>
        <v>No. Censored</v>
      </c>
      <c r="D112" s="6" t="s">
        <v>23</v>
      </c>
      <c r="E112" s="6" t="s">
        <v>31</v>
      </c>
      <c r="G112" s="12" t="s">
        <v>64</v>
      </c>
      <c r="H112" s="6" t="s">
        <v>21</v>
      </c>
      <c r="J112" s="6" t="str">
        <f>+A112</f>
        <v>Time (years)</v>
      </c>
      <c r="K112" s="6" t="str">
        <f>+B112</f>
        <v>No. Deaths</v>
      </c>
      <c r="L112" s="6" t="str">
        <f>+C112</f>
        <v>No. Censored</v>
      </c>
      <c r="M112" s="6" t="s">
        <v>23</v>
      </c>
      <c r="N112" s="6" t="s">
        <v>31</v>
      </c>
      <c r="O112" s="6"/>
      <c r="P112" s="6" t="s">
        <v>64</v>
      </c>
      <c r="Q112" s="6" t="s">
        <v>21</v>
      </c>
    </row>
    <row r="113" spans="1:17" x14ac:dyDescent="0.2">
      <c r="A113" s="67">
        <v>0</v>
      </c>
      <c r="B113">
        <v>0</v>
      </c>
      <c r="C113">
        <v>0</v>
      </c>
      <c r="D113">
        <f>C215</f>
        <v>100</v>
      </c>
      <c r="E113" s="66"/>
      <c r="G113" s="68"/>
      <c r="H113" s="68"/>
      <c r="J113" s="67">
        <v>0</v>
      </c>
      <c r="K113">
        <v>0</v>
      </c>
      <c r="L113">
        <v>0</v>
      </c>
      <c r="M113">
        <f>+L215</f>
        <v>100</v>
      </c>
      <c r="N113" s="66"/>
      <c r="P113" s="68"/>
      <c r="Q113" s="68"/>
    </row>
    <row r="114" spans="1:17" x14ac:dyDescent="0.2">
      <c r="A114" s="67">
        <f>B5</f>
        <v>0.72436940726635868</v>
      </c>
      <c r="B114">
        <f>C5</f>
        <v>1</v>
      </c>
      <c r="C114">
        <f>D5</f>
        <v>0</v>
      </c>
      <c r="D114">
        <f>D113-(B114+C114)</f>
        <v>99</v>
      </c>
      <c r="E114" s="66"/>
      <c r="G114" s="68"/>
      <c r="H114" s="68"/>
      <c r="J114" s="67">
        <f>G5</f>
        <v>0.82936118236748424</v>
      </c>
      <c r="K114">
        <f>H5</f>
        <v>1</v>
      </c>
      <c r="L114">
        <f>I5</f>
        <v>0</v>
      </c>
      <c r="M114">
        <f>M113-(K114+L114)</f>
        <v>99</v>
      </c>
      <c r="N114" s="66"/>
      <c r="P114" s="68"/>
      <c r="Q114" s="68"/>
    </row>
    <row r="115" spans="1:17" x14ac:dyDescent="0.2">
      <c r="A115" s="67">
        <f t="shared" ref="A115:C178" si="0">B6</f>
        <v>1.6919087047519223</v>
      </c>
      <c r="B115">
        <f t="shared" si="0"/>
        <v>1</v>
      </c>
      <c r="C115">
        <f t="shared" si="0"/>
        <v>0</v>
      </c>
      <c r="D115">
        <f t="shared" ref="D115:D178" si="1">D114-(B115+C115)</f>
        <v>98</v>
      </c>
      <c r="E115" s="66"/>
      <c r="G115" s="68"/>
      <c r="H115" s="68"/>
      <c r="J115" s="67">
        <f t="shared" ref="J115:J178" si="2">G6</f>
        <v>1.162936270276032</v>
      </c>
      <c r="K115">
        <f t="shared" ref="K115:K178" si="3">H6</f>
        <v>1</v>
      </c>
      <c r="L115">
        <f t="shared" ref="L115:L178" si="4">I6</f>
        <v>0</v>
      </c>
      <c r="M115">
        <f t="shared" ref="M115:M178" si="5">M114-(K115+L115)</f>
        <v>98</v>
      </c>
      <c r="N115" s="66"/>
      <c r="P115" s="68"/>
      <c r="Q115" s="68"/>
    </row>
    <row r="116" spans="1:17" x14ac:dyDescent="0.2">
      <c r="A116" s="67">
        <f t="shared" si="0"/>
        <v>1.7728159297781998</v>
      </c>
      <c r="B116">
        <f t="shared" si="0"/>
        <v>1</v>
      </c>
      <c r="C116">
        <f t="shared" si="0"/>
        <v>0</v>
      </c>
      <c r="D116">
        <f t="shared" si="1"/>
        <v>97</v>
      </c>
      <c r="E116" s="66"/>
      <c r="G116" s="68"/>
      <c r="H116" s="68"/>
      <c r="J116" s="67">
        <f t="shared" si="2"/>
        <v>1.2136451463548186</v>
      </c>
      <c r="K116">
        <f t="shared" si="3"/>
        <v>1</v>
      </c>
      <c r="L116">
        <f t="shared" si="4"/>
        <v>0</v>
      </c>
      <c r="M116">
        <f t="shared" si="5"/>
        <v>97</v>
      </c>
      <c r="N116" s="66"/>
      <c r="P116" s="68"/>
      <c r="Q116" s="68"/>
    </row>
    <row r="117" spans="1:17" x14ac:dyDescent="0.2">
      <c r="A117" s="67">
        <f t="shared" si="0"/>
        <v>2.2670784323237765</v>
      </c>
      <c r="B117">
        <f t="shared" si="0"/>
        <v>1</v>
      </c>
      <c r="C117">
        <f t="shared" si="0"/>
        <v>0</v>
      </c>
      <c r="D117">
        <f t="shared" si="1"/>
        <v>96</v>
      </c>
      <c r="E117" s="66"/>
      <c r="G117" s="68"/>
      <c r="H117" s="68"/>
      <c r="J117" s="67">
        <f t="shared" si="2"/>
        <v>1.2977258821790167</v>
      </c>
      <c r="K117">
        <f t="shared" si="3"/>
        <v>1</v>
      </c>
      <c r="L117">
        <f t="shared" si="4"/>
        <v>0</v>
      </c>
      <c r="M117">
        <f t="shared" si="5"/>
        <v>96</v>
      </c>
      <c r="N117" s="66"/>
      <c r="P117" s="68"/>
      <c r="Q117" s="68"/>
    </row>
    <row r="118" spans="1:17" x14ac:dyDescent="0.2">
      <c r="A118" s="67">
        <f t="shared" si="0"/>
        <v>2.6904257775607849</v>
      </c>
      <c r="B118">
        <f t="shared" si="0"/>
        <v>1</v>
      </c>
      <c r="C118">
        <f t="shared" si="0"/>
        <v>0</v>
      </c>
      <c r="D118">
        <f t="shared" si="1"/>
        <v>95</v>
      </c>
      <c r="E118" s="66"/>
      <c r="G118" s="68"/>
      <c r="H118" s="68"/>
      <c r="J118" s="67">
        <f t="shared" si="2"/>
        <v>1.5434495498169092</v>
      </c>
      <c r="K118">
        <f t="shared" si="3"/>
        <v>1</v>
      </c>
      <c r="L118">
        <f t="shared" si="4"/>
        <v>0</v>
      </c>
      <c r="M118">
        <f t="shared" si="5"/>
        <v>95</v>
      </c>
      <c r="N118" s="66"/>
      <c r="P118" s="68"/>
      <c r="Q118" s="68"/>
    </row>
    <row r="119" spans="1:17" x14ac:dyDescent="0.2">
      <c r="A119" s="67">
        <f t="shared" si="0"/>
        <v>3.0193584673877489</v>
      </c>
      <c r="B119">
        <f t="shared" si="0"/>
        <v>1</v>
      </c>
      <c r="C119">
        <f t="shared" si="0"/>
        <v>0</v>
      </c>
      <c r="D119">
        <f t="shared" si="1"/>
        <v>94</v>
      </c>
      <c r="E119" s="66"/>
      <c r="G119" s="68"/>
      <c r="H119" s="68"/>
      <c r="J119" s="67">
        <f t="shared" si="2"/>
        <v>4.3573606164932057</v>
      </c>
      <c r="K119">
        <f t="shared" si="3"/>
        <v>1</v>
      </c>
      <c r="L119">
        <f t="shared" si="4"/>
        <v>0</v>
      </c>
      <c r="M119">
        <f t="shared" si="5"/>
        <v>94</v>
      </c>
      <c r="N119" s="66"/>
      <c r="P119" s="68"/>
      <c r="Q119" s="68"/>
    </row>
    <row r="120" spans="1:17" x14ac:dyDescent="0.2">
      <c r="A120" s="67">
        <f t="shared" si="0"/>
        <v>3.0273883098377752</v>
      </c>
      <c r="B120">
        <f t="shared" si="0"/>
        <v>1</v>
      </c>
      <c r="C120">
        <f t="shared" si="0"/>
        <v>0</v>
      </c>
      <c r="D120">
        <f t="shared" si="1"/>
        <v>93</v>
      </c>
      <c r="E120" s="66"/>
      <c r="G120" s="68"/>
      <c r="H120" s="68"/>
      <c r="J120" s="67">
        <f t="shared" si="2"/>
        <v>5.1795523790750577</v>
      </c>
      <c r="K120">
        <f t="shared" si="3"/>
        <v>0</v>
      </c>
      <c r="L120">
        <f t="shared" si="4"/>
        <v>1</v>
      </c>
      <c r="M120">
        <f t="shared" si="5"/>
        <v>93</v>
      </c>
      <c r="N120" s="66"/>
      <c r="P120" s="68"/>
      <c r="Q120" s="68"/>
    </row>
    <row r="121" spans="1:17" x14ac:dyDescent="0.2">
      <c r="A121" s="67">
        <f t="shared" si="0"/>
        <v>3.1501179337943066</v>
      </c>
      <c r="B121">
        <f t="shared" si="0"/>
        <v>1</v>
      </c>
      <c r="C121">
        <f t="shared" si="0"/>
        <v>0</v>
      </c>
      <c r="D121">
        <f t="shared" si="1"/>
        <v>92</v>
      </c>
      <c r="E121" s="66"/>
      <c r="G121" s="68"/>
      <c r="H121" s="68"/>
      <c r="J121" s="67">
        <f t="shared" si="2"/>
        <v>5.1889155313309399</v>
      </c>
      <c r="K121">
        <f t="shared" si="3"/>
        <v>0</v>
      </c>
      <c r="L121">
        <f t="shared" si="4"/>
        <v>1</v>
      </c>
      <c r="M121">
        <f t="shared" si="5"/>
        <v>92</v>
      </c>
      <c r="N121" s="66"/>
      <c r="P121" s="68"/>
      <c r="Q121" s="68"/>
    </row>
    <row r="122" spans="1:17" x14ac:dyDescent="0.2">
      <c r="A122" s="67">
        <f t="shared" si="0"/>
        <v>3.634083547551314</v>
      </c>
      <c r="B122">
        <f t="shared" si="0"/>
        <v>1</v>
      </c>
      <c r="C122">
        <f t="shared" si="0"/>
        <v>0</v>
      </c>
      <c r="D122">
        <f t="shared" si="1"/>
        <v>91</v>
      </c>
      <c r="E122" s="66"/>
      <c r="G122" s="68"/>
      <c r="H122" s="68"/>
      <c r="J122" s="67">
        <f t="shared" si="2"/>
        <v>5.2701733353927063</v>
      </c>
      <c r="K122">
        <f t="shared" si="3"/>
        <v>0</v>
      </c>
      <c r="L122">
        <f t="shared" si="4"/>
        <v>1</v>
      </c>
      <c r="M122">
        <f t="shared" si="5"/>
        <v>91</v>
      </c>
      <c r="N122" s="66"/>
      <c r="P122" s="68"/>
      <c r="Q122" s="68"/>
    </row>
    <row r="123" spans="1:17" x14ac:dyDescent="0.2">
      <c r="A123" s="67">
        <f t="shared" si="0"/>
        <v>3.8794817913028545</v>
      </c>
      <c r="B123">
        <f t="shared" si="0"/>
        <v>1</v>
      </c>
      <c r="C123">
        <f t="shared" si="0"/>
        <v>0</v>
      </c>
      <c r="D123">
        <f t="shared" si="1"/>
        <v>90</v>
      </c>
      <c r="E123" s="66"/>
      <c r="G123" s="68"/>
      <c r="H123" s="68"/>
      <c r="J123" s="67">
        <f t="shared" si="2"/>
        <v>5.3372732072447402</v>
      </c>
      <c r="K123">
        <f t="shared" si="3"/>
        <v>0</v>
      </c>
      <c r="L123">
        <f t="shared" si="4"/>
        <v>1</v>
      </c>
      <c r="M123">
        <f t="shared" si="5"/>
        <v>90</v>
      </c>
      <c r="N123" s="66"/>
      <c r="P123" s="68"/>
      <c r="Q123" s="68"/>
    </row>
    <row r="124" spans="1:17" x14ac:dyDescent="0.2">
      <c r="A124" s="67">
        <f t="shared" si="0"/>
        <v>3.9380305965405782</v>
      </c>
      <c r="B124">
        <f t="shared" si="0"/>
        <v>1</v>
      </c>
      <c r="C124">
        <f t="shared" si="0"/>
        <v>0</v>
      </c>
      <c r="D124">
        <f t="shared" si="1"/>
        <v>89</v>
      </c>
      <c r="E124" s="66"/>
      <c r="G124" s="68"/>
      <c r="H124" s="68"/>
      <c r="J124" s="67">
        <f t="shared" si="2"/>
        <v>5.8459286565164046</v>
      </c>
      <c r="K124">
        <f t="shared" si="3"/>
        <v>1</v>
      </c>
      <c r="L124">
        <f t="shared" si="4"/>
        <v>0</v>
      </c>
      <c r="M124">
        <f t="shared" si="5"/>
        <v>89</v>
      </c>
      <c r="N124" s="66"/>
      <c r="P124" s="68"/>
      <c r="Q124" s="68"/>
    </row>
    <row r="125" spans="1:17" x14ac:dyDescent="0.2">
      <c r="A125" s="67">
        <f t="shared" si="0"/>
        <v>4.1292114550115313</v>
      </c>
      <c r="B125">
        <f t="shared" si="0"/>
        <v>1</v>
      </c>
      <c r="C125">
        <f t="shared" si="0"/>
        <v>0</v>
      </c>
      <c r="D125">
        <f t="shared" si="1"/>
        <v>88</v>
      </c>
      <c r="E125" s="66"/>
      <c r="G125" s="68"/>
      <c r="H125" s="68"/>
      <c r="J125" s="67">
        <f t="shared" si="2"/>
        <v>6.2142024052607372</v>
      </c>
      <c r="K125">
        <f t="shared" si="3"/>
        <v>1</v>
      </c>
      <c r="L125">
        <f t="shared" si="4"/>
        <v>0</v>
      </c>
      <c r="M125">
        <f t="shared" si="5"/>
        <v>88</v>
      </c>
      <c r="N125" s="66"/>
      <c r="P125" s="68"/>
      <c r="Q125" s="68"/>
    </row>
    <row r="126" spans="1:17" x14ac:dyDescent="0.2">
      <c r="A126" s="67">
        <f t="shared" si="0"/>
        <v>5.0283926384471922</v>
      </c>
      <c r="B126">
        <f t="shared" si="0"/>
        <v>0</v>
      </c>
      <c r="C126">
        <f t="shared" si="0"/>
        <v>1</v>
      </c>
      <c r="D126">
        <f t="shared" si="1"/>
        <v>87</v>
      </c>
      <c r="E126" s="66"/>
      <c r="G126" s="68"/>
      <c r="H126" s="68"/>
      <c r="J126" s="67">
        <f t="shared" si="2"/>
        <v>6.2883940155853502</v>
      </c>
      <c r="K126">
        <f t="shared" si="3"/>
        <v>0</v>
      </c>
      <c r="L126">
        <f t="shared" si="4"/>
        <v>1</v>
      </c>
      <c r="M126">
        <f t="shared" si="5"/>
        <v>87</v>
      </c>
      <c r="N126" s="66"/>
      <c r="P126" s="68"/>
      <c r="Q126" s="68"/>
    </row>
    <row r="127" spans="1:17" x14ac:dyDescent="0.2">
      <c r="A127" s="67">
        <f t="shared" si="0"/>
        <v>5.2713018279671626</v>
      </c>
      <c r="B127">
        <f t="shared" si="0"/>
        <v>0</v>
      </c>
      <c r="C127">
        <f t="shared" si="0"/>
        <v>1</v>
      </c>
      <c r="D127">
        <f t="shared" si="1"/>
        <v>86</v>
      </c>
      <c r="E127" s="66"/>
      <c r="G127" s="68"/>
      <c r="H127" s="68"/>
      <c r="J127" s="67">
        <f t="shared" si="2"/>
        <v>6.3587788945167061</v>
      </c>
      <c r="K127">
        <f t="shared" si="3"/>
        <v>1</v>
      </c>
      <c r="L127">
        <f t="shared" si="4"/>
        <v>0</v>
      </c>
      <c r="M127">
        <f t="shared" si="5"/>
        <v>86</v>
      </c>
      <c r="N127" s="66"/>
      <c r="P127" s="68"/>
      <c r="Q127" s="68"/>
    </row>
    <row r="128" spans="1:17" x14ac:dyDescent="0.2">
      <c r="A128" s="67">
        <f t="shared" si="0"/>
        <v>5.3387453797566398</v>
      </c>
      <c r="B128">
        <f t="shared" si="0"/>
        <v>0</v>
      </c>
      <c r="C128">
        <f t="shared" si="0"/>
        <v>1</v>
      </c>
      <c r="D128">
        <f t="shared" si="1"/>
        <v>85</v>
      </c>
      <c r="E128" s="66"/>
      <c r="G128" s="68"/>
      <c r="H128" s="68"/>
      <c r="J128" s="67">
        <f t="shared" si="2"/>
        <v>6.5745982086151766</v>
      </c>
      <c r="K128">
        <f t="shared" si="3"/>
        <v>0</v>
      </c>
      <c r="L128">
        <f t="shared" si="4"/>
        <v>1</v>
      </c>
      <c r="M128">
        <f t="shared" si="5"/>
        <v>85</v>
      </c>
      <c r="N128" s="66"/>
      <c r="P128" s="68"/>
      <c r="Q128" s="68"/>
    </row>
    <row r="129" spans="1:17" x14ac:dyDescent="0.2">
      <c r="A129" s="67">
        <f t="shared" si="0"/>
        <v>5.4218913251751077</v>
      </c>
      <c r="B129">
        <f t="shared" si="0"/>
        <v>0</v>
      </c>
      <c r="C129">
        <f t="shared" si="0"/>
        <v>1</v>
      </c>
      <c r="D129">
        <f t="shared" si="1"/>
        <v>84</v>
      </c>
      <c r="E129" s="66"/>
      <c r="G129" s="68"/>
      <c r="H129" s="68"/>
      <c r="J129" s="67">
        <f t="shared" si="2"/>
        <v>6.677292892406923</v>
      </c>
      <c r="K129">
        <f t="shared" si="3"/>
        <v>0</v>
      </c>
      <c r="L129">
        <f t="shared" si="4"/>
        <v>1</v>
      </c>
      <c r="M129">
        <f t="shared" si="5"/>
        <v>84</v>
      </c>
      <c r="N129" s="66"/>
      <c r="P129" s="68"/>
      <c r="Q129" s="68"/>
    </row>
    <row r="130" spans="1:17" x14ac:dyDescent="0.2">
      <c r="A130" s="67">
        <f t="shared" si="0"/>
        <v>5.4762534869668711</v>
      </c>
      <c r="B130">
        <f t="shared" si="0"/>
        <v>0</v>
      </c>
      <c r="C130">
        <f t="shared" si="0"/>
        <v>1</v>
      </c>
      <c r="D130">
        <f t="shared" si="1"/>
        <v>83</v>
      </c>
      <c r="E130" s="66"/>
      <c r="G130" s="68"/>
      <c r="H130" s="68"/>
      <c r="J130" s="67">
        <f t="shared" si="2"/>
        <v>6.7026616944604402</v>
      </c>
      <c r="K130">
        <f t="shared" si="3"/>
        <v>0</v>
      </c>
      <c r="L130">
        <f t="shared" si="4"/>
        <v>1</v>
      </c>
      <c r="M130">
        <f t="shared" si="5"/>
        <v>83</v>
      </c>
      <c r="N130" s="66"/>
      <c r="P130" s="68"/>
      <c r="Q130" s="68"/>
    </row>
    <row r="131" spans="1:17" x14ac:dyDescent="0.2">
      <c r="A131" s="67">
        <f t="shared" si="0"/>
        <v>5.5071330727275614</v>
      </c>
      <c r="B131">
        <f t="shared" si="0"/>
        <v>0</v>
      </c>
      <c r="C131">
        <f t="shared" si="0"/>
        <v>1</v>
      </c>
      <c r="D131">
        <f t="shared" si="1"/>
        <v>82</v>
      </c>
      <c r="E131" s="66"/>
      <c r="G131" s="68"/>
      <c r="H131" s="68"/>
      <c r="J131" s="67">
        <f t="shared" si="2"/>
        <v>6.8642049486475676</v>
      </c>
      <c r="K131">
        <f t="shared" si="3"/>
        <v>0</v>
      </c>
      <c r="L131">
        <f t="shared" si="4"/>
        <v>1</v>
      </c>
      <c r="M131">
        <f t="shared" si="5"/>
        <v>82</v>
      </c>
      <c r="N131" s="66"/>
      <c r="P131" s="68"/>
      <c r="Q131" s="68"/>
    </row>
    <row r="132" spans="1:17" x14ac:dyDescent="0.2">
      <c r="A132" s="67">
        <f t="shared" si="0"/>
        <v>5.5119055234117038</v>
      </c>
      <c r="B132">
        <f t="shared" si="0"/>
        <v>0</v>
      </c>
      <c r="C132">
        <f t="shared" si="0"/>
        <v>1</v>
      </c>
      <c r="D132">
        <f t="shared" si="1"/>
        <v>81</v>
      </c>
      <c r="E132" s="66"/>
      <c r="G132" s="68"/>
      <c r="H132" s="68"/>
      <c r="J132" s="67">
        <f t="shared" si="2"/>
        <v>6.99511785843697</v>
      </c>
      <c r="K132">
        <f t="shared" si="3"/>
        <v>0</v>
      </c>
      <c r="L132">
        <f t="shared" si="4"/>
        <v>1</v>
      </c>
      <c r="M132">
        <f t="shared" si="5"/>
        <v>81</v>
      </c>
      <c r="N132" s="66"/>
      <c r="P132" s="68"/>
      <c r="Q132" s="68"/>
    </row>
    <row r="133" spans="1:17" x14ac:dyDescent="0.2">
      <c r="A133" s="67">
        <f t="shared" si="0"/>
        <v>5.5456944634162229</v>
      </c>
      <c r="B133">
        <f t="shared" si="0"/>
        <v>0</v>
      </c>
      <c r="C133">
        <f t="shared" si="0"/>
        <v>1</v>
      </c>
      <c r="D133">
        <f t="shared" si="1"/>
        <v>80</v>
      </c>
      <c r="E133" s="66"/>
      <c r="G133" s="68"/>
      <c r="H133" s="68"/>
      <c r="J133" s="67">
        <f t="shared" si="2"/>
        <v>7.0335818650115689</v>
      </c>
      <c r="K133">
        <f t="shared" si="3"/>
        <v>0</v>
      </c>
      <c r="L133">
        <f t="shared" si="4"/>
        <v>1</v>
      </c>
      <c r="M133">
        <f t="shared" si="5"/>
        <v>80</v>
      </c>
      <c r="N133" s="66"/>
      <c r="P133" s="68"/>
      <c r="Q133" s="68"/>
    </row>
    <row r="134" spans="1:17" x14ac:dyDescent="0.2">
      <c r="A134" s="67">
        <f t="shared" si="0"/>
        <v>5.5551159992314325</v>
      </c>
      <c r="B134">
        <f t="shared" si="0"/>
        <v>0</v>
      </c>
      <c r="C134">
        <f t="shared" si="0"/>
        <v>1</v>
      </c>
      <c r="D134">
        <f t="shared" si="1"/>
        <v>79</v>
      </c>
      <c r="E134" s="66"/>
      <c r="G134" s="68"/>
      <c r="H134" s="68"/>
      <c r="J134" s="67">
        <f t="shared" si="2"/>
        <v>7.0497429526669517</v>
      </c>
      <c r="K134">
        <f t="shared" si="3"/>
        <v>0</v>
      </c>
      <c r="L134">
        <f t="shared" si="4"/>
        <v>1</v>
      </c>
      <c r="M134">
        <f t="shared" si="5"/>
        <v>79</v>
      </c>
      <c r="N134" s="66"/>
      <c r="P134" s="68"/>
      <c r="Q134" s="68"/>
    </row>
    <row r="135" spans="1:17" x14ac:dyDescent="0.2">
      <c r="A135" s="67">
        <f t="shared" si="0"/>
        <v>5.569431901172317</v>
      </c>
      <c r="B135">
        <f t="shared" si="0"/>
        <v>0</v>
      </c>
      <c r="C135">
        <f t="shared" si="0"/>
        <v>1</v>
      </c>
      <c r="D135">
        <f t="shared" si="1"/>
        <v>78</v>
      </c>
      <c r="E135" s="66"/>
      <c r="G135" s="68"/>
      <c r="H135" s="68"/>
      <c r="J135" s="67">
        <f t="shared" si="2"/>
        <v>7.0510983177274564</v>
      </c>
      <c r="K135">
        <f t="shared" si="3"/>
        <v>0</v>
      </c>
      <c r="L135">
        <f t="shared" si="4"/>
        <v>1</v>
      </c>
      <c r="M135">
        <f t="shared" si="5"/>
        <v>78</v>
      </c>
      <c r="N135" s="66"/>
      <c r="P135" s="68"/>
      <c r="Q135" s="68"/>
    </row>
    <row r="136" spans="1:17" x14ac:dyDescent="0.2">
      <c r="A136" s="67">
        <f t="shared" si="0"/>
        <v>5.6797766097346862</v>
      </c>
      <c r="B136">
        <f t="shared" si="0"/>
        <v>0</v>
      </c>
      <c r="C136">
        <f t="shared" si="0"/>
        <v>1</v>
      </c>
      <c r="D136">
        <f t="shared" si="1"/>
        <v>77</v>
      </c>
      <c r="E136" s="66"/>
      <c r="G136" s="68"/>
      <c r="H136" s="68"/>
      <c r="J136" s="67">
        <f t="shared" si="2"/>
        <v>7.1157233173690688</v>
      </c>
      <c r="K136">
        <f t="shared" si="3"/>
        <v>1</v>
      </c>
      <c r="L136">
        <f t="shared" si="4"/>
        <v>0</v>
      </c>
      <c r="M136">
        <f t="shared" si="5"/>
        <v>77</v>
      </c>
      <c r="N136" s="66"/>
      <c r="P136" s="68"/>
      <c r="Q136" s="68"/>
    </row>
    <row r="137" spans="1:17" x14ac:dyDescent="0.2">
      <c r="A137" s="67">
        <f t="shared" si="0"/>
        <v>5.7162289272467044</v>
      </c>
      <c r="B137">
        <f t="shared" si="0"/>
        <v>1</v>
      </c>
      <c r="C137">
        <f t="shared" si="0"/>
        <v>0</v>
      </c>
      <c r="D137">
        <f t="shared" si="1"/>
        <v>76</v>
      </c>
      <c r="E137" s="66"/>
      <c r="G137" s="68"/>
      <c r="H137" s="68"/>
      <c r="J137" s="67">
        <f t="shared" si="2"/>
        <v>7.1298457663364498</v>
      </c>
      <c r="K137">
        <f t="shared" si="3"/>
        <v>1</v>
      </c>
      <c r="L137">
        <f t="shared" si="4"/>
        <v>0</v>
      </c>
      <c r="M137">
        <f t="shared" si="5"/>
        <v>76</v>
      </c>
      <c r="N137" s="66"/>
      <c r="P137" s="68"/>
      <c r="Q137" s="68"/>
    </row>
    <row r="138" spans="1:17" x14ac:dyDescent="0.2">
      <c r="A138" s="67">
        <f t="shared" si="0"/>
        <v>6.0369223075084388</v>
      </c>
      <c r="B138">
        <f t="shared" si="0"/>
        <v>1</v>
      </c>
      <c r="C138">
        <f t="shared" si="0"/>
        <v>0</v>
      </c>
      <c r="D138">
        <f t="shared" si="1"/>
        <v>75</v>
      </c>
      <c r="E138" s="66"/>
      <c r="G138" s="68"/>
      <c r="H138" s="68"/>
      <c r="J138" s="67">
        <f t="shared" si="2"/>
        <v>7.1313282769988895</v>
      </c>
      <c r="K138">
        <f t="shared" si="3"/>
        <v>0</v>
      </c>
      <c r="L138">
        <f t="shared" si="4"/>
        <v>1</v>
      </c>
      <c r="M138">
        <f t="shared" si="5"/>
        <v>75</v>
      </c>
      <c r="N138" s="66"/>
      <c r="P138" s="68"/>
      <c r="Q138" s="68"/>
    </row>
    <row r="139" spans="1:17" x14ac:dyDescent="0.2">
      <c r="A139" s="67">
        <f t="shared" si="0"/>
        <v>6.2614987841554992</v>
      </c>
      <c r="B139">
        <f t="shared" si="0"/>
        <v>0</v>
      </c>
      <c r="C139">
        <f t="shared" si="0"/>
        <v>1</v>
      </c>
      <c r="D139">
        <f t="shared" si="1"/>
        <v>74</v>
      </c>
      <c r="E139" s="66"/>
      <c r="G139" s="68"/>
      <c r="H139" s="68"/>
      <c r="J139" s="67">
        <f t="shared" si="2"/>
        <v>7.2769591106732445</v>
      </c>
      <c r="K139">
        <f t="shared" si="3"/>
        <v>0</v>
      </c>
      <c r="L139">
        <f t="shared" si="4"/>
        <v>1</v>
      </c>
      <c r="M139">
        <f t="shared" si="5"/>
        <v>74</v>
      </c>
      <c r="N139" s="66"/>
      <c r="P139" s="68"/>
      <c r="Q139" s="68"/>
    </row>
    <row r="140" spans="1:17" x14ac:dyDescent="0.2">
      <c r="A140" s="67">
        <f t="shared" si="0"/>
        <v>6.4044333927241039</v>
      </c>
      <c r="B140">
        <f t="shared" si="0"/>
        <v>0</v>
      </c>
      <c r="C140">
        <f t="shared" si="0"/>
        <v>1</v>
      </c>
      <c r="D140">
        <f t="shared" si="1"/>
        <v>73</v>
      </c>
      <c r="E140" s="66"/>
      <c r="G140" s="68"/>
      <c r="H140" s="68"/>
      <c r="J140" s="67">
        <f t="shared" si="2"/>
        <v>7.4816799657013711</v>
      </c>
      <c r="K140">
        <f t="shared" si="3"/>
        <v>0</v>
      </c>
      <c r="L140">
        <f t="shared" si="4"/>
        <v>1</v>
      </c>
      <c r="M140">
        <f t="shared" si="5"/>
        <v>73</v>
      </c>
      <c r="N140" s="66"/>
      <c r="P140" s="68"/>
      <c r="Q140" s="68"/>
    </row>
    <row r="141" spans="1:17" x14ac:dyDescent="0.2">
      <c r="A141" s="67">
        <f t="shared" si="0"/>
        <v>6.4061317079326177</v>
      </c>
      <c r="B141">
        <f t="shared" si="0"/>
        <v>1</v>
      </c>
      <c r="C141">
        <f t="shared" si="0"/>
        <v>0</v>
      </c>
      <c r="D141">
        <f t="shared" si="1"/>
        <v>72</v>
      </c>
      <c r="E141" s="66"/>
      <c r="G141" s="68"/>
      <c r="H141" s="68"/>
      <c r="J141" s="67">
        <f t="shared" si="2"/>
        <v>7.6993632502149634</v>
      </c>
      <c r="K141">
        <f t="shared" si="3"/>
        <v>0</v>
      </c>
      <c r="L141">
        <f t="shared" si="4"/>
        <v>1</v>
      </c>
      <c r="M141">
        <f t="shared" si="5"/>
        <v>72</v>
      </c>
      <c r="N141" s="66"/>
      <c r="P141" s="68"/>
      <c r="Q141" s="68"/>
    </row>
    <row r="142" spans="1:17" x14ac:dyDescent="0.2">
      <c r="A142" s="67">
        <f t="shared" si="0"/>
        <v>6.6907737043692066</v>
      </c>
      <c r="B142">
        <f t="shared" si="0"/>
        <v>0</v>
      </c>
      <c r="C142">
        <f t="shared" si="0"/>
        <v>1</v>
      </c>
      <c r="D142">
        <f t="shared" si="1"/>
        <v>71</v>
      </c>
      <c r="E142" s="66"/>
      <c r="G142" s="68"/>
      <c r="H142" s="68"/>
      <c r="J142" s="67">
        <f t="shared" si="2"/>
        <v>7.7013238248705012</v>
      </c>
      <c r="K142">
        <f t="shared" si="3"/>
        <v>0</v>
      </c>
      <c r="L142">
        <f t="shared" si="4"/>
        <v>1</v>
      </c>
      <c r="M142">
        <f t="shared" si="5"/>
        <v>71</v>
      </c>
      <c r="N142" s="66"/>
      <c r="P142" s="68"/>
      <c r="Q142" s="68"/>
    </row>
    <row r="143" spans="1:17" x14ac:dyDescent="0.2">
      <c r="A143" s="67">
        <f t="shared" si="0"/>
        <v>6.7706547398846872</v>
      </c>
      <c r="B143">
        <f t="shared" si="0"/>
        <v>0</v>
      </c>
      <c r="C143">
        <f t="shared" si="0"/>
        <v>1</v>
      </c>
      <c r="D143">
        <f t="shared" si="1"/>
        <v>70</v>
      </c>
      <c r="E143" s="66"/>
      <c r="G143" s="68"/>
      <c r="H143" s="68"/>
      <c r="J143" s="67">
        <f t="shared" si="2"/>
        <v>7.7196406927788308</v>
      </c>
      <c r="K143">
        <f t="shared" si="3"/>
        <v>0</v>
      </c>
      <c r="L143">
        <f t="shared" si="4"/>
        <v>1</v>
      </c>
      <c r="M143">
        <f t="shared" si="5"/>
        <v>70</v>
      </c>
      <c r="N143" s="66"/>
      <c r="P143" s="68"/>
      <c r="Q143" s="68"/>
    </row>
    <row r="144" spans="1:17" x14ac:dyDescent="0.2">
      <c r="A144" s="67">
        <f t="shared" si="0"/>
        <v>6.8357184175022603</v>
      </c>
      <c r="B144">
        <f t="shared" si="0"/>
        <v>1</v>
      </c>
      <c r="C144">
        <f t="shared" si="0"/>
        <v>0</v>
      </c>
      <c r="D144">
        <f t="shared" si="1"/>
        <v>69</v>
      </c>
      <c r="E144" s="66"/>
      <c r="G144" s="68"/>
      <c r="H144" s="68"/>
      <c r="J144" s="67">
        <f t="shared" si="2"/>
        <v>7.7523150745183855</v>
      </c>
      <c r="K144">
        <f t="shared" si="3"/>
        <v>0</v>
      </c>
      <c r="L144">
        <f t="shared" si="4"/>
        <v>1</v>
      </c>
      <c r="M144">
        <f t="shared" si="5"/>
        <v>69</v>
      </c>
      <c r="N144" s="66"/>
      <c r="P144" s="68"/>
      <c r="Q144" s="68"/>
    </row>
    <row r="145" spans="1:17" x14ac:dyDescent="0.2">
      <c r="A145" s="67">
        <f t="shared" si="0"/>
        <v>6.9331520687177148</v>
      </c>
      <c r="B145">
        <f t="shared" si="0"/>
        <v>0</v>
      </c>
      <c r="C145">
        <f t="shared" si="0"/>
        <v>1</v>
      </c>
      <c r="D145">
        <f t="shared" si="1"/>
        <v>68</v>
      </c>
      <c r="E145" s="66"/>
      <c r="G145" s="68"/>
      <c r="H145" s="68"/>
      <c r="J145" s="67">
        <f t="shared" si="2"/>
        <v>7.9702477010297601</v>
      </c>
      <c r="K145">
        <f t="shared" si="3"/>
        <v>0</v>
      </c>
      <c r="L145">
        <f t="shared" si="4"/>
        <v>1</v>
      </c>
      <c r="M145">
        <f t="shared" si="5"/>
        <v>68</v>
      </c>
      <c r="N145" s="66"/>
      <c r="P145" s="68"/>
      <c r="Q145" s="68"/>
    </row>
    <row r="146" spans="1:17" x14ac:dyDescent="0.2">
      <c r="A146" s="67">
        <f t="shared" si="0"/>
        <v>6.9598830506562219</v>
      </c>
      <c r="B146">
        <f t="shared" si="0"/>
        <v>0</v>
      </c>
      <c r="C146">
        <f t="shared" si="0"/>
        <v>1</v>
      </c>
      <c r="D146">
        <f t="shared" si="1"/>
        <v>67</v>
      </c>
      <c r="E146" s="66"/>
      <c r="G146" s="68"/>
      <c r="H146" s="68"/>
      <c r="J146" s="67">
        <f t="shared" si="2"/>
        <v>7.99920727669583</v>
      </c>
      <c r="K146">
        <f t="shared" si="3"/>
        <v>0</v>
      </c>
      <c r="L146">
        <f t="shared" si="4"/>
        <v>1</v>
      </c>
      <c r="M146">
        <f t="shared" si="5"/>
        <v>67</v>
      </c>
      <c r="N146" s="66"/>
      <c r="P146" s="68"/>
      <c r="Q146" s="68"/>
    </row>
    <row r="147" spans="1:17" x14ac:dyDescent="0.2">
      <c r="A147" s="67">
        <f t="shared" si="0"/>
        <v>6.9914509802809501</v>
      </c>
      <c r="B147">
        <f t="shared" si="0"/>
        <v>0</v>
      </c>
      <c r="C147">
        <f t="shared" si="0"/>
        <v>1</v>
      </c>
      <c r="D147">
        <f t="shared" si="1"/>
        <v>66</v>
      </c>
      <c r="E147" s="66"/>
      <c r="G147" s="68"/>
      <c r="H147" s="68"/>
      <c r="J147" s="67">
        <f t="shared" si="2"/>
        <v>8.1437296324238329</v>
      </c>
      <c r="K147">
        <f t="shared" si="3"/>
        <v>0</v>
      </c>
      <c r="L147">
        <f t="shared" si="4"/>
        <v>1</v>
      </c>
      <c r="M147">
        <f t="shared" si="5"/>
        <v>66</v>
      </c>
      <c r="N147" s="66"/>
      <c r="P147" s="68"/>
      <c r="Q147" s="68"/>
    </row>
    <row r="148" spans="1:17" x14ac:dyDescent="0.2">
      <c r="A148" s="67">
        <f t="shared" si="0"/>
        <v>7.0650370043013657</v>
      </c>
      <c r="B148">
        <f t="shared" si="0"/>
        <v>1</v>
      </c>
      <c r="C148">
        <f t="shared" si="0"/>
        <v>0</v>
      </c>
      <c r="D148">
        <f t="shared" si="1"/>
        <v>65</v>
      </c>
      <c r="E148" s="66"/>
      <c r="G148" s="68"/>
      <c r="H148" s="68"/>
      <c r="J148" s="67">
        <f t="shared" si="2"/>
        <v>8.1780904570512725</v>
      </c>
      <c r="K148">
        <f t="shared" si="3"/>
        <v>1</v>
      </c>
      <c r="L148">
        <f t="shared" si="4"/>
        <v>0</v>
      </c>
      <c r="M148">
        <f t="shared" si="5"/>
        <v>65</v>
      </c>
      <c r="N148" s="66"/>
      <c r="P148" s="68"/>
      <c r="Q148" s="68"/>
    </row>
    <row r="149" spans="1:17" x14ac:dyDescent="0.2">
      <c r="A149" s="67">
        <f t="shared" si="0"/>
        <v>7.0977783084361858</v>
      </c>
      <c r="B149">
        <f t="shared" si="0"/>
        <v>1</v>
      </c>
      <c r="C149">
        <f t="shared" si="0"/>
        <v>0</v>
      </c>
      <c r="D149">
        <f t="shared" si="1"/>
        <v>64</v>
      </c>
      <c r="E149" s="66"/>
      <c r="G149" s="68"/>
      <c r="H149" s="68"/>
      <c r="J149" s="67">
        <f t="shared" si="2"/>
        <v>8.221123940163924</v>
      </c>
      <c r="K149">
        <f t="shared" si="3"/>
        <v>0</v>
      </c>
      <c r="L149">
        <f t="shared" si="4"/>
        <v>1</v>
      </c>
      <c r="M149">
        <f t="shared" si="5"/>
        <v>64</v>
      </c>
      <c r="N149" s="66"/>
      <c r="P149" s="68"/>
      <c r="Q149" s="68"/>
    </row>
    <row r="150" spans="1:17" x14ac:dyDescent="0.2">
      <c r="A150" s="67">
        <f t="shared" si="0"/>
        <v>7.2194301146115691</v>
      </c>
      <c r="B150">
        <f t="shared" si="0"/>
        <v>0</v>
      </c>
      <c r="C150">
        <f t="shared" si="0"/>
        <v>1</v>
      </c>
      <c r="D150">
        <f t="shared" si="1"/>
        <v>63</v>
      </c>
      <c r="E150" s="66"/>
      <c r="G150" s="68"/>
      <c r="H150" s="68"/>
      <c r="J150" s="67">
        <f t="shared" si="2"/>
        <v>8.378995135199073</v>
      </c>
      <c r="K150">
        <f t="shared" si="3"/>
        <v>0</v>
      </c>
      <c r="L150">
        <f t="shared" si="4"/>
        <v>1</v>
      </c>
      <c r="M150">
        <f t="shared" si="5"/>
        <v>63</v>
      </c>
      <c r="N150" s="66"/>
      <c r="P150" s="68"/>
      <c r="Q150" s="68"/>
    </row>
    <row r="151" spans="1:17" x14ac:dyDescent="0.2">
      <c r="A151" s="67">
        <f t="shared" si="0"/>
        <v>7.3667311934540898</v>
      </c>
      <c r="B151">
        <f t="shared" si="0"/>
        <v>1</v>
      </c>
      <c r="C151">
        <f t="shared" si="0"/>
        <v>0</v>
      </c>
      <c r="D151">
        <f t="shared" si="1"/>
        <v>62</v>
      </c>
      <c r="E151" s="66"/>
      <c r="G151" s="68"/>
      <c r="H151" s="68"/>
      <c r="J151" s="67">
        <f t="shared" si="2"/>
        <v>8.5147992675652251</v>
      </c>
      <c r="K151">
        <f t="shared" si="3"/>
        <v>0</v>
      </c>
      <c r="L151">
        <f t="shared" si="4"/>
        <v>1</v>
      </c>
      <c r="M151">
        <f t="shared" si="5"/>
        <v>62</v>
      </c>
      <c r="N151" s="66"/>
      <c r="P151" s="68"/>
      <c r="Q151" s="68"/>
    </row>
    <row r="152" spans="1:17" x14ac:dyDescent="0.2">
      <c r="A152" s="67">
        <f t="shared" si="0"/>
        <v>7.7759848904747058</v>
      </c>
      <c r="B152">
        <f t="shared" si="0"/>
        <v>1</v>
      </c>
      <c r="C152">
        <f t="shared" si="0"/>
        <v>0</v>
      </c>
      <c r="D152">
        <f t="shared" si="1"/>
        <v>61</v>
      </c>
      <c r="E152" s="66"/>
      <c r="G152" s="68"/>
      <c r="H152" s="68"/>
      <c r="J152" s="67">
        <f t="shared" si="2"/>
        <v>8.5274275968583382</v>
      </c>
      <c r="K152">
        <f t="shared" si="3"/>
        <v>0</v>
      </c>
      <c r="L152">
        <f t="shared" si="4"/>
        <v>1</v>
      </c>
      <c r="M152">
        <f t="shared" si="5"/>
        <v>61</v>
      </c>
      <c r="N152" s="66"/>
      <c r="P152" s="68"/>
      <c r="Q152" s="68"/>
    </row>
    <row r="153" spans="1:17" x14ac:dyDescent="0.2">
      <c r="A153" s="67">
        <f t="shared" si="0"/>
        <v>7.8919360474313605</v>
      </c>
      <c r="B153">
        <f t="shared" si="0"/>
        <v>1</v>
      </c>
      <c r="C153">
        <f t="shared" si="0"/>
        <v>0</v>
      </c>
      <c r="D153">
        <f t="shared" si="1"/>
        <v>60</v>
      </c>
      <c r="E153" s="66"/>
      <c r="G153" s="68"/>
      <c r="H153" s="68"/>
      <c r="J153" s="67">
        <f t="shared" si="2"/>
        <v>8.6907405363234282</v>
      </c>
      <c r="K153">
        <f t="shared" si="3"/>
        <v>0</v>
      </c>
      <c r="L153">
        <f t="shared" si="4"/>
        <v>1</v>
      </c>
      <c r="M153">
        <f t="shared" si="5"/>
        <v>60</v>
      </c>
      <c r="N153" s="66"/>
      <c r="P153" s="68"/>
      <c r="Q153" s="68"/>
    </row>
    <row r="154" spans="1:17" x14ac:dyDescent="0.2">
      <c r="A154" s="67">
        <f t="shared" si="0"/>
        <v>7.9832317165094118</v>
      </c>
      <c r="B154">
        <f t="shared" si="0"/>
        <v>1</v>
      </c>
      <c r="C154">
        <f t="shared" si="0"/>
        <v>0</v>
      </c>
      <c r="D154">
        <f t="shared" si="1"/>
        <v>59</v>
      </c>
      <c r="E154" s="66"/>
      <c r="G154" s="68"/>
      <c r="H154" s="68"/>
      <c r="J154" s="67">
        <f t="shared" si="2"/>
        <v>8.8359160072886134</v>
      </c>
      <c r="K154">
        <f t="shared" si="3"/>
        <v>1</v>
      </c>
      <c r="L154">
        <f t="shared" si="4"/>
        <v>0</v>
      </c>
      <c r="M154">
        <f t="shared" si="5"/>
        <v>59</v>
      </c>
      <c r="N154" s="66"/>
      <c r="P154" s="68"/>
      <c r="Q154" s="68"/>
    </row>
    <row r="155" spans="1:17" x14ac:dyDescent="0.2">
      <c r="A155" s="67">
        <f t="shared" si="0"/>
        <v>7.985446797156869</v>
      </c>
      <c r="B155">
        <f t="shared" si="0"/>
        <v>1</v>
      </c>
      <c r="C155">
        <f t="shared" si="0"/>
        <v>0</v>
      </c>
      <c r="D155">
        <f t="shared" si="1"/>
        <v>58</v>
      </c>
      <c r="E155" s="66"/>
      <c r="G155" s="68"/>
      <c r="H155" s="68"/>
      <c r="J155" s="67">
        <f t="shared" si="2"/>
        <v>8.8466912481836193</v>
      </c>
      <c r="K155">
        <f t="shared" si="3"/>
        <v>0</v>
      </c>
      <c r="L155">
        <f t="shared" si="4"/>
        <v>1</v>
      </c>
      <c r="M155">
        <f t="shared" si="5"/>
        <v>58</v>
      </c>
      <c r="N155" s="66"/>
      <c r="P155" s="68"/>
      <c r="Q155" s="68"/>
    </row>
    <row r="156" spans="1:17" x14ac:dyDescent="0.2">
      <c r="A156" s="67">
        <f t="shared" si="0"/>
        <v>8.0484084662027389</v>
      </c>
      <c r="B156">
        <f t="shared" si="0"/>
        <v>0</v>
      </c>
      <c r="C156">
        <f t="shared" si="0"/>
        <v>1</v>
      </c>
      <c r="D156">
        <f t="shared" si="1"/>
        <v>57</v>
      </c>
      <c r="E156" s="66"/>
      <c r="G156" s="68"/>
      <c r="H156" s="68"/>
      <c r="J156" s="67">
        <f t="shared" si="2"/>
        <v>8.9080345240265011</v>
      </c>
      <c r="K156">
        <f t="shared" si="3"/>
        <v>0</v>
      </c>
      <c r="L156">
        <f t="shared" si="4"/>
        <v>1</v>
      </c>
      <c r="M156">
        <f t="shared" si="5"/>
        <v>57</v>
      </c>
      <c r="N156" s="66"/>
      <c r="P156" s="68"/>
      <c r="Q156" s="68"/>
    </row>
    <row r="157" spans="1:17" x14ac:dyDescent="0.2">
      <c r="A157" s="67">
        <f t="shared" si="0"/>
        <v>8.1297475293713788</v>
      </c>
      <c r="B157">
        <f t="shared" si="0"/>
        <v>1</v>
      </c>
      <c r="C157">
        <f t="shared" si="0"/>
        <v>0</v>
      </c>
      <c r="D157">
        <f t="shared" si="1"/>
        <v>56</v>
      </c>
      <c r="E157" s="66"/>
      <c r="G157" s="68"/>
      <c r="H157" s="68"/>
      <c r="J157" s="67">
        <f t="shared" si="2"/>
        <v>8.9254897998240335</v>
      </c>
      <c r="K157">
        <f t="shared" si="3"/>
        <v>0</v>
      </c>
      <c r="L157">
        <f t="shared" si="4"/>
        <v>1</v>
      </c>
      <c r="M157">
        <f t="shared" si="5"/>
        <v>56</v>
      </c>
      <c r="N157" s="66"/>
      <c r="P157" s="68"/>
      <c r="Q157" s="68"/>
    </row>
    <row r="158" spans="1:17" x14ac:dyDescent="0.2">
      <c r="A158" s="67">
        <f t="shared" si="0"/>
        <v>8.2759674499824065</v>
      </c>
      <c r="B158">
        <f t="shared" si="0"/>
        <v>0</v>
      </c>
      <c r="C158">
        <f t="shared" si="0"/>
        <v>1</v>
      </c>
      <c r="D158">
        <f t="shared" si="1"/>
        <v>55</v>
      </c>
      <c r="E158" s="66"/>
      <c r="G158" s="68"/>
      <c r="H158" s="68"/>
      <c r="J158" s="67">
        <f t="shared" si="2"/>
        <v>9.3405204063017209</v>
      </c>
      <c r="K158">
        <f t="shared" si="3"/>
        <v>0</v>
      </c>
      <c r="L158">
        <f t="shared" si="4"/>
        <v>1</v>
      </c>
      <c r="M158">
        <f t="shared" si="5"/>
        <v>55</v>
      </c>
      <c r="N158" s="66"/>
      <c r="P158" s="68"/>
      <c r="Q158" s="68"/>
    </row>
    <row r="159" spans="1:17" x14ac:dyDescent="0.2">
      <c r="A159" s="67">
        <f t="shared" si="0"/>
        <v>8.3782080915995927</v>
      </c>
      <c r="B159">
        <f t="shared" si="0"/>
        <v>0</v>
      </c>
      <c r="C159">
        <f t="shared" si="0"/>
        <v>1</v>
      </c>
      <c r="D159">
        <f t="shared" si="1"/>
        <v>54</v>
      </c>
      <c r="E159" s="66"/>
      <c r="G159" s="68"/>
      <c r="H159" s="68"/>
      <c r="J159" s="67">
        <f t="shared" si="2"/>
        <v>9.5344443517530806</v>
      </c>
      <c r="K159">
        <f t="shared" si="3"/>
        <v>0</v>
      </c>
      <c r="L159">
        <f t="shared" si="4"/>
        <v>1</v>
      </c>
      <c r="M159">
        <f t="shared" si="5"/>
        <v>54</v>
      </c>
      <c r="N159" s="66"/>
      <c r="P159" s="68"/>
      <c r="Q159" s="68"/>
    </row>
    <row r="160" spans="1:17" x14ac:dyDescent="0.2">
      <c r="A160" s="67">
        <f t="shared" si="0"/>
        <v>9.0576821057250427</v>
      </c>
      <c r="B160">
        <f t="shared" si="0"/>
        <v>0</v>
      </c>
      <c r="C160">
        <f t="shared" si="0"/>
        <v>1</v>
      </c>
      <c r="D160">
        <f t="shared" si="1"/>
        <v>53</v>
      </c>
      <c r="E160" s="66"/>
      <c r="G160" s="68"/>
      <c r="H160" s="68"/>
      <c r="J160" s="67">
        <f t="shared" si="2"/>
        <v>9.6261439556864339</v>
      </c>
      <c r="K160">
        <f t="shared" si="3"/>
        <v>0</v>
      </c>
      <c r="L160">
        <f t="shared" si="4"/>
        <v>1</v>
      </c>
      <c r="M160">
        <f t="shared" si="5"/>
        <v>53</v>
      </c>
      <c r="N160" s="66"/>
      <c r="P160" s="68"/>
      <c r="Q160" s="68"/>
    </row>
    <row r="161" spans="1:17" x14ac:dyDescent="0.2">
      <c r="A161" s="67">
        <f t="shared" si="0"/>
        <v>9.2362843939735875</v>
      </c>
      <c r="B161">
        <f t="shared" si="0"/>
        <v>0</v>
      </c>
      <c r="C161">
        <f t="shared" si="0"/>
        <v>1</v>
      </c>
      <c r="D161">
        <f t="shared" si="1"/>
        <v>52</v>
      </c>
      <c r="E161" s="66"/>
      <c r="G161" s="68"/>
      <c r="H161" s="68"/>
      <c r="J161" s="67">
        <f t="shared" si="2"/>
        <v>9.7832898086962743</v>
      </c>
      <c r="K161">
        <f t="shared" si="3"/>
        <v>0</v>
      </c>
      <c r="L161">
        <f t="shared" si="4"/>
        <v>1</v>
      </c>
      <c r="M161">
        <f t="shared" si="5"/>
        <v>52</v>
      </c>
      <c r="N161" s="66"/>
      <c r="P161" s="68"/>
      <c r="Q161" s="68"/>
    </row>
    <row r="162" spans="1:17" x14ac:dyDescent="0.2">
      <c r="A162" s="67">
        <f t="shared" si="0"/>
        <v>9.2786321729468533</v>
      </c>
      <c r="B162">
        <f t="shared" si="0"/>
        <v>0</v>
      </c>
      <c r="C162">
        <f t="shared" si="0"/>
        <v>1</v>
      </c>
      <c r="D162">
        <f t="shared" si="1"/>
        <v>51</v>
      </c>
      <c r="E162" s="66"/>
      <c r="G162" s="68"/>
      <c r="H162" s="68"/>
      <c r="J162" s="67">
        <f t="shared" si="2"/>
        <v>9.7845217928342745</v>
      </c>
      <c r="K162">
        <f t="shared" si="3"/>
        <v>1</v>
      </c>
      <c r="L162">
        <f t="shared" si="4"/>
        <v>0</v>
      </c>
      <c r="M162">
        <f t="shared" si="5"/>
        <v>51</v>
      </c>
      <c r="N162" s="66"/>
      <c r="P162" s="68"/>
      <c r="Q162" s="68"/>
    </row>
    <row r="163" spans="1:17" x14ac:dyDescent="0.2">
      <c r="A163" s="67">
        <f t="shared" si="0"/>
        <v>9.2840714326380596</v>
      </c>
      <c r="B163">
        <f t="shared" si="0"/>
        <v>0</v>
      </c>
      <c r="C163">
        <f t="shared" si="0"/>
        <v>1</v>
      </c>
      <c r="D163">
        <f t="shared" si="1"/>
        <v>50</v>
      </c>
      <c r="E163" s="66"/>
      <c r="G163" s="68"/>
      <c r="H163" s="68"/>
      <c r="J163" s="67">
        <f t="shared" si="2"/>
        <v>9.8849045530862867</v>
      </c>
      <c r="K163">
        <f t="shared" si="3"/>
        <v>0</v>
      </c>
      <c r="L163">
        <f t="shared" si="4"/>
        <v>1</v>
      </c>
      <c r="M163">
        <f t="shared" si="5"/>
        <v>50</v>
      </c>
      <c r="N163" s="66"/>
      <c r="P163" s="68"/>
      <c r="Q163" s="68"/>
    </row>
    <row r="164" spans="1:17" x14ac:dyDescent="0.2">
      <c r="A164" s="67">
        <f t="shared" si="0"/>
        <v>9.444494657950667</v>
      </c>
      <c r="B164">
        <f t="shared" si="0"/>
        <v>0</v>
      </c>
      <c r="C164">
        <f t="shared" si="0"/>
        <v>1</v>
      </c>
      <c r="D164">
        <f t="shared" si="1"/>
        <v>49</v>
      </c>
      <c r="E164" s="66"/>
      <c r="G164" s="68"/>
      <c r="H164" s="68"/>
      <c r="J164" s="67">
        <f t="shared" si="2"/>
        <v>9.9674040695618498</v>
      </c>
      <c r="K164">
        <f t="shared" si="3"/>
        <v>0</v>
      </c>
      <c r="L164">
        <f t="shared" si="4"/>
        <v>1</v>
      </c>
      <c r="M164">
        <f t="shared" si="5"/>
        <v>49</v>
      </c>
      <c r="N164" s="66"/>
      <c r="P164" s="68"/>
      <c r="Q164" s="68"/>
    </row>
    <row r="165" spans="1:17" x14ac:dyDescent="0.2">
      <c r="A165" s="67">
        <f t="shared" si="0"/>
        <v>9.4552799775579857</v>
      </c>
      <c r="B165">
        <f t="shared" si="0"/>
        <v>0</v>
      </c>
      <c r="C165">
        <f t="shared" si="0"/>
        <v>1</v>
      </c>
      <c r="D165">
        <f t="shared" si="1"/>
        <v>48</v>
      </c>
      <c r="E165" s="66"/>
      <c r="G165" s="68"/>
      <c r="H165" s="68"/>
      <c r="J165" s="67">
        <f t="shared" si="2"/>
        <v>10.09522692219047</v>
      </c>
      <c r="K165">
        <f t="shared" si="3"/>
        <v>0</v>
      </c>
      <c r="L165">
        <f t="shared" si="4"/>
        <v>1</v>
      </c>
      <c r="M165">
        <f t="shared" si="5"/>
        <v>48</v>
      </c>
      <c r="N165" s="66"/>
      <c r="P165" s="68"/>
      <c r="Q165" s="68"/>
    </row>
    <row r="166" spans="1:17" x14ac:dyDescent="0.2">
      <c r="A166" s="67">
        <f t="shared" si="0"/>
        <v>9.7593143515277845</v>
      </c>
      <c r="B166">
        <f t="shared" si="0"/>
        <v>0</v>
      </c>
      <c r="C166">
        <f t="shared" si="0"/>
        <v>1</v>
      </c>
      <c r="D166">
        <f t="shared" si="1"/>
        <v>47</v>
      </c>
      <c r="E166" s="66"/>
      <c r="G166" s="68"/>
      <c r="H166" s="68"/>
      <c r="J166" s="67">
        <f t="shared" si="2"/>
        <v>10.103748915617015</v>
      </c>
      <c r="K166">
        <f t="shared" si="3"/>
        <v>1</v>
      </c>
      <c r="L166">
        <f t="shared" si="4"/>
        <v>0</v>
      </c>
      <c r="M166">
        <f t="shared" si="5"/>
        <v>47</v>
      </c>
      <c r="N166" s="66"/>
      <c r="P166" s="68"/>
      <c r="Q166" s="68"/>
    </row>
    <row r="167" spans="1:17" x14ac:dyDescent="0.2">
      <c r="A167" s="67">
        <f t="shared" si="0"/>
        <v>9.9396046338075124</v>
      </c>
      <c r="B167">
        <f t="shared" si="0"/>
        <v>1</v>
      </c>
      <c r="C167">
        <f t="shared" si="0"/>
        <v>0</v>
      </c>
      <c r="D167">
        <f t="shared" si="1"/>
        <v>46</v>
      </c>
      <c r="E167" s="66"/>
      <c r="G167" s="68"/>
      <c r="H167" s="68"/>
      <c r="J167" s="67">
        <f t="shared" si="2"/>
        <v>10.129161486469505</v>
      </c>
      <c r="K167">
        <f t="shared" si="3"/>
        <v>0</v>
      </c>
      <c r="L167">
        <f t="shared" si="4"/>
        <v>1</v>
      </c>
      <c r="M167">
        <f t="shared" si="5"/>
        <v>46</v>
      </c>
      <c r="N167" s="66"/>
      <c r="P167" s="68"/>
      <c r="Q167" s="68"/>
    </row>
    <row r="168" spans="1:17" x14ac:dyDescent="0.2">
      <c r="A168" s="67">
        <f t="shared" si="0"/>
        <v>10.239472821765103</v>
      </c>
      <c r="B168">
        <f t="shared" si="0"/>
        <v>1</v>
      </c>
      <c r="C168">
        <f t="shared" si="0"/>
        <v>0</v>
      </c>
      <c r="D168">
        <f t="shared" si="1"/>
        <v>45</v>
      </c>
      <c r="E168" s="66"/>
      <c r="G168" s="68"/>
      <c r="H168" s="68"/>
      <c r="J168" s="67">
        <f t="shared" si="2"/>
        <v>10.196430531895786</v>
      </c>
      <c r="K168">
        <f t="shared" si="3"/>
        <v>1</v>
      </c>
      <c r="L168">
        <f t="shared" si="4"/>
        <v>0</v>
      </c>
      <c r="M168">
        <f t="shared" si="5"/>
        <v>45</v>
      </c>
      <c r="N168" s="66"/>
      <c r="P168" s="68"/>
      <c r="Q168" s="68"/>
    </row>
    <row r="169" spans="1:17" x14ac:dyDescent="0.2">
      <c r="A169" s="67">
        <f t="shared" si="0"/>
        <v>10.263547421329907</v>
      </c>
      <c r="B169">
        <f t="shared" si="0"/>
        <v>0</v>
      </c>
      <c r="C169">
        <f t="shared" si="0"/>
        <v>1</v>
      </c>
      <c r="D169">
        <f t="shared" si="1"/>
        <v>44</v>
      </c>
      <c r="E169" s="66"/>
      <c r="G169" s="68"/>
      <c r="H169" s="68"/>
      <c r="J169" s="67">
        <f t="shared" si="2"/>
        <v>10.376966174589622</v>
      </c>
      <c r="K169">
        <f t="shared" si="3"/>
        <v>1</v>
      </c>
      <c r="L169">
        <f t="shared" si="4"/>
        <v>0</v>
      </c>
      <c r="M169">
        <f t="shared" si="5"/>
        <v>44</v>
      </c>
      <c r="N169" s="66"/>
      <c r="P169" s="68"/>
      <c r="Q169" s="68"/>
    </row>
    <row r="170" spans="1:17" x14ac:dyDescent="0.2">
      <c r="A170" s="67">
        <f t="shared" si="0"/>
        <v>10.314233203043162</v>
      </c>
      <c r="B170">
        <f t="shared" si="0"/>
        <v>1</v>
      </c>
      <c r="C170">
        <f t="shared" si="0"/>
        <v>0</v>
      </c>
      <c r="D170">
        <f t="shared" si="1"/>
        <v>43</v>
      </c>
      <c r="E170" s="66"/>
      <c r="G170" s="68"/>
      <c r="H170" s="68"/>
      <c r="J170" s="67">
        <f t="shared" si="2"/>
        <v>10.456048771687323</v>
      </c>
      <c r="K170">
        <f t="shared" si="3"/>
        <v>1</v>
      </c>
      <c r="L170">
        <f t="shared" si="4"/>
        <v>0</v>
      </c>
      <c r="M170">
        <f t="shared" si="5"/>
        <v>43</v>
      </c>
      <c r="N170" s="66"/>
      <c r="P170" s="68"/>
      <c r="Q170" s="68"/>
    </row>
    <row r="171" spans="1:17" x14ac:dyDescent="0.2">
      <c r="A171" s="67">
        <f t="shared" si="0"/>
        <v>11.259532171927855</v>
      </c>
      <c r="B171">
        <f t="shared" si="0"/>
        <v>0</v>
      </c>
      <c r="C171">
        <f t="shared" si="0"/>
        <v>1</v>
      </c>
      <c r="D171">
        <f t="shared" si="1"/>
        <v>42</v>
      </c>
      <c r="E171" s="66"/>
      <c r="G171" s="68"/>
      <c r="H171" s="68"/>
      <c r="J171" s="67">
        <f t="shared" si="2"/>
        <v>10.502539373912191</v>
      </c>
      <c r="K171">
        <f t="shared" si="3"/>
        <v>1</v>
      </c>
      <c r="L171">
        <f t="shared" si="4"/>
        <v>0</v>
      </c>
      <c r="M171">
        <f t="shared" si="5"/>
        <v>42</v>
      </c>
      <c r="N171" s="66"/>
      <c r="P171" s="68"/>
      <c r="Q171" s="68"/>
    </row>
    <row r="172" spans="1:17" x14ac:dyDescent="0.2">
      <c r="A172" s="67">
        <f t="shared" si="0"/>
        <v>11.286223341141595</v>
      </c>
      <c r="B172">
        <f t="shared" si="0"/>
        <v>0</v>
      </c>
      <c r="C172">
        <f t="shared" si="0"/>
        <v>1</v>
      </c>
      <c r="D172">
        <f t="shared" si="1"/>
        <v>41</v>
      </c>
      <c r="E172" s="66"/>
      <c r="G172" s="68"/>
      <c r="H172" s="68"/>
      <c r="J172" s="67">
        <f t="shared" si="2"/>
        <v>10.923623266181377</v>
      </c>
      <c r="K172">
        <f t="shared" si="3"/>
        <v>0</v>
      </c>
      <c r="L172">
        <f t="shared" si="4"/>
        <v>1</v>
      </c>
      <c r="M172">
        <f t="shared" si="5"/>
        <v>41</v>
      </c>
      <c r="N172" s="66"/>
      <c r="P172" s="68"/>
      <c r="Q172" s="68"/>
    </row>
    <row r="173" spans="1:17" x14ac:dyDescent="0.2">
      <c r="A173" s="67">
        <f t="shared" si="0"/>
        <v>11.345502658236036</v>
      </c>
      <c r="B173">
        <f t="shared" si="0"/>
        <v>0</v>
      </c>
      <c r="C173">
        <f t="shared" si="0"/>
        <v>1</v>
      </c>
      <c r="D173">
        <f t="shared" si="1"/>
        <v>40</v>
      </c>
      <c r="E173" s="66"/>
      <c r="G173" s="68"/>
      <c r="H173" s="68"/>
      <c r="J173" s="67">
        <f t="shared" si="2"/>
        <v>11.203002997521313</v>
      </c>
      <c r="K173">
        <f t="shared" si="3"/>
        <v>0</v>
      </c>
      <c r="L173">
        <f t="shared" si="4"/>
        <v>1</v>
      </c>
      <c r="M173">
        <f t="shared" si="5"/>
        <v>40</v>
      </c>
      <c r="N173" s="66"/>
      <c r="P173" s="68"/>
      <c r="Q173" s="68"/>
    </row>
    <row r="174" spans="1:17" x14ac:dyDescent="0.2">
      <c r="A174" s="67">
        <f t="shared" si="0"/>
        <v>11.352529342504631</v>
      </c>
      <c r="B174">
        <f t="shared" si="0"/>
        <v>0</v>
      </c>
      <c r="C174">
        <f t="shared" si="0"/>
        <v>1</v>
      </c>
      <c r="D174">
        <f t="shared" si="1"/>
        <v>39</v>
      </c>
      <c r="E174" s="66"/>
      <c r="G174" s="68"/>
      <c r="H174" s="68"/>
      <c r="J174" s="67">
        <f t="shared" si="2"/>
        <v>11.538490382793139</v>
      </c>
      <c r="K174">
        <f t="shared" si="3"/>
        <v>0</v>
      </c>
      <c r="L174">
        <f t="shared" si="4"/>
        <v>1</v>
      </c>
      <c r="M174">
        <f t="shared" si="5"/>
        <v>39</v>
      </c>
      <c r="N174" s="66"/>
      <c r="P174" s="68"/>
      <c r="Q174" s="68"/>
    </row>
    <row r="175" spans="1:17" x14ac:dyDescent="0.2">
      <c r="A175" s="67">
        <f t="shared" si="0"/>
        <v>11.392864511601529</v>
      </c>
      <c r="B175">
        <f t="shared" si="0"/>
        <v>0</v>
      </c>
      <c r="C175">
        <f t="shared" si="0"/>
        <v>1</v>
      </c>
      <c r="D175">
        <f t="shared" si="1"/>
        <v>38</v>
      </c>
      <c r="E175" s="66"/>
      <c r="G175" s="68"/>
      <c r="H175" s="68"/>
      <c r="J175" s="67">
        <f t="shared" si="2"/>
        <v>11.644177874859603</v>
      </c>
      <c r="K175">
        <f t="shared" si="3"/>
        <v>0</v>
      </c>
      <c r="L175">
        <f t="shared" si="4"/>
        <v>1</v>
      </c>
      <c r="M175">
        <f t="shared" si="5"/>
        <v>38</v>
      </c>
      <c r="N175" s="66"/>
      <c r="P175" s="68"/>
      <c r="Q175" s="68"/>
    </row>
    <row r="176" spans="1:17" x14ac:dyDescent="0.2">
      <c r="A176" s="67">
        <f t="shared" si="0"/>
        <v>11.469547993926676</v>
      </c>
      <c r="B176">
        <f t="shared" si="0"/>
        <v>0</v>
      </c>
      <c r="C176">
        <f t="shared" si="0"/>
        <v>1</v>
      </c>
      <c r="D176">
        <f t="shared" si="1"/>
        <v>37</v>
      </c>
      <c r="E176" s="66"/>
      <c r="G176" s="68"/>
      <c r="H176" s="68"/>
      <c r="J176" s="67">
        <f t="shared" si="2"/>
        <v>11.66672389572668</v>
      </c>
      <c r="K176">
        <f t="shared" si="3"/>
        <v>0</v>
      </c>
      <c r="L176">
        <f t="shared" si="4"/>
        <v>1</v>
      </c>
      <c r="M176">
        <f t="shared" si="5"/>
        <v>37</v>
      </c>
      <c r="N176" s="66"/>
      <c r="P176" s="68"/>
      <c r="Q176" s="68"/>
    </row>
    <row r="177" spans="1:17" x14ac:dyDescent="0.2">
      <c r="A177" s="67">
        <f t="shared" si="0"/>
        <v>11.516088255137083</v>
      </c>
      <c r="B177">
        <f t="shared" si="0"/>
        <v>1</v>
      </c>
      <c r="C177">
        <f t="shared" si="0"/>
        <v>0</v>
      </c>
      <c r="D177">
        <f t="shared" si="1"/>
        <v>36</v>
      </c>
      <c r="E177" s="66"/>
      <c r="G177" s="68"/>
      <c r="H177" s="68"/>
      <c r="J177" s="67">
        <f t="shared" si="2"/>
        <v>11.87969323501672</v>
      </c>
      <c r="K177">
        <f t="shared" si="3"/>
        <v>0</v>
      </c>
      <c r="L177">
        <f t="shared" si="4"/>
        <v>1</v>
      </c>
      <c r="M177">
        <f t="shared" si="5"/>
        <v>36</v>
      </c>
      <c r="N177" s="66"/>
      <c r="P177" s="68"/>
      <c r="Q177" s="68"/>
    </row>
    <row r="178" spans="1:17" x14ac:dyDescent="0.2">
      <c r="A178" s="67">
        <f t="shared" si="0"/>
        <v>11.694844835715255</v>
      </c>
      <c r="B178">
        <f t="shared" si="0"/>
        <v>0</v>
      </c>
      <c r="C178">
        <f t="shared" si="0"/>
        <v>1</v>
      </c>
      <c r="D178">
        <f t="shared" si="1"/>
        <v>35</v>
      </c>
      <c r="E178" s="66"/>
      <c r="G178" s="68"/>
      <c r="H178" s="68"/>
      <c r="J178" s="67">
        <f t="shared" si="2"/>
        <v>11.953052535082918</v>
      </c>
      <c r="K178">
        <f t="shared" si="3"/>
        <v>0</v>
      </c>
      <c r="L178">
        <f t="shared" si="4"/>
        <v>1</v>
      </c>
      <c r="M178">
        <f t="shared" si="5"/>
        <v>35</v>
      </c>
      <c r="N178" s="66"/>
      <c r="P178" s="68"/>
      <c r="Q178" s="68"/>
    </row>
    <row r="179" spans="1:17" x14ac:dyDescent="0.2">
      <c r="A179" s="67">
        <f t="shared" ref="A179:C213" si="6">B70</f>
        <v>11.769252326974899</v>
      </c>
      <c r="B179">
        <f t="shared" si="6"/>
        <v>0</v>
      </c>
      <c r="C179">
        <f t="shared" si="6"/>
        <v>1</v>
      </c>
      <c r="D179">
        <f t="shared" ref="D179:D213" si="7">D178-(B179+C179)</f>
        <v>34</v>
      </c>
      <c r="E179" s="66"/>
      <c r="G179" s="68"/>
      <c r="H179" s="68"/>
      <c r="J179" s="67">
        <f t="shared" ref="J179:J213" si="8">G70</f>
        <v>12.009220501873971</v>
      </c>
      <c r="K179">
        <f t="shared" ref="K179:K213" si="9">H70</f>
        <v>0</v>
      </c>
      <c r="L179">
        <f t="shared" ref="L179:L213" si="10">I70</f>
        <v>1</v>
      </c>
      <c r="M179">
        <f t="shared" ref="M179:M213" si="11">M178-(K179+L179)</f>
        <v>34</v>
      </c>
      <c r="N179" s="66"/>
      <c r="P179" s="68"/>
      <c r="Q179" s="68"/>
    </row>
    <row r="180" spans="1:17" x14ac:dyDescent="0.2">
      <c r="A180" s="67">
        <f t="shared" si="6"/>
        <v>11.777714031973915</v>
      </c>
      <c r="B180">
        <f t="shared" si="6"/>
        <v>0</v>
      </c>
      <c r="C180">
        <f t="shared" si="6"/>
        <v>1</v>
      </c>
      <c r="D180">
        <f t="shared" si="7"/>
        <v>33</v>
      </c>
      <c r="E180" s="66"/>
      <c r="G180" s="68"/>
      <c r="H180" s="68"/>
      <c r="J180" s="67">
        <f t="shared" si="8"/>
        <v>12.169565193060237</v>
      </c>
      <c r="K180">
        <f t="shared" si="9"/>
        <v>0</v>
      </c>
      <c r="L180">
        <f t="shared" si="10"/>
        <v>1</v>
      </c>
      <c r="M180">
        <f t="shared" si="11"/>
        <v>33</v>
      </c>
      <c r="N180" s="66"/>
      <c r="P180" s="68"/>
      <c r="Q180" s="68"/>
    </row>
    <row r="181" spans="1:17" x14ac:dyDescent="0.2">
      <c r="A181" s="67">
        <f t="shared" si="6"/>
        <v>12.13425523608562</v>
      </c>
      <c r="B181">
        <f t="shared" si="6"/>
        <v>0</v>
      </c>
      <c r="C181">
        <f t="shared" si="6"/>
        <v>1</v>
      </c>
      <c r="D181">
        <f t="shared" si="7"/>
        <v>32</v>
      </c>
      <c r="E181" s="66"/>
      <c r="G181" s="68"/>
      <c r="H181" s="68"/>
      <c r="J181" s="67">
        <f t="shared" si="8"/>
        <v>12.402276261987916</v>
      </c>
      <c r="K181">
        <f t="shared" si="9"/>
        <v>0</v>
      </c>
      <c r="L181">
        <f t="shared" si="10"/>
        <v>1</v>
      </c>
      <c r="M181">
        <f t="shared" si="11"/>
        <v>32</v>
      </c>
      <c r="N181" s="66"/>
      <c r="P181" s="68"/>
      <c r="Q181" s="68"/>
    </row>
    <row r="182" spans="1:17" x14ac:dyDescent="0.2">
      <c r="A182" s="67">
        <f t="shared" si="6"/>
        <v>12.307611974773355</v>
      </c>
      <c r="B182">
        <f t="shared" si="6"/>
        <v>0</v>
      </c>
      <c r="C182">
        <f t="shared" si="6"/>
        <v>1</v>
      </c>
      <c r="D182">
        <f t="shared" si="7"/>
        <v>31</v>
      </c>
      <c r="E182" s="66"/>
      <c r="G182" s="68"/>
      <c r="H182" s="68"/>
      <c r="J182" s="67">
        <f t="shared" si="8"/>
        <v>12.409218873699196</v>
      </c>
      <c r="K182">
        <f t="shared" si="9"/>
        <v>1</v>
      </c>
      <c r="L182">
        <f t="shared" si="10"/>
        <v>0</v>
      </c>
      <c r="M182">
        <f t="shared" si="11"/>
        <v>31</v>
      </c>
      <c r="N182" s="66"/>
      <c r="P182" s="68"/>
      <c r="Q182" s="68"/>
    </row>
    <row r="183" spans="1:17" x14ac:dyDescent="0.2">
      <c r="A183" s="67">
        <f t="shared" si="6"/>
        <v>12.313346975754357</v>
      </c>
      <c r="B183">
        <f t="shared" si="6"/>
        <v>0</v>
      </c>
      <c r="C183">
        <f t="shared" si="6"/>
        <v>1</v>
      </c>
      <c r="D183">
        <f t="shared" si="7"/>
        <v>30</v>
      </c>
      <c r="E183" s="66"/>
      <c r="G183" s="68"/>
      <c r="H183" s="68"/>
      <c r="J183" s="67">
        <f t="shared" si="8"/>
        <v>12.420093307454739</v>
      </c>
      <c r="K183">
        <f t="shared" si="9"/>
        <v>0</v>
      </c>
      <c r="L183">
        <f t="shared" si="10"/>
        <v>1</v>
      </c>
      <c r="M183">
        <f t="shared" si="11"/>
        <v>30</v>
      </c>
      <c r="N183" s="66"/>
      <c r="P183" s="68"/>
      <c r="Q183" s="68"/>
    </row>
    <row r="184" spans="1:17" x14ac:dyDescent="0.2">
      <c r="A184" s="67">
        <f t="shared" si="6"/>
        <v>12.391689051604679</v>
      </c>
      <c r="B184">
        <f t="shared" si="6"/>
        <v>0</v>
      </c>
      <c r="C184">
        <f t="shared" si="6"/>
        <v>1</v>
      </c>
      <c r="D184">
        <f t="shared" si="7"/>
        <v>29</v>
      </c>
      <c r="E184" s="66"/>
      <c r="G184" s="68"/>
      <c r="H184" s="68"/>
      <c r="J184" s="67">
        <f t="shared" si="8"/>
        <v>13.329334158233749</v>
      </c>
      <c r="K184">
        <f t="shared" si="9"/>
        <v>0</v>
      </c>
      <c r="L184">
        <f t="shared" si="10"/>
        <v>1</v>
      </c>
      <c r="M184">
        <f t="shared" si="11"/>
        <v>29</v>
      </c>
      <c r="N184" s="66"/>
      <c r="P184" s="68"/>
      <c r="Q184" s="68"/>
    </row>
    <row r="185" spans="1:17" x14ac:dyDescent="0.2">
      <c r="A185" s="67">
        <f t="shared" si="6"/>
        <v>12.497926548197338</v>
      </c>
      <c r="B185">
        <f t="shared" si="6"/>
        <v>0</v>
      </c>
      <c r="C185">
        <f t="shared" si="6"/>
        <v>1</v>
      </c>
      <c r="D185">
        <f t="shared" si="7"/>
        <v>28</v>
      </c>
      <c r="E185" s="66"/>
      <c r="G185" s="68"/>
      <c r="H185" s="68"/>
      <c r="J185" s="67">
        <f t="shared" si="8"/>
        <v>13.670610184831229</v>
      </c>
      <c r="K185">
        <f t="shared" si="9"/>
        <v>1</v>
      </c>
      <c r="L185">
        <f t="shared" si="10"/>
        <v>0</v>
      </c>
      <c r="M185">
        <f t="shared" si="11"/>
        <v>28</v>
      </c>
      <c r="N185" s="66"/>
      <c r="P185" s="68"/>
      <c r="Q185" s="68"/>
    </row>
    <row r="186" spans="1:17" x14ac:dyDescent="0.2">
      <c r="A186" s="67">
        <f t="shared" si="6"/>
        <v>12.765097795761154</v>
      </c>
      <c r="B186">
        <f t="shared" si="6"/>
        <v>1</v>
      </c>
      <c r="C186">
        <f t="shared" si="6"/>
        <v>0</v>
      </c>
      <c r="D186">
        <f t="shared" si="7"/>
        <v>27</v>
      </c>
      <c r="E186" s="66"/>
      <c r="G186" s="68"/>
      <c r="H186" s="68"/>
      <c r="J186" s="67">
        <f t="shared" si="8"/>
        <v>13.757065252759663</v>
      </c>
      <c r="K186">
        <f t="shared" si="9"/>
        <v>1</v>
      </c>
      <c r="L186">
        <f t="shared" si="10"/>
        <v>0</v>
      </c>
      <c r="M186">
        <f t="shared" si="11"/>
        <v>27</v>
      </c>
      <c r="N186" s="66"/>
      <c r="P186" s="68"/>
      <c r="Q186" s="68"/>
    </row>
    <row r="187" spans="1:17" x14ac:dyDescent="0.2">
      <c r="A187" s="67">
        <f t="shared" si="6"/>
        <v>12.848504659106933</v>
      </c>
      <c r="B187">
        <f t="shared" si="6"/>
        <v>0</v>
      </c>
      <c r="C187">
        <f t="shared" si="6"/>
        <v>1</v>
      </c>
      <c r="D187">
        <f t="shared" si="7"/>
        <v>26</v>
      </c>
      <c r="E187" s="66"/>
      <c r="G187" s="68"/>
      <c r="H187" s="68"/>
      <c r="J187" s="67">
        <f t="shared" si="8"/>
        <v>13.76645714708962</v>
      </c>
      <c r="K187">
        <f t="shared" si="9"/>
        <v>0</v>
      </c>
      <c r="L187">
        <f t="shared" si="10"/>
        <v>1</v>
      </c>
      <c r="M187">
        <f t="shared" si="11"/>
        <v>26</v>
      </c>
      <c r="N187" s="66"/>
      <c r="P187" s="68"/>
      <c r="Q187" s="68"/>
    </row>
    <row r="188" spans="1:17" x14ac:dyDescent="0.2">
      <c r="A188" s="67">
        <f t="shared" si="6"/>
        <v>12.87462754908714</v>
      </c>
      <c r="B188">
        <f t="shared" si="6"/>
        <v>0</v>
      </c>
      <c r="C188">
        <f t="shared" si="6"/>
        <v>1</v>
      </c>
      <c r="D188">
        <f t="shared" si="7"/>
        <v>25</v>
      </c>
      <c r="E188" s="66"/>
      <c r="G188" s="68"/>
      <c r="H188" s="68"/>
      <c r="J188" s="67">
        <f t="shared" si="8"/>
        <v>13.929165890234318</v>
      </c>
      <c r="K188">
        <f t="shared" si="9"/>
        <v>1</v>
      </c>
      <c r="L188">
        <f t="shared" si="10"/>
        <v>0</v>
      </c>
      <c r="M188">
        <f t="shared" si="11"/>
        <v>25</v>
      </c>
      <c r="N188" s="66"/>
      <c r="P188" s="68"/>
      <c r="Q188" s="68"/>
    </row>
    <row r="189" spans="1:17" x14ac:dyDescent="0.2">
      <c r="A189" s="67">
        <f t="shared" si="6"/>
        <v>13.066573794100908</v>
      </c>
      <c r="B189">
        <f t="shared" si="6"/>
        <v>0</v>
      </c>
      <c r="C189">
        <f t="shared" si="6"/>
        <v>1</v>
      </c>
      <c r="D189">
        <f t="shared" si="7"/>
        <v>24</v>
      </c>
      <c r="E189" s="66"/>
      <c r="G189" s="68"/>
      <c r="H189" s="68"/>
      <c r="J189" s="67">
        <f t="shared" si="8"/>
        <v>14.325239033855993</v>
      </c>
      <c r="K189">
        <f t="shared" si="9"/>
        <v>0</v>
      </c>
      <c r="L189">
        <f t="shared" si="10"/>
        <v>1</v>
      </c>
      <c r="M189">
        <f t="shared" si="11"/>
        <v>24</v>
      </c>
      <c r="N189" s="66"/>
      <c r="P189" s="68"/>
      <c r="Q189" s="68"/>
    </row>
    <row r="190" spans="1:17" x14ac:dyDescent="0.2">
      <c r="A190" s="67">
        <f t="shared" si="6"/>
        <v>13.087572691402777</v>
      </c>
      <c r="B190">
        <f t="shared" si="6"/>
        <v>0</v>
      </c>
      <c r="C190">
        <f t="shared" si="6"/>
        <v>1</v>
      </c>
      <c r="D190">
        <f t="shared" si="7"/>
        <v>23</v>
      </c>
      <c r="E190" s="66"/>
      <c r="G190" s="68"/>
      <c r="H190" s="68"/>
      <c r="J190" s="67">
        <f t="shared" si="8"/>
        <v>14.78137597414516</v>
      </c>
      <c r="K190">
        <f t="shared" si="9"/>
        <v>0</v>
      </c>
      <c r="L190">
        <f t="shared" si="10"/>
        <v>1</v>
      </c>
      <c r="M190">
        <f t="shared" si="11"/>
        <v>23</v>
      </c>
      <c r="N190" s="66"/>
      <c r="P190" s="68"/>
      <c r="Q190" s="68"/>
    </row>
    <row r="191" spans="1:17" x14ac:dyDescent="0.2">
      <c r="A191" s="67">
        <f t="shared" si="6"/>
        <v>13.175746838553469</v>
      </c>
      <c r="B191">
        <f t="shared" si="6"/>
        <v>0</v>
      </c>
      <c r="C191">
        <f t="shared" si="6"/>
        <v>1</v>
      </c>
      <c r="D191">
        <f t="shared" si="7"/>
        <v>22</v>
      </c>
      <c r="E191" s="66"/>
      <c r="G191" s="68"/>
      <c r="H191" s="68"/>
      <c r="J191" s="67">
        <f t="shared" si="8"/>
        <v>14.81238515954014</v>
      </c>
      <c r="K191">
        <f t="shared" si="9"/>
        <v>0</v>
      </c>
      <c r="L191">
        <f t="shared" si="10"/>
        <v>1</v>
      </c>
      <c r="M191">
        <f t="shared" si="11"/>
        <v>22</v>
      </c>
      <c r="N191" s="66"/>
      <c r="P191" s="68"/>
      <c r="Q191" s="68"/>
    </row>
    <row r="192" spans="1:17" x14ac:dyDescent="0.2">
      <c r="A192" s="67">
        <f t="shared" si="6"/>
        <v>13.260142219379883</v>
      </c>
      <c r="B192">
        <f t="shared" si="6"/>
        <v>0</v>
      </c>
      <c r="C192">
        <f t="shared" si="6"/>
        <v>1</v>
      </c>
      <c r="D192">
        <f t="shared" si="7"/>
        <v>21</v>
      </c>
      <c r="E192" s="66"/>
      <c r="G192" s="68"/>
      <c r="H192" s="68"/>
      <c r="J192" s="67">
        <f t="shared" si="8"/>
        <v>15.374007268974376</v>
      </c>
      <c r="K192">
        <f t="shared" si="9"/>
        <v>0</v>
      </c>
      <c r="L192">
        <f t="shared" si="10"/>
        <v>1</v>
      </c>
      <c r="M192">
        <f t="shared" si="11"/>
        <v>21</v>
      </c>
      <c r="N192" s="66"/>
      <c r="P192" s="68"/>
      <c r="Q192" s="68"/>
    </row>
    <row r="193" spans="1:17" x14ac:dyDescent="0.2">
      <c r="A193" s="67">
        <f t="shared" si="6"/>
        <v>13.606940535894834</v>
      </c>
      <c r="B193">
        <f t="shared" si="6"/>
        <v>1</v>
      </c>
      <c r="C193">
        <f t="shared" si="6"/>
        <v>0</v>
      </c>
      <c r="D193">
        <f t="shared" si="7"/>
        <v>20</v>
      </c>
      <c r="E193" s="66"/>
      <c r="G193" s="68"/>
      <c r="H193" s="68"/>
      <c r="J193" s="67">
        <f t="shared" si="8"/>
        <v>15.507781205880086</v>
      </c>
      <c r="K193">
        <f t="shared" si="9"/>
        <v>1</v>
      </c>
      <c r="L193">
        <f t="shared" si="10"/>
        <v>0</v>
      </c>
      <c r="M193">
        <f t="shared" si="11"/>
        <v>20</v>
      </c>
      <c r="N193" s="66"/>
      <c r="P193" s="68"/>
      <c r="Q193" s="68"/>
    </row>
    <row r="194" spans="1:17" x14ac:dyDescent="0.2">
      <c r="A194" s="67">
        <f t="shared" si="6"/>
        <v>14.017416636244416</v>
      </c>
      <c r="B194">
        <f t="shared" si="6"/>
        <v>1</v>
      </c>
      <c r="C194">
        <f t="shared" si="6"/>
        <v>0</v>
      </c>
      <c r="D194">
        <f t="shared" si="7"/>
        <v>19</v>
      </c>
      <c r="E194" s="66"/>
      <c r="G194" s="68"/>
      <c r="H194" s="68"/>
      <c r="J194" s="67">
        <f t="shared" si="8"/>
        <v>16.089814002830018</v>
      </c>
      <c r="K194">
        <f t="shared" si="9"/>
        <v>0</v>
      </c>
      <c r="L194">
        <f t="shared" si="10"/>
        <v>1</v>
      </c>
      <c r="M194">
        <f t="shared" si="11"/>
        <v>19</v>
      </c>
      <c r="N194" s="66"/>
      <c r="P194" s="68"/>
      <c r="Q194" s="68"/>
    </row>
    <row r="195" spans="1:17" x14ac:dyDescent="0.2">
      <c r="A195" s="67">
        <f t="shared" si="6"/>
        <v>14.029640827146984</v>
      </c>
      <c r="B195">
        <f t="shared" si="6"/>
        <v>0</v>
      </c>
      <c r="C195">
        <f t="shared" si="6"/>
        <v>1</v>
      </c>
      <c r="D195">
        <f t="shared" si="7"/>
        <v>18</v>
      </c>
      <c r="E195" s="66"/>
      <c r="G195" s="68"/>
      <c r="H195" s="68"/>
      <c r="J195" s="67">
        <f t="shared" si="8"/>
        <v>16.108372387469714</v>
      </c>
      <c r="K195">
        <f t="shared" si="9"/>
        <v>0</v>
      </c>
      <c r="L195">
        <f t="shared" si="10"/>
        <v>1</v>
      </c>
      <c r="M195">
        <f t="shared" si="11"/>
        <v>18</v>
      </c>
      <c r="N195" s="66"/>
      <c r="P195" s="68"/>
      <c r="Q195" s="68"/>
    </row>
    <row r="196" spans="1:17" x14ac:dyDescent="0.2">
      <c r="A196" s="67">
        <f t="shared" si="6"/>
        <v>14.219604657976426</v>
      </c>
      <c r="B196">
        <f t="shared" si="6"/>
        <v>0</v>
      </c>
      <c r="C196">
        <f t="shared" si="6"/>
        <v>1</v>
      </c>
      <c r="D196">
        <f t="shared" si="7"/>
        <v>17</v>
      </c>
      <c r="E196" s="66"/>
      <c r="G196" s="68"/>
      <c r="H196" s="68"/>
      <c r="J196" s="67">
        <f t="shared" si="8"/>
        <v>16.391257945857799</v>
      </c>
      <c r="K196">
        <f t="shared" si="9"/>
        <v>0</v>
      </c>
      <c r="L196">
        <f t="shared" si="10"/>
        <v>1</v>
      </c>
      <c r="M196">
        <f t="shared" si="11"/>
        <v>17</v>
      </c>
      <c r="N196" s="66"/>
      <c r="P196" s="68"/>
      <c r="Q196" s="68"/>
    </row>
    <row r="197" spans="1:17" x14ac:dyDescent="0.2">
      <c r="A197" s="67">
        <f t="shared" si="6"/>
        <v>14.522716039998171</v>
      </c>
      <c r="B197">
        <f t="shared" si="6"/>
        <v>0</v>
      </c>
      <c r="C197">
        <f t="shared" si="6"/>
        <v>1</v>
      </c>
      <c r="D197">
        <f t="shared" si="7"/>
        <v>16</v>
      </c>
      <c r="E197" s="66"/>
      <c r="G197" s="68"/>
      <c r="H197" s="68"/>
      <c r="J197" s="67">
        <f t="shared" si="8"/>
        <v>16.528370316922242</v>
      </c>
      <c r="K197">
        <f t="shared" si="9"/>
        <v>0</v>
      </c>
      <c r="L197">
        <f t="shared" si="10"/>
        <v>1</v>
      </c>
      <c r="M197">
        <f t="shared" si="11"/>
        <v>16</v>
      </c>
      <c r="N197" s="66"/>
      <c r="P197" s="68"/>
      <c r="Q197" s="68"/>
    </row>
    <row r="198" spans="1:17" x14ac:dyDescent="0.2">
      <c r="A198" s="67">
        <f t="shared" si="6"/>
        <v>14.613185637557823</v>
      </c>
      <c r="B198">
        <f t="shared" si="6"/>
        <v>0</v>
      </c>
      <c r="C198">
        <f t="shared" si="6"/>
        <v>1</v>
      </c>
      <c r="D198">
        <f t="shared" si="7"/>
        <v>15</v>
      </c>
      <c r="E198" s="66"/>
      <c r="G198" s="68"/>
      <c r="H198" s="68"/>
      <c r="J198" s="67">
        <f t="shared" si="8"/>
        <v>16.728564059797005</v>
      </c>
      <c r="K198">
        <f t="shared" si="9"/>
        <v>0</v>
      </c>
      <c r="L198">
        <f t="shared" si="10"/>
        <v>1</v>
      </c>
      <c r="M198">
        <f t="shared" si="11"/>
        <v>15</v>
      </c>
      <c r="N198" s="66"/>
      <c r="P198" s="68"/>
      <c r="Q198" s="68"/>
    </row>
    <row r="199" spans="1:17" x14ac:dyDescent="0.2">
      <c r="A199" s="67">
        <f t="shared" si="6"/>
        <v>14.66153185734135</v>
      </c>
      <c r="B199">
        <f t="shared" si="6"/>
        <v>0</v>
      </c>
      <c r="C199">
        <f t="shared" si="6"/>
        <v>1</v>
      </c>
      <c r="D199">
        <f t="shared" si="7"/>
        <v>14</v>
      </c>
      <c r="E199" s="66"/>
      <c r="G199" s="68"/>
      <c r="H199" s="68"/>
      <c r="J199" s="67">
        <f t="shared" si="8"/>
        <v>17.186043689125707</v>
      </c>
      <c r="K199">
        <f t="shared" si="9"/>
        <v>0</v>
      </c>
      <c r="L199">
        <f t="shared" si="10"/>
        <v>1</v>
      </c>
      <c r="M199">
        <f t="shared" si="11"/>
        <v>14</v>
      </c>
      <c r="N199" s="66"/>
      <c r="P199" s="68"/>
      <c r="Q199" s="68"/>
    </row>
    <row r="200" spans="1:17" x14ac:dyDescent="0.2">
      <c r="A200" s="67">
        <f t="shared" si="6"/>
        <v>15.583361617191954</v>
      </c>
      <c r="B200">
        <f t="shared" si="6"/>
        <v>0</v>
      </c>
      <c r="C200">
        <f t="shared" si="6"/>
        <v>1</v>
      </c>
      <c r="D200">
        <f t="shared" si="7"/>
        <v>13</v>
      </c>
      <c r="E200" s="66"/>
      <c r="G200" s="68"/>
      <c r="H200" s="68"/>
      <c r="J200" s="67">
        <f t="shared" si="8"/>
        <v>17.407478573126124</v>
      </c>
      <c r="K200">
        <f t="shared" si="9"/>
        <v>0</v>
      </c>
      <c r="L200">
        <f t="shared" si="10"/>
        <v>1</v>
      </c>
      <c r="M200">
        <f t="shared" si="11"/>
        <v>13</v>
      </c>
      <c r="N200" s="66"/>
      <c r="P200" s="68"/>
      <c r="Q200" s="68"/>
    </row>
    <row r="201" spans="1:17" x14ac:dyDescent="0.2">
      <c r="A201" s="67">
        <f t="shared" si="6"/>
        <v>15.68074874429535</v>
      </c>
      <c r="B201">
        <f t="shared" si="6"/>
        <v>0</v>
      </c>
      <c r="C201">
        <f t="shared" si="6"/>
        <v>1</v>
      </c>
      <c r="D201">
        <f t="shared" si="7"/>
        <v>12</v>
      </c>
      <c r="E201" s="66"/>
      <c r="G201" s="68"/>
      <c r="H201" s="68"/>
      <c r="J201" s="67">
        <f t="shared" si="8"/>
        <v>17.680928550267492</v>
      </c>
      <c r="K201">
        <f t="shared" si="9"/>
        <v>0</v>
      </c>
      <c r="L201">
        <f t="shared" si="10"/>
        <v>1</v>
      </c>
      <c r="M201">
        <f t="shared" si="11"/>
        <v>12</v>
      </c>
      <c r="N201" s="66"/>
      <c r="P201" s="68"/>
      <c r="Q201" s="68"/>
    </row>
    <row r="202" spans="1:17" x14ac:dyDescent="0.2">
      <c r="A202" s="67">
        <f t="shared" si="6"/>
        <v>16.127884360563343</v>
      </c>
      <c r="B202">
        <f t="shared" si="6"/>
        <v>1</v>
      </c>
      <c r="C202">
        <f t="shared" si="6"/>
        <v>0</v>
      </c>
      <c r="D202">
        <f t="shared" si="7"/>
        <v>11</v>
      </c>
      <c r="E202" s="66"/>
      <c r="G202" s="68"/>
      <c r="H202" s="68"/>
      <c r="J202" s="67">
        <f t="shared" si="8"/>
        <v>17.764447374184719</v>
      </c>
      <c r="K202">
        <f t="shared" si="9"/>
        <v>0</v>
      </c>
      <c r="L202">
        <f t="shared" si="10"/>
        <v>1</v>
      </c>
      <c r="M202">
        <f t="shared" si="11"/>
        <v>11</v>
      </c>
      <c r="N202" s="66"/>
      <c r="P202" s="68"/>
      <c r="Q202" s="68"/>
    </row>
    <row r="203" spans="1:17" x14ac:dyDescent="0.2">
      <c r="A203" s="67">
        <f t="shared" si="6"/>
        <v>17.272952133163482</v>
      </c>
      <c r="B203">
        <f t="shared" si="6"/>
        <v>0</v>
      </c>
      <c r="C203">
        <f t="shared" si="6"/>
        <v>1</v>
      </c>
      <c r="D203">
        <f t="shared" si="7"/>
        <v>10</v>
      </c>
      <c r="E203" s="66"/>
      <c r="G203" s="68"/>
      <c r="H203" s="68"/>
      <c r="J203" s="67">
        <f t="shared" si="8"/>
        <v>18.176779221672177</v>
      </c>
      <c r="K203">
        <f t="shared" si="9"/>
        <v>1</v>
      </c>
      <c r="L203">
        <f t="shared" si="10"/>
        <v>0</v>
      </c>
      <c r="M203">
        <f t="shared" si="11"/>
        <v>10</v>
      </c>
      <c r="N203" s="66"/>
      <c r="P203" s="68"/>
      <c r="Q203" s="68"/>
    </row>
    <row r="204" spans="1:17" x14ac:dyDescent="0.2">
      <c r="A204" s="67">
        <f t="shared" si="6"/>
        <v>18.1085333277308</v>
      </c>
      <c r="B204">
        <f t="shared" si="6"/>
        <v>0</v>
      </c>
      <c r="C204">
        <f t="shared" si="6"/>
        <v>1</v>
      </c>
      <c r="D204">
        <f t="shared" si="7"/>
        <v>9</v>
      </c>
      <c r="E204" s="66"/>
      <c r="G204" s="68"/>
      <c r="H204" s="68"/>
      <c r="J204" s="67">
        <f t="shared" si="8"/>
        <v>18.335365684434244</v>
      </c>
      <c r="K204">
        <f t="shared" si="9"/>
        <v>0</v>
      </c>
      <c r="L204">
        <f t="shared" si="10"/>
        <v>1</v>
      </c>
      <c r="M204">
        <f t="shared" si="11"/>
        <v>9</v>
      </c>
      <c r="N204" s="66"/>
      <c r="P204" s="68"/>
      <c r="Q204" s="68"/>
    </row>
    <row r="205" spans="1:17" x14ac:dyDescent="0.2">
      <c r="A205" s="67">
        <f t="shared" si="6"/>
        <v>18.372745003400482</v>
      </c>
      <c r="B205">
        <f t="shared" si="6"/>
        <v>1</v>
      </c>
      <c r="C205">
        <f t="shared" si="6"/>
        <v>0</v>
      </c>
      <c r="D205">
        <f t="shared" si="7"/>
        <v>8</v>
      </c>
      <c r="E205" s="66"/>
      <c r="G205" s="68"/>
      <c r="H205" s="68"/>
      <c r="J205" s="67">
        <f t="shared" si="8"/>
        <v>18.365494973005053</v>
      </c>
      <c r="K205">
        <f t="shared" si="9"/>
        <v>0</v>
      </c>
      <c r="L205">
        <f t="shared" si="10"/>
        <v>1</v>
      </c>
      <c r="M205">
        <f t="shared" si="11"/>
        <v>8</v>
      </c>
      <c r="N205" s="66"/>
      <c r="P205" s="68"/>
      <c r="Q205" s="68"/>
    </row>
    <row r="206" spans="1:17" x14ac:dyDescent="0.2">
      <c r="A206" s="67">
        <f t="shared" si="6"/>
        <v>18.391320273630704</v>
      </c>
      <c r="B206">
        <f t="shared" si="6"/>
        <v>0</v>
      </c>
      <c r="C206">
        <f t="shared" si="6"/>
        <v>1</v>
      </c>
      <c r="D206">
        <f t="shared" si="7"/>
        <v>7</v>
      </c>
      <c r="E206" s="66"/>
      <c r="G206" s="68"/>
      <c r="H206" s="68"/>
      <c r="J206" s="67">
        <f t="shared" si="8"/>
        <v>18.532772048457556</v>
      </c>
      <c r="K206">
        <f t="shared" si="9"/>
        <v>0</v>
      </c>
      <c r="L206">
        <f t="shared" si="10"/>
        <v>1</v>
      </c>
      <c r="M206">
        <f t="shared" si="11"/>
        <v>7</v>
      </c>
      <c r="N206" s="66"/>
      <c r="P206" s="68"/>
      <c r="Q206" s="68"/>
    </row>
    <row r="207" spans="1:17" x14ac:dyDescent="0.2">
      <c r="A207" s="67">
        <f t="shared" si="6"/>
        <v>18.492687037486377</v>
      </c>
      <c r="B207">
        <f t="shared" si="6"/>
        <v>0</v>
      </c>
      <c r="C207">
        <f t="shared" si="6"/>
        <v>1</v>
      </c>
      <c r="D207">
        <f t="shared" si="7"/>
        <v>6</v>
      </c>
      <c r="E207" s="66"/>
      <c r="G207" s="68"/>
      <c r="H207" s="68"/>
      <c r="J207" s="67">
        <f t="shared" si="8"/>
        <v>18.606999750330548</v>
      </c>
      <c r="K207">
        <f t="shared" si="9"/>
        <v>0</v>
      </c>
      <c r="L207">
        <f t="shared" si="10"/>
        <v>1</v>
      </c>
      <c r="M207">
        <f t="shared" si="11"/>
        <v>6</v>
      </c>
      <c r="N207" s="66"/>
      <c r="P207" s="68"/>
      <c r="Q207" s="68"/>
    </row>
    <row r="208" spans="1:17" x14ac:dyDescent="0.2">
      <c r="A208" s="67">
        <f t="shared" si="6"/>
        <v>18.621356632144469</v>
      </c>
      <c r="B208">
        <f t="shared" si="6"/>
        <v>0</v>
      </c>
      <c r="C208">
        <f t="shared" si="6"/>
        <v>1</v>
      </c>
      <c r="D208">
        <f t="shared" si="7"/>
        <v>5</v>
      </c>
      <c r="E208" s="66"/>
      <c r="G208" s="68"/>
      <c r="H208" s="68"/>
      <c r="J208" s="67">
        <f t="shared" si="8"/>
        <v>18.611649213347928</v>
      </c>
      <c r="K208">
        <f t="shared" si="9"/>
        <v>1</v>
      </c>
      <c r="L208">
        <f t="shared" si="10"/>
        <v>0</v>
      </c>
      <c r="M208">
        <f t="shared" si="11"/>
        <v>5</v>
      </c>
      <c r="N208" s="66"/>
      <c r="P208" s="68"/>
      <c r="Q208" s="68"/>
    </row>
    <row r="209" spans="1:18" x14ac:dyDescent="0.2">
      <c r="A209" s="67">
        <f t="shared" si="6"/>
        <v>18.924898212560105</v>
      </c>
      <c r="B209">
        <f t="shared" si="6"/>
        <v>0</v>
      </c>
      <c r="C209">
        <f t="shared" si="6"/>
        <v>1</v>
      </c>
      <c r="D209">
        <f t="shared" si="7"/>
        <v>4</v>
      </c>
      <c r="E209" s="66"/>
      <c r="G209" s="68"/>
      <c r="H209" s="68"/>
      <c r="J209" s="67">
        <f t="shared" si="8"/>
        <v>18.664850680042917</v>
      </c>
      <c r="K209">
        <f t="shared" si="9"/>
        <v>0</v>
      </c>
      <c r="L209">
        <f t="shared" si="10"/>
        <v>1</v>
      </c>
      <c r="M209">
        <f t="shared" si="11"/>
        <v>4</v>
      </c>
      <c r="N209" s="66"/>
      <c r="P209" s="68"/>
      <c r="Q209" s="68"/>
    </row>
    <row r="210" spans="1:18" x14ac:dyDescent="0.2">
      <c r="A210" s="67">
        <f t="shared" si="6"/>
        <v>19.071621764368942</v>
      </c>
      <c r="B210">
        <f t="shared" si="6"/>
        <v>0</v>
      </c>
      <c r="C210">
        <f t="shared" si="6"/>
        <v>1</v>
      </c>
      <c r="D210">
        <f t="shared" si="7"/>
        <v>3</v>
      </c>
      <c r="E210" s="66"/>
      <c r="G210" s="68"/>
      <c r="H210" s="68"/>
      <c r="J210" s="67">
        <f t="shared" si="8"/>
        <v>19.139190452865499</v>
      </c>
      <c r="K210">
        <f t="shared" si="9"/>
        <v>0</v>
      </c>
      <c r="L210">
        <f t="shared" si="10"/>
        <v>1</v>
      </c>
      <c r="M210">
        <f t="shared" si="11"/>
        <v>3</v>
      </c>
      <c r="N210" s="66"/>
      <c r="P210" s="68"/>
      <c r="Q210" s="68"/>
    </row>
    <row r="211" spans="1:18" x14ac:dyDescent="0.2">
      <c r="A211" s="67">
        <f t="shared" si="6"/>
        <v>19.379130990428166</v>
      </c>
      <c r="B211">
        <f t="shared" si="6"/>
        <v>0</v>
      </c>
      <c r="C211">
        <f t="shared" si="6"/>
        <v>1</v>
      </c>
      <c r="D211">
        <f t="shared" si="7"/>
        <v>2</v>
      </c>
      <c r="E211" s="66"/>
      <c r="G211" s="68"/>
      <c r="H211" s="68"/>
      <c r="J211" s="67">
        <f t="shared" si="8"/>
        <v>19.184496763498345</v>
      </c>
      <c r="K211">
        <f t="shared" si="9"/>
        <v>0</v>
      </c>
      <c r="L211">
        <f t="shared" si="10"/>
        <v>1</v>
      </c>
      <c r="M211">
        <f t="shared" si="11"/>
        <v>2</v>
      </c>
      <c r="N211" s="66"/>
      <c r="P211" s="68"/>
      <c r="Q211" s="68"/>
    </row>
    <row r="212" spans="1:18" x14ac:dyDescent="0.2">
      <c r="A212" s="67">
        <f t="shared" si="6"/>
        <v>19.461735980984955</v>
      </c>
      <c r="B212">
        <f t="shared" si="6"/>
        <v>0</v>
      </c>
      <c r="C212">
        <f t="shared" si="6"/>
        <v>1</v>
      </c>
      <c r="D212">
        <f t="shared" si="7"/>
        <v>1</v>
      </c>
      <c r="E212" s="66"/>
      <c r="G212" s="68"/>
      <c r="H212" s="68"/>
      <c r="J212" s="67">
        <f t="shared" si="8"/>
        <v>19.312975436028189</v>
      </c>
      <c r="K212">
        <f t="shared" si="9"/>
        <v>0</v>
      </c>
      <c r="L212">
        <f t="shared" si="10"/>
        <v>1</v>
      </c>
      <c r="M212">
        <f t="shared" si="11"/>
        <v>1</v>
      </c>
      <c r="N212" s="66"/>
      <c r="P212" s="68"/>
      <c r="Q212" s="68"/>
    </row>
    <row r="213" spans="1:18" x14ac:dyDescent="0.2">
      <c r="A213" s="67">
        <f t="shared" si="6"/>
        <v>19.96830687970122</v>
      </c>
      <c r="B213">
        <f t="shared" si="6"/>
        <v>0</v>
      </c>
      <c r="C213">
        <f t="shared" si="6"/>
        <v>1</v>
      </c>
      <c r="D213">
        <f t="shared" si="7"/>
        <v>0</v>
      </c>
      <c r="E213" s="66"/>
      <c r="J213" s="67">
        <f t="shared" si="8"/>
        <v>19.997297289433618</v>
      </c>
      <c r="K213">
        <f t="shared" si="9"/>
        <v>0</v>
      </c>
      <c r="L213">
        <f t="shared" si="10"/>
        <v>1</v>
      </c>
      <c r="M213">
        <f t="shared" si="11"/>
        <v>0</v>
      </c>
      <c r="N213" s="66"/>
    </row>
    <row r="215" spans="1:18" x14ac:dyDescent="0.2">
      <c r="A215" t="s">
        <v>25</v>
      </c>
      <c r="C215">
        <f>SUM(B113:C213)</f>
        <v>100</v>
      </c>
      <c r="G215" t="s">
        <v>24</v>
      </c>
      <c r="H215" s="9"/>
      <c r="I215" t="s">
        <v>9</v>
      </c>
      <c r="J215" t="s">
        <v>25</v>
      </c>
      <c r="L215">
        <f>SUM(K113:L213)</f>
        <v>100</v>
      </c>
      <c r="O215" t="s">
        <v>24</v>
      </c>
      <c r="Q215" s="9"/>
      <c r="R215" s="24" t="s">
        <v>9</v>
      </c>
    </row>
    <row r="217" spans="1:18" x14ac:dyDescent="0.2">
      <c r="G217" s="6" t="s">
        <v>16</v>
      </c>
      <c r="H217" s="17"/>
    </row>
    <row r="221" spans="1:18" ht="15.75" x14ac:dyDescent="0.25">
      <c r="A221" s="13" t="s">
        <v>93</v>
      </c>
    </row>
    <row r="223" spans="1:18" x14ac:dyDescent="0.2">
      <c r="A223" s="6" t="s">
        <v>69</v>
      </c>
    </row>
    <row r="225" spans="1:9" x14ac:dyDescent="0.2">
      <c r="A225" s="29" t="str">
        <f>A2</f>
        <v>Control Group patients</v>
      </c>
      <c r="B225" s="29"/>
      <c r="C225" s="30" t="s">
        <v>66</v>
      </c>
      <c r="D225" s="30" t="s">
        <v>67</v>
      </c>
    </row>
    <row r="226" spans="1:9" x14ac:dyDescent="0.2">
      <c r="A226" s="24" t="s">
        <v>68</v>
      </c>
      <c r="C226" s="25"/>
      <c r="D226" s="60"/>
    </row>
    <row r="227" spans="1:9" x14ac:dyDescent="0.2">
      <c r="C227" s="23"/>
      <c r="D227" s="22"/>
    </row>
    <row r="228" spans="1:9" x14ac:dyDescent="0.2">
      <c r="A228" s="31" t="str">
        <f>F2</f>
        <v>Treatment Group patients</v>
      </c>
      <c r="B228" s="31"/>
      <c r="C228" s="34" t="s">
        <v>66</v>
      </c>
      <c r="D228" s="34" t="s">
        <v>67</v>
      </c>
    </row>
    <row r="229" spans="1:9" x14ac:dyDescent="0.2">
      <c r="A229" t="str">
        <f>+A226</f>
        <v>Prob(10 years)=</v>
      </c>
      <c r="C229" s="25"/>
      <c r="D229" s="60"/>
    </row>
    <row r="234" spans="1:9" ht="18" x14ac:dyDescent="0.25">
      <c r="A234" s="11" t="s">
        <v>70</v>
      </c>
      <c r="F234" s="6"/>
    </row>
    <row r="235" spans="1:9" x14ac:dyDescent="0.2">
      <c r="A235" s="6"/>
      <c r="F235" s="6"/>
    </row>
    <row r="236" spans="1:9" x14ac:dyDescent="0.2">
      <c r="A236" s="29" t="str">
        <f>+A225</f>
        <v>Control Group patients</v>
      </c>
      <c r="B236" s="29"/>
      <c r="C236" s="29"/>
      <c r="D236" s="29"/>
      <c r="F236" s="31" t="str">
        <f>A228</f>
        <v>Treatment Group patients</v>
      </c>
      <c r="G236" s="31"/>
      <c r="H236" s="31"/>
      <c r="I236" s="31"/>
    </row>
    <row r="238" spans="1:9" s="26" customFormat="1" ht="41.25" customHeight="1" x14ac:dyDescent="0.2">
      <c r="A238" s="27" t="s">
        <v>71</v>
      </c>
      <c r="B238" s="27" t="s">
        <v>26</v>
      </c>
      <c r="C238"/>
      <c r="D238" s="27" t="s">
        <v>72</v>
      </c>
      <c r="F238" s="27" t="s">
        <v>71</v>
      </c>
      <c r="G238" s="27" t="s">
        <v>26</v>
      </c>
      <c r="I238" s="27" t="s">
        <v>72</v>
      </c>
    </row>
    <row r="239" spans="1:9" x14ac:dyDescent="0.2">
      <c r="A239" s="67"/>
      <c r="B239" s="68"/>
      <c r="D239" s="68"/>
      <c r="F239" s="67"/>
      <c r="G239" s="68"/>
      <c r="I239" s="68"/>
    </row>
    <row r="240" spans="1:9" x14ac:dyDescent="0.2">
      <c r="A240" s="67"/>
      <c r="B240" s="68"/>
      <c r="D240" s="68"/>
      <c r="F240" s="67"/>
      <c r="G240" s="68"/>
      <c r="I240" s="68"/>
    </row>
    <row r="241" spans="1:9" x14ac:dyDescent="0.2">
      <c r="A241" s="67"/>
      <c r="B241" s="68"/>
      <c r="D241" s="68"/>
      <c r="F241" s="67"/>
      <c r="G241" s="68"/>
      <c r="I241" s="68"/>
    </row>
    <row r="242" spans="1:9" x14ac:dyDescent="0.2">
      <c r="A242" s="67"/>
      <c r="B242" s="68"/>
      <c r="D242" s="68"/>
      <c r="F242" s="67"/>
      <c r="G242" s="68"/>
      <c r="I242" s="68"/>
    </row>
    <row r="243" spans="1:9" x14ac:dyDescent="0.2">
      <c r="A243" s="67"/>
      <c r="B243" s="68"/>
      <c r="D243" s="68"/>
      <c r="F243" s="67"/>
      <c r="G243" s="68"/>
      <c r="I243" s="68"/>
    </row>
    <row r="244" spans="1:9" x14ac:dyDescent="0.2">
      <c r="A244" s="67"/>
      <c r="B244" s="68"/>
      <c r="D244" s="68"/>
      <c r="F244" s="67"/>
      <c r="G244" s="68"/>
      <c r="I244" s="68"/>
    </row>
    <row r="245" spans="1:9" x14ac:dyDescent="0.2">
      <c r="A245" s="67"/>
      <c r="B245" s="68"/>
      <c r="D245" s="68"/>
      <c r="F245" s="67"/>
      <c r="G245" s="68"/>
      <c r="I245" s="68"/>
    </row>
    <row r="246" spans="1:9" x14ac:dyDescent="0.2">
      <c r="A246" s="67"/>
      <c r="B246" s="68"/>
      <c r="D246" s="68"/>
      <c r="F246" s="67"/>
      <c r="G246" s="68"/>
      <c r="I246" s="68"/>
    </row>
    <row r="247" spans="1:9" x14ac:dyDescent="0.2">
      <c r="A247" s="67"/>
      <c r="B247" s="68"/>
      <c r="D247" s="68"/>
      <c r="F247" s="67"/>
      <c r="G247" s="68"/>
      <c r="I247" s="68"/>
    </row>
    <row r="248" spans="1:9" x14ac:dyDescent="0.2">
      <c r="A248" s="67"/>
      <c r="B248" s="68"/>
      <c r="D248" s="68"/>
      <c r="F248" s="67"/>
      <c r="G248" s="68"/>
      <c r="I248" s="68"/>
    </row>
    <row r="249" spans="1:9" x14ac:dyDescent="0.2">
      <c r="A249" s="67"/>
      <c r="B249" s="68"/>
      <c r="D249" s="68"/>
      <c r="F249" s="67"/>
      <c r="G249" s="68"/>
      <c r="I249" s="68"/>
    </row>
    <row r="250" spans="1:9" x14ac:dyDescent="0.2">
      <c r="A250" s="67"/>
      <c r="B250" s="68"/>
      <c r="D250" s="68"/>
      <c r="F250" s="67"/>
      <c r="G250" s="68"/>
      <c r="I250" s="68"/>
    </row>
    <row r="251" spans="1:9" x14ac:dyDescent="0.2">
      <c r="A251" s="67"/>
      <c r="B251" s="68"/>
      <c r="D251" s="68"/>
      <c r="F251" s="67"/>
      <c r="G251" s="68"/>
      <c r="I251" s="68"/>
    </row>
    <row r="252" spans="1:9" x14ac:dyDescent="0.2">
      <c r="A252" s="67"/>
      <c r="B252" s="68"/>
      <c r="D252" s="68"/>
      <c r="F252" s="67"/>
      <c r="G252" s="68"/>
      <c r="I252" s="68"/>
    </row>
    <row r="253" spans="1:9" x14ac:dyDescent="0.2">
      <c r="A253" s="67"/>
      <c r="B253" s="68"/>
      <c r="D253" s="68"/>
      <c r="F253" s="67"/>
      <c r="G253" s="68"/>
      <c r="I253" s="68"/>
    </row>
    <row r="254" spans="1:9" x14ac:dyDescent="0.2">
      <c r="A254" s="67"/>
      <c r="B254" s="68"/>
      <c r="D254" s="68"/>
      <c r="F254" s="67"/>
      <c r="G254" s="68"/>
      <c r="I254" s="68"/>
    </row>
    <row r="255" spans="1:9" x14ac:dyDescent="0.2">
      <c r="A255" s="67"/>
      <c r="B255" s="68"/>
      <c r="D255" s="68"/>
      <c r="F255" s="67"/>
      <c r="G255" s="68"/>
      <c r="I255" s="68"/>
    </row>
    <row r="256" spans="1:9" x14ac:dyDescent="0.2">
      <c r="A256" s="67"/>
      <c r="B256" s="68"/>
      <c r="D256" s="68"/>
      <c r="F256" s="67"/>
      <c r="G256" s="68"/>
      <c r="I256" s="68"/>
    </row>
    <row r="257" spans="1:9" x14ac:dyDescent="0.2">
      <c r="A257" s="67"/>
      <c r="B257" s="68"/>
      <c r="D257" s="68"/>
      <c r="F257" s="67"/>
      <c r="G257" s="68"/>
      <c r="I257" s="68"/>
    </row>
    <row r="258" spans="1:9" x14ac:dyDescent="0.2">
      <c r="A258" s="67"/>
      <c r="B258" s="68"/>
      <c r="D258" s="68"/>
      <c r="F258" s="67"/>
      <c r="G258" s="68"/>
      <c r="I258" s="68"/>
    </row>
    <row r="259" spans="1:9" x14ac:dyDescent="0.2">
      <c r="A259" s="67"/>
      <c r="B259" s="68"/>
      <c r="D259" s="68"/>
      <c r="F259" s="67"/>
      <c r="G259" s="68"/>
      <c r="I259" s="68"/>
    </row>
    <row r="260" spans="1:9" x14ac:dyDescent="0.2">
      <c r="A260" s="67"/>
      <c r="B260" s="68"/>
      <c r="D260" s="68"/>
      <c r="F260" s="67"/>
      <c r="G260" s="68"/>
      <c r="I260" s="68"/>
    </row>
    <row r="261" spans="1:9" x14ac:dyDescent="0.2">
      <c r="A261" s="67"/>
      <c r="B261" s="68"/>
      <c r="D261" s="68"/>
      <c r="F261" s="67"/>
      <c r="G261" s="68"/>
      <c r="I261" s="68"/>
    </row>
    <row r="262" spans="1:9" x14ac:dyDescent="0.2">
      <c r="A262" s="67"/>
      <c r="B262" s="68"/>
      <c r="D262" s="68"/>
      <c r="F262" s="67"/>
      <c r="G262" s="68"/>
      <c r="I262" s="68"/>
    </row>
    <row r="263" spans="1:9" x14ac:dyDescent="0.2">
      <c r="A263" s="67"/>
      <c r="B263" s="68"/>
      <c r="D263" s="68"/>
      <c r="F263" s="67"/>
      <c r="G263" s="68"/>
      <c r="I263" s="68"/>
    </row>
    <row r="264" spans="1:9" x14ac:dyDescent="0.2">
      <c r="A264" s="67"/>
      <c r="B264" s="68"/>
      <c r="D264" s="68"/>
      <c r="F264" s="67"/>
      <c r="G264" s="68"/>
      <c r="I264" s="68"/>
    </row>
    <row r="265" spans="1:9" x14ac:dyDescent="0.2">
      <c r="A265" s="67"/>
      <c r="B265" s="68"/>
      <c r="D265" s="68"/>
      <c r="F265" s="67"/>
      <c r="G265" s="68"/>
      <c r="I265" s="68"/>
    </row>
    <row r="266" spans="1:9" x14ac:dyDescent="0.2">
      <c r="A266" s="67"/>
      <c r="B266" s="68"/>
      <c r="D266" s="68"/>
      <c r="F266" s="67"/>
      <c r="G266" s="68"/>
      <c r="I266" s="68"/>
    </row>
    <row r="267" spans="1:9" x14ac:dyDescent="0.2">
      <c r="A267" s="67"/>
      <c r="B267" s="68"/>
      <c r="D267" s="68"/>
      <c r="F267" s="67"/>
      <c r="G267" s="68"/>
      <c r="I267" s="68"/>
    </row>
    <row r="268" spans="1:9" x14ac:dyDescent="0.2">
      <c r="A268" s="67"/>
      <c r="B268" s="68"/>
      <c r="D268" s="68"/>
      <c r="F268" s="67"/>
      <c r="G268" s="68"/>
      <c r="I268" s="68"/>
    </row>
    <row r="269" spans="1:9" x14ac:dyDescent="0.2">
      <c r="A269" s="67"/>
      <c r="B269" s="68"/>
      <c r="D269" s="68"/>
      <c r="F269" s="67"/>
      <c r="G269" s="68"/>
      <c r="I269" s="68"/>
    </row>
    <row r="270" spans="1:9" x14ac:dyDescent="0.2">
      <c r="A270" s="67"/>
      <c r="B270" s="68"/>
      <c r="D270" s="68"/>
      <c r="F270" s="67"/>
      <c r="G270" s="68"/>
      <c r="I270" s="68"/>
    </row>
    <row r="271" spans="1:9" x14ac:dyDescent="0.2">
      <c r="A271" s="67"/>
      <c r="B271" s="68"/>
      <c r="D271" s="68"/>
      <c r="F271" s="67"/>
      <c r="G271" s="68"/>
      <c r="I271" s="68"/>
    </row>
    <row r="272" spans="1:9" x14ac:dyDescent="0.2">
      <c r="A272" s="67"/>
      <c r="B272" s="68"/>
      <c r="D272" s="68"/>
      <c r="F272" s="67"/>
      <c r="G272" s="68"/>
      <c r="I272" s="68"/>
    </row>
    <row r="273" spans="1:9" x14ac:dyDescent="0.2">
      <c r="A273" s="67"/>
      <c r="B273" s="68"/>
      <c r="D273" s="68"/>
      <c r="F273" s="67"/>
      <c r="G273" s="68"/>
      <c r="I273" s="68"/>
    </row>
    <row r="274" spans="1:9" x14ac:dyDescent="0.2">
      <c r="A274" s="67"/>
      <c r="B274" s="68"/>
      <c r="D274" s="68"/>
      <c r="F274" s="67"/>
      <c r="G274" s="68"/>
      <c r="I274" s="68"/>
    </row>
    <row r="275" spans="1:9" x14ac:dyDescent="0.2">
      <c r="A275" s="67"/>
      <c r="B275" s="68"/>
      <c r="D275" s="68"/>
      <c r="F275" s="67"/>
      <c r="G275" s="68"/>
      <c r="I275" s="68"/>
    </row>
    <row r="276" spans="1:9" x14ac:dyDescent="0.2">
      <c r="A276" s="67"/>
      <c r="B276" s="68"/>
      <c r="D276" s="68"/>
      <c r="F276" s="67"/>
      <c r="G276" s="68"/>
      <c r="I276" s="68"/>
    </row>
    <row r="277" spans="1:9" x14ac:dyDescent="0.2">
      <c r="A277" s="67"/>
      <c r="B277" s="68"/>
      <c r="D277" s="68"/>
      <c r="F277" s="67"/>
      <c r="G277" s="68"/>
      <c r="I277" s="68"/>
    </row>
    <row r="278" spans="1:9" x14ac:dyDescent="0.2">
      <c r="A278" s="67"/>
      <c r="B278" s="68"/>
      <c r="D278" s="68"/>
      <c r="F278" s="67"/>
      <c r="G278" s="68"/>
      <c r="I278" s="68"/>
    </row>
    <row r="279" spans="1:9" x14ac:dyDescent="0.2">
      <c r="A279" s="67"/>
      <c r="B279" s="68"/>
      <c r="D279" s="68"/>
      <c r="F279" s="67"/>
      <c r="G279" s="68"/>
      <c r="I279" s="68"/>
    </row>
    <row r="280" spans="1:9" x14ac:dyDescent="0.2">
      <c r="A280" s="67"/>
      <c r="B280" s="68"/>
      <c r="D280" s="68"/>
      <c r="F280" s="67"/>
      <c r="G280" s="68"/>
      <c r="I280" s="68"/>
    </row>
    <row r="281" spans="1:9" x14ac:dyDescent="0.2">
      <c r="A281" s="67"/>
      <c r="B281" s="68"/>
      <c r="D281" s="68"/>
      <c r="F281" s="67"/>
      <c r="G281" s="68"/>
      <c r="I281" s="68"/>
    </row>
    <row r="282" spans="1:9" x14ac:dyDescent="0.2">
      <c r="A282" s="67"/>
      <c r="B282" s="68"/>
      <c r="D282" s="68"/>
      <c r="F282" s="67"/>
      <c r="G282" s="68"/>
      <c r="I282" s="68"/>
    </row>
    <row r="283" spans="1:9" x14ac:dyDescent="0.2">
      <c r="A283" s="67"/>
      <c r="B283" s="68"/>
      <c r="D283" s="68"/>
      <c r="F283" s="67"/>
      <c r="G283" s="68"/>
      <c r="I283" s="68"/>
    </row>
    <row r="284" spans="1:9" x14ac:dyDescent="0.2">
      <c r="A284" s="67"/>
      <c r="B284" s="68"/>
      <c r="D284" s="68"/>
      <c r="F284" s="67"/>
      <c r="G284" s="68"/>
      <c r="I284" s="68"/>
    </row>
    <row r="285" spans="1:9" x14ac:dyDescent="0.2">
      <c r="A285" s="67"/>
      <c r="B285" s="68"/>
      <c r="D285" s="68"/>
      <c r="F285" s="67"/>
      <c r="G285" s="68"/>
      <c r="I285" s="68"/>
    </row>
    <row r="286" spans="1:9" x14ac:dyDescent="0.2">
      <c r="A286" s="67"/>
      <c r="B286" s="68"/>
      <c r="D286" s="68"/>
      <c r="F286" s="67"/>
      <c r="G286" s="68"/>
      <c r="I286" s="68"/>
    </row>
    <row r="287" spans="1:9" x14ac:dyDescent="0.2">
      <c r="A287" s="67"/>
      <c r="B287" s="68"/>
      <c r="D287" s="68"/>
      <c r="F287" s="67"/>
      <c r="G287" s="68"/>
      <c r="I287" s="68"/>
    </row>
    <row r="288" spans="1:9" x14ac:dyDescent="0.2">
      <c r="A288" s="67"/>
      <c r="B288" s="68"/>
      <c r="D288" s="68"/>
      <c r="F288" s="67"/>
      <c r="G288" s="68"/>
      <c r="I288" s="68"/>
    </row>
    <row r="289" spans="1:9" x14ac:dyDescent="0.2">
      <c r="A289" s="67"/>
      <c r="B289" s="68"/>
      <c r="D289" s="68"/>
      <c r="F289" s="67"/>
      <c r="G289" s="68"/>
      <c r="I289" s="68"/>
    </row>
    <row r="290" spans="1:9" x14ac:dyDescent="0.2">
      <c r="A290" s="67"/>
      <c r="B290" s="68"/>
      <c r="D290" s="68"/>
      <c r="F290" s="67"/>
      <c r="G290" s="68"/>
      <c r="I290" s="68"/>
    </row>
    <row r="291" spans="1:9" x14ac:dyDescent="0.2">
      <c r="A291" s="67"/>
      <c r="B291" s="68"/>
      <c r="D291" s="68"/>
      <c r="F291" s="67"/>
      <c r="G291" s="68"/>
      <c r="I291" s="68"/>
    </row>
    <row r="292" spans="1:9" x14ac:dyDescent="0.2">
      <c r="A292" s="67"/>
      <c r="B292" s="68"/>
      <c r="D292" s="68"/>
      <c r="F292" s="67"/>
      <c r="G292" s="68"/>
      <c r="I292" s="68"/>
    </row>
    <row r="293" spans="1:9" x14ac:dyDescent="0.2">
      <c r="A293" s="67"/>
      <c r="B293" s="68"/>
      <c r="D293" s="68"/>
      <c r="F293" s="67"/>
      <c r="G293" s="68"/>
      <c r="I293" s="68"/>
    </row>
    <row r="294" spans="1:9" x14ac:dyDescent="0.2">
      <c r="A294" s="67"/>
      <c r="B294" s="68"/>
      <c r="D294" s="68"/>
      <c r="F294" s="67"/>
      <c r="G294" s="68"/>
      <c r="I294" s="68"/>
    </row>
    <row r="295" spans="1:9" x14ac:dyDescent="0.2">
      <c r="A295" s="67"/>
      <c r="B295" s="68"/>
      <c r="D295" s="68"/>
      <c r="F295" s="67"/>
      <c r="G295" s="68"/>
      <c r="I295" s="68"/>
    </row>
    <row r="296" spans="1:9" x14ac:dyDescent="0.2">
      <c r="A296" s="67"/>
      <c r="B296" s="68"/>
      <c r="D296" s="68"/>
      <c r="F296" s="67"/>
      <c r="G296" s="68"/>
      <c r="I296" s="68"/>
    </row>
    <row r="297" spans="1:9" x14ac:dyDescent="0.2">
      <c r="A297" s="67"/>
      <c r="B297" s="68"/>
      <c r="D297" s="68"/>
      <c r="F297" s="67"/>
      <c r="G297" s="68"/>
      <c r="I297" s="68"/>
    </row>
    <row r="298" spans="1:9" x14ac:dyDescent="0.2">
      <c r="A298" s="67"/>
      <c r="B298" s="68"/>
      <c r="D298" s="68"/>
      <c r="F298" s="67"/>
      <c r="G298" s="68"/>
      <c r="I298" s="68"/>
    </row>
    <row r="299" spans="1:9" x14ac:dyDescent="0.2">
      <c r="A299" s="67"/>
      <c r="B299" s="68"/>
      <c r="D299" s="68"/>
      <c r="F299" s="67"/>
      <c r="G299" s="68"/>
      <c r="I299" s="68"/>
    </row>
    <row r="300" spans="1:9" x14ac:dyDescent="0.2">
      <c r="A300" s="67"/>
      <c r="B300" s="68"/>
      <c r="D300" s="68"/>
      <c r="F300" s="67"/>
      <c r="G300" s="68"/>
      <c r="I300" s="68"/>
    </row>
    <row r="301" spans="1:9" x14ac:dyDescent="0.2">
      <c r="A301" s="67"/>
      <c r="B301" s="68"/>
      <c r="D301" s="68"/>
      <c r="F301" s="67"/>
      <c r="G301" s="68"/>
      <c r="I301" s="68"/>
    </row>
    <row r="302" spans="1:9" x14ac:dyDescent="0.2">
      <c r="A302" s="67"/>
      <c r="B302" s="68"/>
      <c r="D302" s="68"/>
      <c r="F302" s="67"/>
      <c r="G302" s="68"/>
      <c r="I302" s="68"/>
    </row>
    <row r="303" spans="1:9" x14ac:dyDescent="0.2">
      <c r="A303" s="67"/>
      <c r="B303" s="68"/>
      <c r="D303" s="68"/>
      <c r="F303" s="67"/>
      <c r="G303" s="68"/>
      <c r="I303" s="68"/>
    </row>
    <row r="304" spans="1:9" x14ac:dyDescent="0.2">
      <c r="A304" s="67"/>
      <c r="B304" s="68"/>
      <c r="D304" s="68"/>
      <c r="F304" s="67"/>
      <c r="G304" s="68"/>
      <c r="I304" s="68"/>
    </row>
    <row r="305" spans="1:9" x14ac:dyDescent="0.2">
      <c r="A305" s="67"/>
      <c r="B305" s="68"/>
      <c r="D305" s="68"/>
      <c r="F305" s="67"/>
      <c r="G305" s="68"/>
      <c r="I305" s="68"/>
    </row>
    <row r="306" spans="1:9" x14ac:dyDescent="0.2">
      <c r="A306" s="67"/>
      <c r="B306" s="68"/>
      <c r="D306" s="68"/>
      <c r="F306" s="67"/>
      <c r="G306" s="68"/>
      <c r="I306" s="68"/>
    </row>
    <row r="307" spans="1:9" x14ac:dyDescent="0.2">
      <c r="A307" s="67"/>
      <c r="B307" s="68"/>
      <c r="D307" s="68"/>
      <c r="F307" s="67"/>
      <c r="G307" s="68"/>
      <c r="I307" s="68"/>
    </row>
    <row r="308" spans="1:9" x14ac:dyDescent="0.2">
      <c r="A308" s="67"/>
      <c r="B308" s="68"/>
      <c r="D308" s="68"/>
      <c r="F308" s="67"/>
      <c r="G308" s="68"/>
      <c r="I308" s="68"/>
    </row>
    <row r="309" spans="1:9" x14ac:dyDescent="0.2">
      <c r="A309" s="67"/>
      <c r="B309" s="68"/>
      <c r="D309" s="68"/>
      <c r="F309" s="67"/>
      <c r="G309" s="68"/>
      <c r="I309" s="68"/>
    </row>
    <row r="310" spans="1:9" x14ac:dyDescent="0.2">
      <c r="A310" s="67"/>
      <c r="B310" s="68"/>
      <c r="D310" s="68"/>
      <c r="F310" s="67"/>
      <c r="G310" s="68"/>
      <c r="I310" s="68"/>
    </row>
    <row r="311" spans="1:9" x14ac:dyDescent="0.2">
      <c r="A311" s="67"/>
      <c r="B311" s="68"/>
      <c r="D311" s="68"/>
      <c r="F311" s="67"/>
      <c r="G311" s="68"/>
      <c r="I311" s="68"/>
    </row>
    <row r="312" spans="1:9" x14ac:dyDescent="0.2">
      <c r="A312" s="67"/>
      <c r="B312" s="68"/>
      <c r="D312" s="68"/>
      <c r="F312" s="67"/>
      <c r="G312" s="68"/>
      <c r="I312" s="68"/>
    </row>
    <row r="313" spans="1:9" x14ac:dyDescent="0.2">
      <c r="A313" s="67"/>
      <c r="B313" s="68"/>
      <c r="D313" s="68"/>
      <c r="F313" s="67"/>
      <c r="G313" s="68"/>
      <c r="I313" s="68"/>
    </row>
    <row r="314" spans="1:9" x14ac:dyDescent="0.2">
      <c r="A314" s="67"/>
      <c r="B314" s="68"/>
      <c r="D314" s="68"/>
      <c r="F314" s="67"/>
      <c r="G314" s="68"/>
      <c r="I314" s="68"/>
    </row>
    <row r="315" spans="1:9" x14ac:dyDescent="0.2">
      <c r="A315" s="67"/>
      <c r="B315" s="68"/>
      <c r="D315" s="68"/>
      <c r="F315" s="67"/>
      <c r="G315" s="68"/>
      <c r="I315" s="68"/>
    </row>
    <row r="316" spans="1:9" x14ac:dyDescent="0.2">
      <c r="A316" s="67"/>
      <c r="B316" s="68"/>
      <c r="D316" s="68"/>
      <c r="F316" s="67"/>
      <c r="G316" s="68"/>
      <c r="I316" s="68"/>
    </row>
    <row r="317" spans="1:9" x14ac:dyDescent="0.2">
      <c r="A317" s="67"/>
      <c r="B317" s="68"/>
      <c r="D317" s="68"/>
      <c r="F317" s="67"/>
      <c r="G317" s="68"/>
      <c r="I317" s="68"/>
    </row>
    <row r="318" spans="1:9" x14ac:dyDescent="0.2">
      <c r="A318" s="67"/>
      <c r="B318" s="68"/>
      <c r="D318" s="68"/>
      <c r="F318" s="67"/>
      <c r="G318" s="68"/>
      <c r="I318" s="68"/>
    </row>
    <row r="319" spans="1:9" x14ac:dyDescent="0.2">
      <c r="A319" s="67"/>
      <c r="B319" s="68"/>
      <c r="D319" s="68"/>
      <c r="F319" s="67"/>
      <c r="G319" s="68"/>
      <c r="I319" s="68"/>
    </row>
    <row r="320" spans="1:9" x14ac:dyDescent="0.2">
      <c r="A320" s="67"/>
      <c r="B320" s="68"/>
      <c r="D320" s="68"/>
      <c r="F320" s="67"/>
      <c r="G320" s="68"/>
      <c r="I320" s="68"/>
    </row>
    <row r="321" spans="1:9" x14ac:dyDescent="0.2">
      <c r="A321" s="67"/>
      <c r="B321" s="68"/>
      <c r="D321" s="68"/>
      <c r="F321" s="67"/>
      <c r="G321" s="68"/>
      <c r="I321" s="68"/>
    </row>
    <row r="322" spans="1:9" x14ac:dyDescent="0.2">
      <c r="A322" s="67"/>
      <c r="B322" s="68"/>
      <c r="D322" s="68"/>
      <c r="F322" s="67"/>
      <c r="G322" s="68"/>
      <c r="I322" s="68"/>
    </row>
    <row r="323" spans="1:9" x14ac:dyDescent="0.2">
      <c r="A323" s="67"/>
      <c r="B323" s="68"/>
      <c r="D323" s="68"/>
      <c r="F323" s="67"/>
      <c r="G323" s="68"/>
      <c r="I323" s="68"/>
    </row>
    <row r="324" spans="1:9" x14ac:dyDescent="0.2">
      <c r="A324" s="67"/>
      <c r="B324" s="68"/>
      <c r="D324" s="68"/>
      <c r="F324" s="67"/>
      <c r="G324" s="68"/>
      <c r="I324" s="68"/>
    </row>
    <row r="325" spans="1:9" x14ac:dyDescent="0.2">
      <c r="A325" s="67"/>
      <c r="B325" s="68"/>
      <c r="D325" s="68"/>
      <c r="F325" s="67"/>
      <c r="G325" s="68"/>
      <c r="I325" s="68"/>
    </row>
    <row r="326" spans="1:9" x14ac:dyDescent="0.2">
      <c r="A326" s="67"/>
      <c r="B326" s="68"/>
      <c r="D326" s="68"/>
      <c r="F326" s="67"/>
      <c r="G326" s="68"/>
      <c r="I326" s="68"/>
    </row>
    <row r="327" spans="1:9" x14ac:dyDescent="0.2">
      <c r="A327" s="67"/>
      <c r="B327" s="68"/>
      <c r="D327" s="68"/>
      <c r="F327" s="67"/>
      <c r="G327" s="68"/>
      <c r="I327" s="68"/>
    </row>
    <row r="328" spans="1:9" x14ac:dyDescent="0.2">
      <c r="A328" s="67"/>
      <c r="B328" s="68"/>
      <c r="D328" s="68"/>
      <c r="F328" s="67"/>
      <c r="G328" s="68"/>
      <c r="I328" s="68"/>
    </row>
    <row r="329" spans="1:9" x14ac:dyDescent="0.2">
      <c r="A329" s="67"/>
      <c r="B329" s="68"/>
      <c r="D329" s="68"/>
      <c r="F329" s="67"/>
      <c r="G329" s="68"/>
      <c r="I329" s="68"/>
    </row>
    <row r="330" spans="1:9" x14ac:dyDescent="0.2">
      <c r="A330" s="67"/>
      <c r="B330" s="68"/>
      <c r="D330" s="68"/>
      <c r="F330" s="67"/>
      <c r="G330" s="68"/>
      <c r="I330" s="68"/>
    </row>
    <row r="331" spans="1:9" x14ac:dyDescent="0.2">
      <c r="A331" s="67"/>
      <c r="B331" s="68"/>
      <c r="D331" s="68"/>
      <c r="F331" s="67"/>
      <c r="G331" s="68"/>
      <c r="I331" s="68"/>
    </row>
    <row r="332" spans="1:9" x14ac:dyDescent="0.2">
      <c r="A332" s="67"/>
      <c r="B332" s="68"/>
      <c r="D332" s="68"/>
      <c r="F332" s="67"/>
      <c r="G332" s="68"/>
      <c r="I332" s="68"/>
    </row>
    <row r="333" spans="1:9" x14ac:dyDescent="0.2">
      <c r="A333" s="67"/>
      <c r="B333" s="68"/>
      <c r="D333" s="68"/>
      <c r="F333" s="67"/>
      <c r="G333" s="68"/>
      <c r="I333" s="68"/>
    </row>
    <row r="334" spans="1:9" x14ac:dyDescent="0.2">
      <c r="A334" s="67"/>
      <c r="B334" s="68"/>
      <c r="D334" s="68"/>
      <c r="F334" s="67"/>
      <c r="G334" s="68"/>
      <c r="I334" s="68"/>
    </row>
    <row r="335" spans="1:9" x14ac:dyDescent="0.2">
      <c r="A335" s="67"/>
      <c r="B335" s="68"/>
      <c r="D335" s="68"/>
      <c r="F335" s="67"/>
      <c r="G335" s="68"/>
      <c r="I335" s="68"/>
    </row>
    <row r="336" spans="1:9" x14ac:dyDescent="0.2">
      <c r="A336" s="67"/>
      <c r="B336" s="68"/>
      <c r="D336" s="68"/>
      <c r="F336" s="67"/>
      <c r="G336" s="68"/>
      <c r="I336" s="68"/>
    </row>
    <row r="337" spans="1:9" x14ac:dyDescent="0.2">
      <c r="A337" s="67"/>
      <c r="B337" s="68"/>
      <c r="D337" s="68"/>
      <c r="F337" s="67"/>
      <c r="G337" s="68"/>
      <c r="I337" s="68"/>
    </row>
    <row r="338" spans="1:9" x14ac:dyDescent="0.2">
      <c r="A338" s="67"/>
      <c r="B338" s="68"/>
      <c r="D338" s="68"/>
      <c r="F338" s="67"/>
      <c r="G338" s="68"/>
      <c r="I338" s="68"/>
    </row>
    <row r="339" spans="1:9" x14ac:dyDescent="0.2">
      <c r="A339" s="67"/>
      <c r="B339" s="68"/>
      <c r="F339" s="67"/>
      <c r="G339" s="68"/>
    </row>
    <row r="341" spans="1:9" x14ac:dyDescent="0.2">
      <c r="C341" t="s">
        <v>27</v>
      </c>
      <c r="D341" s="69"/>
      <c r="H341" t="s">
        <v>27</v>
      </c>
      <c r="I341" s="69"/>
    </row>
    <row r="343" spans="1:9" x14ac:dyDescent="0.2">
      <c r="D343" s="6" t="s">
        <v>16</v>
      </c>
      <c r="E343" s="17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0"/>
  <sheetViews>
    <sheetView zoomScaleNormal="100" workbookViewId="0">
      <selection activeCell="I297" sqref="I297:M300"/>
    </sheetView>
  </sheetViews>
  <sheetFormatPr defaultRowHeight="12.75" x14ac:dyDescent="0.2"/>
  <cols>
    <col min="1" max="1" width="14.28515625" style="28" customWidth="1"/>
    <col min="2" max="2" width="10.28515625" style="28" customWidth="1"/>
    <col min="3" max="3" width="10.42578125" style="28" customWidth="1"/>
    <col min="4" max="4" width="12.7109375" style="28" customWidth="1"/>
    <col min="5" max="5" width="8.7109375" style="28" customWidth="1"/>
    <col min="6" max="6" width="9.85546875" style="28" customWidth="1"/>
    <col min="7" max="7" width="9.140625" style="28"/>
    <col min="8" max="8" width="14.5703125" style="28" customWidth="1"/>
    <col min="9" max="9" width="13" style="28" customWidth="1"/>
    <col min="10" max="10" width="10.5703125" style="28" customWidth="1"/>
    <col min="11" max="11" width="14" style="28" customWidth="1"/>
    <col min="12" max="12" width="8.85546875" style="28" customWidth="1"/>
    <col min="13" max="13" width="10.5703125" style="28" customWidth="1"/>
    <col min="14" max="16384" width="9.140625" style="24"/>
  </cols>
  <sheetData>
    <row r="1" spans="1:14" ht="18" x14ac:dyDescent="0.25">
      <c r="A1" s="11" t="s">
        <v>43</v>
      </c>
    </row>
    <row r="4" spans="1:14" x14ac:dyDescent="0.2">
      <c r="H4" s="12"/>
    </row>
    <row r="5" spans="1:14" x14ac:dyDescent="0.2">
      <c r="A5" s="29" t="s">
        <v>73</v>
      </c>
      <c r="B5" s="30"/>
      <c r="C5" s="30"/>
      <c r="D5" s="30"/>
      <c r="E5" s="30"/>
      <c r="F5" s="30"/>
      <c r="H5" s="31" t="s">
        <v>74</v>
      </c>
      <c r="I5" s="32"/>
      <c r="J5" s="32"/>
      <c r="K5" s="32"/>
      <c r="L5" s="32"/>
      <c r="M5" s="32"/>
    </row>
    <row r="6" spans="1:14" x14ac:dyDescent="0.2">
      <c r="A6" s="12"/>
      <c r="B6" s="12"/>
      <c r="C6" s="12"/>
      <c r="D6" s="12"/>
      <c r="E6" s="12"/>
      <c r="F6" s="12"/>
      <c r="N6" s="14"/>
    </row>
    <row r="7" spans="1:14" x14ac:dyDescent="0.2">
      <c r="A7" s="29" t="s">
        <v>79</v>
      </c>
      <c r="B7" s="30"/>
      <c r="C7" s="30"/>
      <c r="D7" s="30"/>
      <c r="E7" s="30"/>
      <c r="F7" s="30"/>
      <c r="H7" s="31" t="s">
        <v>79</v>
      </c>
      <c r="I7" s="32"/>
      <c r="J7" s="32"/>
      <c r="K7" s="32"/>
      <c r="L7" s="32"/>
      <c r="M7" s="32"/>
    </row>
    <row r="8" spans="1:14" x14ac:dyDescent="0.2">
      <c r="A8" s="30" t="s">
        <v>3</v>
      </c>
      <c r="B8" s="33" t="s">
        <v>33</v>
      </c>
      <c r="C8" s="33" t="s">
        <v>34</v>
      </c>
      <c r="D8" s="33" t="s">
        <v>35</v>
      </c>
      <c r="E8" s="33" t="s">
        <v>36</v>
      </c>
      <c r="F8" s="33" t="s">
        <v>37</v>
      </c>
      <c r="H8" s="34" t="s">
        <v>3</v>
      </c>
      <c r="I8" s="32" t="s">
        <v>33</v>
      </c>
      <c r="J8" s="32" t="s">
        <v>34</v>
      </c>
      <c r="K8" s="32" t="s">
        <v>35</v>
      </c>
      <c r="L8" s="32" t="s">
        <v>36</v>
      </c>
      <c r="M8" s="32" t="s">
        <v>37</v>
      </c>
    </row>
    <row r="9" spans="1:14" x14ac:dyDescent="0.2">
      <c r="A9" s="28">
        <v>49</v>
      </c>
      <c r="B9" s="35">
        <v>1</v>
      </c>
      <c r="C9" s="35">
        <v>1</v>
      </c>
      <c r="D9" s="35">
        <v>1</v>
      </c>
      <c r="E9" s="35">
        <v>1</v>
      </c>
      <c r="F9" s="35">
        <v>2</v>
      </c>
      <c r="H9" s="28">
        <v>137</v>
      </c>
      <c r="I9" s="35">
        <v>1</v>
      </c>
      <c r="J9" s="35">
        <v>1</v>
      </c>
      <c r="K9" s="35">
        <v>1</v>
      </c>
      <c r="L9" s="35">
        <v>1</v>
      </c>
      <c r="M9" s="35">
        <v>1</v>
      </c>
    </row>
    <row r="10" spans="1:14" x14ac:dyDescent="0.2">
      <c r="A10" s="28">
        <v>44</v>
      </c>
      <c r="B10" s="35">
        <v>1</v>
      </c>
      <c r="C10" s="35">
        <v>1</v>
      </c>
      <c r="D10" s="35">
        <v>1</v>
      </c>
      <c r="E10" s="35">
        <v>1</v>
      </c>
      <c r="F10" s="35">
        <v>1</v>
      </c>
      <c r="H10" s="28">
        <v>148</v>
      </c>
      <c r="I10" s="35">
        <v>1</v>
      </c>
      <c r="J10" s="35">
        <v>1</v>
      </c>
      <c r="K10" s="35">
        <v>1</v>
      </c>
      <c r="L10" s="35">
        <v>2</v>
      </c>
      <c r="M10" s="35">
        <v>2</v>
      </c>
    </row>
    <row r="11" spans="1:14" x14ac:dyDescent="0.2">
      <c r="A11" s="28">
        <v>53</v>
      </c>
      <c r="B11" s="35">
        <v>1</v>
      </c>
      <c r="C11" s="35">
        <v>1</v>
      </c>
      <c r="D11" s="35">
        <v>1</v>
      </c>
      <c r="E11" s="35">
        <v>1</v>
      </c>
      <c r="F11" s="35">
        <v>2</v>
      </c>
      <c r="H11" s="28">
        <v>200</v>
      </c>
      <c r="I11" s="35">
        <v>1</v>
      </c>
      <c r="J11" s="35">
        <v>1</v>
      </c>
      <c r="K11" s="35">
        <v>1</v>
      </c>
      <c r="L11" s="35">
        <v>2</v>
      </c>
      <c r="M11" s="35">
        <v>2</v>
      </c>
    </row>
    <row r="12" spans="1:14" x14ac:dyDescent="0.2">
      <c r="A12" s="28">
        <v>95</v>
      </c>
      <c r="B12" s="35">
        <v>2</v>
      </c>
      <c r="C12" s="35">
        <v>1</v>
      </c>
      <c r="D12" s="35">
        <v>2</v>
      </c>
      <c r="E12" s="35">
        <v>2</v>
      </c>
      <c r="F12" s="35">
        <v>3</v>
      </c>
      <c r="H12" s="28">
        <v>107</v>
      </c>
      <c r="I12" s="35">
        <v>1</v>
      </c>
      <c r="J12" s="35">
        <v>1</v>
      </c>
      <c r="K12" s="35">
        <v>1</v>
      </c>
      <c r="L12" s="35">
        <v>1</v>
      </c>
      <c r="M12" s="35">
        <v>1</v>
      </c>
    </row>
    <row r="13" spans="1:14" x14ac:dyDescent="0.2">
      <c r="A13" s="28">
        <v>32</v>
      </c>
      <c r="B13" s="35">
        <v>1</v>
      </c>
      <c r="C13" s="35">
        <v>1</v>
      </c>
      <c r="D13" s="35">
        <v>1</v>
      </c>
      <c r="E13" s="35">
        <v>2</v>
      </c>
      <c r="F13" s="35">
        <v>1</v>
      </c>
      <c r="H13" s="28">
        <v>124</v>
      </c>
      <c r="I13" s="35">
        <v>1</v>
      </c>
      <c r="J13" s="35">
        <v>1</v>
      </c>
      <c r="K13" s="35">
        <v>1</v>
      </c>
      <c r="L13" s="35">
        <v>1</v>
      </c>
      <c r="M13" s="35">
        <v>2</v>
      </c>
    </row>
    <row r="14" spans="1:14" x14ac:dyDescent="0.2">
      <c r="A14" s="28">
        <v>25</v>
      </c>
      <c r="B14" s="35">
        <v>1</v>
      </c>
      <c r="C14" s="35">
        <v>1</v>
      </c>
      <c r="D14" s="35">
        <v>1</v>
      </c>
      <c r="E14" s="35">
        <v>2</v>
      </c>
      <c r="F14" s="35">
        <v>1</v>
      </c>
      <c r="H14" s="28">
        <v>168</v>
      </c>
      <c r="I14" s="35">
        <v>2</v>
      </c>
      <c r="J14" s="35">
        <v>1</v>
      </c>
      <c r="K14" s="35">
        <v>2</v>
      </c>
      <c r="L14" s="35">
        <v>3</v>
      </c>
      <c r="M14" s="35">
        <v>2</v>
      </c>
    </row>
    <row r="15" spans="1:14" x14ac:dyDescent="0.2">
      <c r="A15" s="28">
        <v>17</v>
      </c>
      <c r="B15" s="35">
        <v>2</v>
      </c>
      <c r="C15" s="35">
        <v>1</v>
      </c>
      <c r="D15" s="35">
        <v>2</v>
      </c>
      <c r="E15" s="35">
        <v>1</v>
      </c>
      <c r="F15" s="35">
        <v>1</v>
      </c>
      <c r="H15" s="28">
        <v>176</v>
      </c>
      <c r="I15" s="35">
        <v>1</v>
      </c>
      <c r="J15" s="35">
        <v>1</v>
      </c>
      <c r="K15" s="35">
        <v>1</v>
      </c>
      <c r="L15" s="35">
        <v>2</v>
      </c>
      <c r="M15" s="35">
        <v>1</v>
      </c>
    </row>
    <row r="16" spans="1:14" x14ac:dyDescent="0.2">
      <c r="A16" s="28">
        <v>96</v>
      </c>
      <c r="B16" s="35">
        <v>1</v>
      </c>
      <c r="C16" s="35">
        <v>1</v>
      </c>
      <c r="D16" s="35">
        <v>1</v>
      </c>
      <c r="E16" s="35">
        <v>1</v>
      </c>
      <c r="F16" s="35">
        <v>1</v>
      </c>
      <c r="H16" s="28">
        <v>186</v>
      </c>
      <c r="I16" s="35">
        <v>2</v>
      </c>
      <c r="J16" s="35">
        <v>1</v>
      </c>
      <c r="K16" s="35">
        <v>2</v>
      </c>
      <c r="L16" s="35">
        <v>3</v>
      </c>
      <c r="M16" s="35">
        <v>2</v>
      </c>
    </row>
    <row r="17" spans="1:13" x14ac:dyDescent="0.2">
      <c r="A17" s="28">
        <v>82</v>
      </c>
      <c r="B17" s="35">
        <v>1</v>
      </c>
      <c r="C17" s="35">
        <v>1</v>
      </c>
      <c r="D17" s="35">
        <v>1</v>
      </c>
      <c r="E17" s="35">
        <v>1</v>
      </c>
      <c r="F17" s="35">
        <v>1</v>
      </c>
      <c r="H17" s="28">
        <v>180</v>
      </c>
      <c r="I17" s="35">
        <v>1</v>
      </c>
      <c r="J17" s="35">
        <v>1</v>
      </c>
      <c r="K17" s="35">
        <v>1</v>
      </c>
      <c r="L17" s="35">
        <v>2</v>
      </c>
      <c r="M17" s="35">
        <v>1</v>
      </c>
    </row>
    <row r="18" spans="1:13" x14ac:dyDescent="0.2">
      <c r="A18" s="28">
        <v>22</v>
      </c>
      <c r="B18" s="35">
        <v>1</v>
      </c>
      <c r="C18" s="35">
        <v>1</v>
      </c>
      <c r="D18" s="35">
        <v>1</v>
      </c>
      <c r="E18" s="35">
        <v>2</v>
      </c>
      <c r="F18" s="35">
        <v>1</v>
      </c>
      <c r="H18" s="28">
        <v>161</v>
      </c>
      <c r="I18" s="35">
        <v>1</v>
      </c>
      <c r="J18" s="35">
        <v>1</v>
      </c>
      <c r="K18" s="35">
        <v>1</v>
      </c>
      <c r="L18" s="35">
        <v>2</v>
      </c>
      <c r="M18" s="35">
        <v>1</v>
      </c>
    </row>
    <row r="19" spans="1:13" x14ac:dyDescent="0.2">
      <c r="A19" s="28">
        <v>76</v>
      </c>
      <c r="B19" s="35">
        <v>1</v>
      </c>
      <c r="C19" s="35">
        <v>1</v>
      </c>
      <c r="D19" s="35">
        <v>1</v>
      </c>
      <c r="E19" s="35">
        <v>1</v>
      </c>
      <c r="F19" s="35">
        <v>1</v>
      </c>
      <c r="H19" s="28">
        <v>183</v>
      </c>
      <c r="I19" s="35">
        <v>1</v>
      </c>
      <c r="J19" s="35">
        <v>1</v>
      </c>
      <c r="K19" s="35">
        <v>1</v>
      </c>
      <c r="L19" s="35">
        <v>2</v>
      </c>
      <c r="M19" s="35">
        <v>1</v>
      </c>
    </row>
    <row r="20" spans="1:13" x14ac:dyDescent="0.2">
      <c r="A20" s="28">
        <v>8</v>
      </c>
      <c r="B20" s="35">
        <v>1</v>
      </c>
      <c r="C20" s="35">
        <v>1</v>
      </c>
      <c r="D20" s="35">
        <v>1</v>
      </c>
      <c r="E20" s="35">
        <v>2</v>
      </c>
      <c r="F20" s="35">
        <v>1</v>
      </c>
      <c r="H20" s="28">
        <v>181</v>
      </c>
      <c r="I20" s="35">
        <v>1</v>
      </c>
      <c r="J20" s="35">
        <v>1</v>
      </c>
      <c r="K20" s="35">
        <v>1</v>
      </c>
      <c r="L20" s="35">
        <v>1</v>
      </c>
      <c r="M20" s="35">
        <v>1</v>
      </c>
    </row>
    <row r="21" spans="1:13" x14ac:dyDescent="0.2">
      <c r="A21" s="28">
        <v>46</v>
      </c>
      <c r="B21" s="35">
        <v>2</v>
      </c>
      <c r="C21" s="35">
        <v>1</v>
      </c>
      <c r="D21" s="35">
        <v>2</v>
      </c>
      <c r="E21" s="35">
        <v>3</v>
      </c>
      <c r="F21" s="35">
        <v>2</v>
      </c>
      <c r="H21" s="28">
        <v>116</v>
      </c>
      <c r="I21" s="35">
        <v>2</v>
      </c>
      <c r="J21" s="35">
        <v>1</v>
      </c>
      <c r="K21" s="35">
        <v>2</v>
      </c>
      <c r="L21" s="35">
        <v>2</v>
      </c>
      <c r="M21" s="35">
        <v>2</v>
      </c>
    </row>
    <row r="22" spans="1:13" x14ac:dyDescent="0.2">
      <c r="A22" s="28">
        <v>40</v>
      </c>
      <c r="B22" s="35">
        <v>2</v>
      </c>
      <c r="C22" s="35">
        <v>1</v>
      </c>
      <c r="D22" s="35">
        <v>2</v>
      </c>
      <c r="E22" s="35">
        <v>2</v>
      </c>
      <c r="F22" s="35">
        <v>2</v>
      </c>
      <c r="H22" s="28">
        <v>121</v>
      </c>
      <c r="I22" s="35">
        <v>1</v>
      </c>
      <c r="J22" s="35">
        <v>1</v>
      </c>
      <c r="K22" s="35">
        <v>1</v>
      </c>
      <c r="L22" s="35">
        <v>1</v>
      </c>
      <c r="M22" s="35">
        <v>2</v>
      </c>
    </row>
    <row r="23" spans="1:13" x14ac:dyDescent="0.2">
      <c r="A23" s="28">
        <v>43</v>
      </c>
      <c r="B23" s="35">
        <v>1</v>
      </c>
      <c r="C23" s="35">
        <v>1</v>
      </c>
      <c r="D23" s="35">
        <v>1</v>
      </c>
      <c r="E23" s="35">
        <v>2</v>
      </c>
      <c r="F23" s="35">
        <v>2</v>
      </c>
      <c r="H23" s="28">
        <v>125</v>
      </c>
      <c r="I23" s="35">
        <v>1</v>
      </c>
      <c r="J23" s="35">
        <v>1</v>
      </c>
      <c r="K23" s="35">
        <v>1</v>
      </c>
      <c r="L23" s="35">
        <v>2</v>
      </c>
      <c r="M23" s="35">
        <v>1</v>
      </c>
    </row>
    <row r="24" spans="1:13" x14ac:dyDescent="0.2">
      <c r="A24" s="28">
        <v>31</v>
      </c>
      <c r="B24" s="35">
        <v>1</v>
      </c>
      <c r="C24" s="35">
        <v>1</v>
      </c>
      <c r="D24" s="35">
        <v>2</v>
      </c>
      <c r="E24" s="35">
        <v>2</v>
      </c>
      <c r="F24" s="35">
        <v>1</v>
      </c>
      <c r="H24" s="28">
        <v>146</v>
      </c>
      <c r="I24" s="35">
        <v>1</v>
      </c>
      <c r="J24" s="35">
        <v>1</v>
      </c>
      <c r="K24" s="35">
        <v>1</v>
      </c>
      <c r="L24" s="35">
        <v>1</v>
      </c>
      <c r="M24" s="35">
        <v>1</v>
      </c>
    </row>
    <row r="25" spans="1:13" x14ac:dyDescent="0.2">
      <c r="A25" s="28">
        <v>23</v>
      </c>
      <c r="B25" s="35">
        <v>1</v>
      </c>
      <c r="C25" s="35">
        <v>1</v>
      </c>
      <c r="D25" s="35">
        <v>1</v>
      </c>
      <c r="E25" s="35">
        <v>1</v>
      </c>
      <c r="F25" s="35">
        <v>2</v>
      </c>
      <c r="H25" s="28">
        <v>131</v>
      </c>
      <c r="I25" s="35">
        <v>1</v>
      </c>
      <c r="J25" s="35">
        <v>1</v>
      </c>
      <c r="K25" s="35">
        <v>1</v>
      </c>
      <c r="L25" s="35">
        <v>1</v>
      </c>
      <c r="M25" s="35">
        <v>1</v>
      </c>
    </row>
    <row r="26" spans="1:13" x14ac:dyDescent="0.2">
      <c r="A26" s="28">
        <v>74</v>
      </c>
      <c r="B26" s="35">
        <v>1</v>
      </c>
      <c r="C26" s="35">
        <v>1</v>
      </c>
      <c r="D26" s="35">
        <v>1</v>
      </c>
      <c r="E26" s="35">
        <v>1</v>
      </c>
      <c r="F26" s="35">
        <v>1</v>
      </c>
      <c r="H26" s="28">
        <v>105</v>
      </c>
      <c r="I26" s="35">
        <v>1</v>
      </c>
      <c r="J26" s="35">
        <v>1</v>
      </c>
      <c r="K26" s="35">
        <v>1</v>
      </c>
      <c r="L26" s="35">
        <v>2</v>
      </c>
      <c r="M26" s="35">
        <v>1</v>
      </c>
    </row>
    <row r="27" spans="1:13" x14ac:dyDescent="0.2">
      <c r="A27" s="28">
        <v>18</v>
      </c>
      <c r="B27" s="35">
        <v>1</v>
      </c>
      <c r="C27" s="35">
        <v>1</v>
      </c>
      <c r="D27" s="35">
        <v>1</v>
      </c>
      <c r="E27" s="35">
        <v>1</v>
      </c>
      <c r="F27" s="35">
        <v>1</v>
      </c>
      <c r="H27" s="28">
        <v>106</v>
      </c>
      <c r="I27" s="35">
        <v>1</v>
      </c>
      <c r="J27" s="35">
        <v>1</v>
      </c>
      <c r="K27" s="35">
        <v>1</v>
      </c>
      <c r="L27" s="35">
        <v>2</v>
      </c>
      <c r="M27" s="35">
        <v>2</v>
      </c>
    </row>
    <row r="28" spans="1:13" x14ac:dyDescent="0.2">
      <c r="A28" s="28">
        <v>78</v>
      </c>
      <c r="B28" s="35">
        <v>1</v>
      </c>
      <c r="C28" s="35">
        <v>1</v>
      </c>
      <c r="D28" s="35">
        <v>1</v>
      </c>
      <c r="E28" s="35">
        <v>1</v>
      </c>
      <c r="F28" s="35">
        <v>2</v>
      </c>
      <c r="H28" s="28">
        <v>108</v>
      </c>
      <c r="I28" s="35">
        <v>1</v>
      </c>
      <c r="J28" s="35">
        <v>1</v>
      </c>
      <c r="K28" s="35">
        <v>1</v>
      </c>
      <c r="L28" s="35">
        <v>1</v>
      </c>
      <c r="M28" s="35">
        <v>1</v>
      </c>
    </row>
    <row r="29" spans="1:13" x14ac:dyDescent="0.2">
      <c r="A29" s="28">
        <v>90</v>
      </c>
      <c r="B29" s="35">
        <v>1</v>
      </c>
      <c r="C29" s="35">
        <v>1</v>
      </c>
      <c r="D29" s="35">
        <v>1</v>
      </c>
      <c r="E29" s="35">
        <v>2</v>
      </c>
      <c r="F29" s="35">
        <v>2</v>
      </c>
      <c r="H29" s="28">
        <v>191</v>
      </c>
      <c r="I29" s="35">
        <v>1</v>
      </c>
      <c r="J29" s="35">
        <v>1</v>
      </c>
      <c r="K29" s="35">
        <v>1</v>
      </c>
      <c r="L29" s="35">
        <v>1</v>
      </c>
      <c r="M29" s="35">
        <v>1</v>
      </c>
    </row>
    <row r="30" spans="1:13" x14ac:dyDescent="0.2">
      <c r="A30" s="28">
        <v>26</v>
      </c>
      <c r="B30" s="35">
        <v>1</v>
      </c>
      <c r="C30" s="35">
        <v>1</v>
      </c>
      <c r="D30" s="35">
        <v>1</v>
      </c>
      <c r="E30" s="35">
        <v>1</v>
      </c>
      <c r="F30" s="35">
        <v>1</v>
      </c>
      <c r="H30" s="28">
        <v>185</v>
      </c>
      <c r="I30" s="35">
        <v>1</v>
      </c>
      <c r="J30" s="35">
        <v>1</v>
      </c>
      <c r="K30" s="35">
        <v>2</v>
      </c>
      <c r="L30" s="35">
        <v>2</v>
      </c>
      <c r="M30" s="35">
        <v>2</v>
      </c>
    </row>
    <row r="31" spans="1:13" x14ac:dyDescent="0.2">
      <c r="A31" s="28">
        <v>35</v>
      </c>
      <c r="B31" s="35">
        <v>1</v>
      </c>
      <c r="C31" s="35">
        <v>1</v>
      </c>
      <c r="D31" s="35">
        <v>1</v>
      </c>
      <c r="E31" s="35">
        <v>2</v>
      </c>
      <c r="F31" s="35">
        <v>2</v>
      </c>
      <c r="H31" s="28">
        <v>103</v>
      </c>
      <c r="I31" s="35">
        <v>2</v>
      </c>
      <c r="J31" s="35">
        <v>1</v>
      </c>
      <c r="K31" s="35">
        <v>3</v>
      </c>
      <c r="L31" s="35">
        <v>1</v>
      </c>
      <c r="M31" s="35">
        <v>1</v>
      </c>
    </row>
    <row r="32" spans="1:13" x14ac:dyDescent="0.2">
      <c r="A32" s="28">
        <v>16</v>
      </c>
      <c r="B32" s="35">
        <v>1</v>
      </c>
      <c r="C32" s="35">
        <v>1</v>
      </c>
      <c r="D32" s="35">
        <v>1</v>
      </c>
      <c r="E32" s="35">
        <v>2</v>
      </c>
      <c r="F32" s="35">
        <v>1</v>
      </c>
      <c r="H32" s="28">
        <v>136</v>
      </c>
      <c r="I32" s="35">
        <v>1</v>
      </c>
      <c r="J32" s="35">
        <v>1</v>
      </c>
      <c r="K32" s="35">
        <v>1</v>
      </c>
      <c r="L32" s="35">
        <v>1</v>
      </c>
      <c r="M32" s="35">
        <v>1</v>
      </c>
    </row>
    <row r="33" spans="1:13" x14ac:dyDescent="0.2">
      <c r="A33" s="28">
        <v>12</v>
      </c>
      <c r="B33" s="35">
        <v>1</v>
      </c>
      <c r="C33" s="35">
        <v>1</v>
      </c>
      <c r="D33" s="35">
        <v>1</v>
      </c>
      <c r="E33" s="35">
        <v>2</v>
      </c>
      <c r="F33" s="35">
        <v>1</v>
      </c>
      <c r="H33" s="28">
        <v>167</v>
      </c>
      <c r="I33" s="35">
        <v>2</v>
      </c>
      <c r="J33" s="35">
        <v>1</v>
      </c>
      <c r="K33" s="35">
        <v>2</v>
      </c>
      <c r="L33" s="35">
        <v>2</v>
      </c>
      <c r="M33" s="35">
        <v>2</v>
      </c>
    </row>
    <row r="34" spans="1:13" x14ac:dyDescent="0.2">
      <c r="A34" s="28">
        <v>75</v>
      </c>
      <c r="B34" s="35">
        <v>1</v>
      </c>
      <c r="C34" s="35">
        <v>1</v>
      </c>
      <c r="D34" s="35">
        <v>1</v>
      </c>
      <c r="E34" s="35">
        <v>1</v>
      </c>
      <c r="F34" s="35">
        <v>1</v>
      </c>
      <c r="H34" s="28">
        <v>140</v>
      </c>
      <c r="I34" s="35">
        <v>1</v>
      </c>
      <c r="J34" s="35">
        <v>1</v>
      </c>
      <c r="K34" s="35">
        <v>2</v>
      </c>
      <c r="L34" s="35">
        <v>2</v>
      </c>
      <c r="M34" s="35">
        <v>2</v>
      </c>
    </row>
    <row r="35" spans="1:13" x14ac:dyDescent="0.2">
      <c r="A35" s="28">
        <v>27</v>
      </c>
      <c r="B35" s="35">
        <v>1</v>
      </c>
      <c r="C35" s="35">
        <v>1</v>
      </c>
      <c r="D35" s="35">
        <v>1</v>
      </c>
      <c r="E35" s="35">
        <v>1</v>
      </c>
      <c r="F35" s="35">
        <v>1</v>
      </c>
      <c r="H35" s="28">
        <v>194</v>
      </c>
      <c r="I35" s="35">
        <v>1</v>
      </c>
      <c r="J35" s="35">
        <v>1</v>
      </c>
      <c r="K35" s="35">
        <v>1</v>
      </c>
      <c r="L35" s="35">
        <v>1</v>
      </c>
      <c r="M35" s="35">
        <v>2</v>
      </c>
    </row>
    <row r="36" spans="1:13" x14ac:dyDescent="0.2">
      <c r="A36" s="28">
        <v>92</v>
      </c>
      <c r="B36" s="35">
        <v>1</v>
      </c>
      <c r="C36" s="35">
        <v>1</v>
      </c>
      <c r="D36" s="35">
        <v>1</v>
      </c>
      <c r="E36" s="35">
        <v>1</v>
      </c>
      <c r="F36" s="35">
        <v>1</v>
      </c>
      <c r="H36" s="28">
        <v>192</v>
      </c>
      <c r="I36" s="35">
        <v>1</v>
      </c>
      <c r="J36" s="35">
        <v>1</v>
      </c>
      <c r="K36" s="35">
        <v>1</v>
      </c>
      <c r="L36" s="35">
        <v>2</v>
      </c>
      <c r="M36" s="35">
        <v>1</v>
      </c>
    </row>
    <row r="37" spans="1:13" x14ac:dyDescent="0.2">
      <c r="A37" s="28">
        <v>59</v>
      </c>
      <c r="B37" s="35">
        <v>1</v>
      </c>
      <c r="C37" s="35">
        <v>1</v>
      </c>
      <c r="D37" s="35">
        <v>1</v>
      </c>
      <c r="E37" s="35">
        <v>1</v>
      </c>
      <c r="F37" s="35">
        <v>1</v>
      </c>
      <c r="H37" s="28">
        <v>182</v>
      </c>
      <c r="I37" s="35">
        <v>1</v>
      </c>
      <c r="J37" s="35">
        <v>1</v>
      </c>
      <c r="K37" s="35">
        <v>1</v>
      </c>
      <c r="L37" s="35">
        <v>1</v>
      </c>
      <c r="M37" s="35">
        <v>1</v>
      </c>
    </row>
    <row r="38" spans="1:13" x14ac:dyDescent="0.2">
      <c r="A38" s="28">
        <v>11</v>
      </c>
      <c r="B38" s="35">
        <v>1</v>
      </c>
      <c r="C38" s="35">
        <v>1</v>
      </c>
      <c r="D38" s="35">
        <v>1</v>
      </c>
      <c r="E38" s="35">
        <v>2</v>
      </c>
      <c r="F38" s="35">
        <v>1</v>
      </c>
      <c r="H38" s="28">
        <v>156</v>
      </c>
      <c r="I38" s="35">
        <v>1</v>
      </c>
      <c r="J38" s="35">
        <v>1</v>
      </c>
      <c r="K38" s="35">
        <v>1</v>
      </c>
      <c r="L38" s="35">
        <v>1</v>
      </c>
      <c r="M38" s="35">
        <v>1</v>
      </c>
    </row>
    <row r="39" spans="1:13" x14ac:dyDescent="0.2">
      <c r="A39" s="28">
        <v>86</v>
      </c>
      <c r="B39" s="35">
        <v>1</v>
      </c>
      <c r="C39" s="35">
        <v>1</v>
      </c>
      <c r="D39" s="35">
        <v>1</v>
      </c>
      <c r="E39" s="35">
        <v>2</v>
      </c>
      <c r="F39" s="35">
        <v>2</v>
      </c>
      <c r="H39" s="28">
        <v>157</v>
      </c>
      <c r="I39" s="35">
        <v>1</v>
      </c>
      <c r="J39" s="35">
        <v>1</v>
      </c>
      <c r="K39" s="35">
        <v>2</v>
      </c>
      <c r="L39" s="35">
        <v>2</v>
      </c>
      <c r="M39" s="35">
        <v>2</v>
      </c>
    </row>
    <row r="40" spans="1:13" x14ac:dyDescent="0.2">
      <c r="A40" s="28">
        <v>19</v>
      </c>
      <c r="B40" s="35">
        <v>1</v>
      </c>
      <c r="C40" s="35">
        <v>1</v>
      </c>
      <c r="D40" s="35">
        <v>1</v>
      </c>
      <c r="E40" s="35">
        <v>2</v>
      </c>
      <c r="F40" s="35">
        <v>2</v>
      </c>
      <c r="H40" s="28">
        <v>130</v>
      </c>
      <c r="I40" s="35">
        <v>1</v>
      </c>
      <c r="J40" s="35">
        <v>1</v>
      </c>
      <c r="K40" s="35">
        <v>1</v>
      </c>
      <c r="L40" s="35">
        <v>1</v>
      </c>
      <c r="M40" s="35">
        <v>1</v>
      </c>
    </row>
    <row r="41" spans="1:13" x14ac:dyDescent="0.2">
      <c r="A41" s="28">
        <v>15</v>
      </c>
      <c r="B41" s="35">
        <v>2</v>
      </c>
      <c r="C41" s="35">
        <v>1</v>
      </c>
      <c r="D41" s="35">
        <v>2</v>
      </c>
      <c r="E41" s="35">
        <v>2</v>
      </c>
      <c r="F41" s="35">
        <v>2</v>
      </c>
      <c r="H41" s="28">
        <v>129</v>
      </c>
      <c r="I41" s="35">
        <v>2</v>
      </c>
      <c r="J41" s="35">
        <v>1</v>
      </c>
      <c r="K41" s="35">
        <v>2</v>
      </c>
      <c r="L41" s="35">
        <v>3</v>
      </c>
      <c r="M41" s="35">
        <v>3</v>
      </c>
    </row>
    <row r="42" spans="1:13" x14ac:dyDescent="0.2">
      <c r="A42" s="28">
        <v>100</v>
      </c>
      <c r="B42" s="35">
        <v>1</v>
      </c>
      <c r="C42" s="35">
        <v>1</v>
      </c>
      <c r="D42" s="35">
        <v>1</v>
      </c>
      <c r="E42" s="35">
        <v>2</v>
      </c>
      <c r="F42" s="35">
        <v>2</v>
      </c>
      <c r="H42" s="28">
        <v>111</v>
      </c>
      <c r="I42" s="35">
        <v>1</v>
      </c>
      <c r="J42" s="35">
        <v>1</v>
      </c>
      <c r="K42" s="35">
        <v>1</v>
      </c>
      <c r="L42" s="35">
        <v>2</v>
      </c>
      <c r="M42" s="35">
        <v>1</v>
      </c>
    </row>
    <row r="43" spans="1:13" x14ac:dyDescent="0.2">
      <c r="A43" s="28">
        <v>2</v>
      </c>
      <c r="B43" s="35">
        <v>1</v>
      </c>
      <c r="C43" s="35">
        <v>1</v>
      </c>
      <c r="D43" s="35">
        <v>1</v>
      </c>
      <c r="E43" s="35">
        <v>1</v>
      </c>
      <c r="F43" s="35">
        <v>1</v>
      </c>
      <c r="H43" s="28">
        <v>173</v>
      </c>
      <c r="I43" s="35">
        <v>1</v>
      </c>
      <c r="J43" s="35">
        <v>1</v>
      </c>
      <c r="K43" s="35">
        <v>1</v>
      </c>
      <c r="L43" s="35">
        <v>2</v>
      </c>
      <c r="M43" s="35">
        <v>1</v>
      </c>
    </row>
    <row r="44" spans="1:13" x14ac:dyDescent="0.2">
      <c r="A44" s="28">
        <v>70</v>
      </c>
      <c r="B44" s="35">
        <v>1</v>
      </c>
      <c r="C44" s="35">
        <v>1</v>
      </c>
      <c r="D44" s="35">
        <v>1</v>
      </c>
      <c r="E44" s="35">
        <v>2</v>
      </c>
      <c r="F44" s="35">
        <v>1</v>
      </c>
      <c r="H44" s="28">
        <v>190</v>
      </c>
      <c r="I44" s="35">
        <v>1</v>
      </c>
      <c r="J44" s="35">
        <v>1</v>
      </c>
      <c r="K44" s="35">
        <v>1</v>
      </c>
      <c r="L44" s="35">
        <v>1</v>
      </c>
      <c r="M44" s="35">
        <v>1</v>
      </c>
    </row>
    <row r="45" spans="1:13" x14ac:dyDescent="0.2">
      <c r="A45" s="28">
        <v>30</v>
      </c>
      <c r="B45" s="35">
        <v>1</v>
      </c>
      <c r="C45" s="35">
        <v>1</v>
      </c>
      <c r="D45" s="35">
        <v>1</v>
      </c>
      <c r="E45" s="35">
        <v>1</v>
      </c>
      <c r="F45" s="35">
        <v>1</v>
      </c>
      <c r="H45" s="28">
        <v>112</v>
      </c>
      <c r="I45" s="35">
        <v>2</v>
      </c>
      <c r="J45" s="35">
        <v>2</v>
      </c>
      <c r="K45" s="35">
        <v>2</v>
      </c>
      <c r="L45" s="35">
        <v>2</v>
      </c>
      <c r="M45" s="35">
        <v>2</v>
      </c>
    </row>
    <row r="46" spans="1:13" x14ac:dyDescent="0.2">
      <c r="A46" s="28">
        <v>34</v>
      </c>
      <c r="B46" s="35">
        <v>1</v>
      </c>
      <c r="C46" s="35">
        <v>1</v>
      </c>
      <c r="D46" s="35">
        <v>1</v>
      </c>
      <c r="E46" s="35">
        <v>1</v>
      </c>
      <c r="F46" s="35">
        <v>1</v>
      </c>
      <c r="H46" s="28">
        <v>175</v>
      </c>
      <c r="I46" s="35">
        <v>2</v>
      </c>
      <c r="J46" s="35">
        <v>1</v>
      </c>
      <c r="K46" s="35">
        <v>2</v>
      </c>
      <c r="L46" s="35">
        <v>2</v>
      </c>
      <c r="M46" s="35">
        <v>1</v>
      </c>
    </row>
    <row r="47" spans="1:13" x14ac:dyDescent="0.2">
      <c r="A47" s="28">
        <v>1</v>
      </c>
      <c r="B47" s="35">
        <v>1</v>
      </c>
      <c r="C47" s="35">
        <v>1</v>
      </c>
      <c r="D47" s="35">
        <v>1</v>
      </c>
      <c r="E47" s="35">
        <v>2</v>
      </c>
      <c r="F47" s="35">
        <v>1</v>
      </c>
      <c r="H47" s="28">
        <v>195</v>
      </c>
      <c r="I47" s="35">
        <v>1</v>
      </c>
      <c r="J47" s="35">
        <v>1</v>
      </c>
      <c r="K47" s="35">
        <v>2</v>
      </c>
      <c r="L47" s="35">
        <v>2</v>
      </c>
      <c r="M47" s="35">
        <v>2</v>
      </c>
    </row>
    <row r="48" spans="1:13" x14ac:dyDescent="0.2">
      <c r="A48" s="28">
        <v>67</v>
      </c>
      <c r="B48" s="35">
        <v>1</v>
      </c>
      <c r="C48" s="35">
        <v>1</v>
      </c>
      <c r="D48" s="35">
        <v>1</v>
      </c>
      <c r="E48" s="35">
        <v>2</v>
      </c>
      <c r="F48" s="35">
        <v>1</v>
      </c>
      <c r="H48" s="28">
        <v>110</v>
      </c>
      <c r="I48" s="35">
        <v>1</v>
      </c>
      <c r="J48" s="35">
        <v>1</v>
      </c>
      <c r="K48" s="35">
        <v>1</v>
      </c>
      <c r="L48" s="35">
        <v>1</v>
      </c>
      <c r="M48" s="35">
        <v>1</v>
      </c>
    </row>
    <row r="49" spans="1:13" x14ac:dyDescent="0.2">
      <c r="A49" s="28">
        <v>63</v>
      </c>
      <c r="B49" s="35">
        <v>1</v>
      </c>
      <c r="C49" s="35">
        <v>1</v>
      </c>
      <c r="D49" s="35">
        <v>1</v>
      </c>
      <c r="E49" s="35">
        <v>1</v>
      </c>
      <c r="F49" s="35">
        <v>1</v>
      </c>
      <c r="H49" s="28">
        <v>178</v>
      </c>
      <c r="I49" s="35">
        <v>1</v>
      </c>
      <c r="J49" s="35">
        <v>1</v>
      </c>
      <c r="K49" s="35">
        <v>1</v>
      </c>
      <c r="L49" s="35">
        <v>2</v>
      </c>
      <c r="M49" s="35">
        <v>2</v>
      </c>
    </row>
    <row r="50" spans="1:13" x14ac:dyDescent="0.2">
      <c r="A50" s="28">
        <v>6</v>
      </c>
      <c r="B50" s="35">
        <v>1</v>
      </c>
      <c r="C50" s="35">
        <v>1</v>
      </c>
      <c r="D50" s="35">
        <v>1</v>
      </c>
      <c r="E50" s="35">
        <v>1</v>
      </c>
      <c r="F50" s="35">
        <v>1</v>
      </c>
      <c r="H50" s="28">
        <v>189</v>
      </c>
      <c r="I50" s="35">
        <v>1</v>
      </c>
      <c r="J50" s="35">
        <v>1</v>
      </c>
      <c r="K50" s="35">
        <v>1</v>
      </c>
      <c r="L50" s="35">
        <v>1</v>
      </c>
      <c r="M50" s="35">
        <v>2</v>
      </c>
    </row>
    <row r="51" spans="1:13" x14ac:dyDescent="0.2">
      <c r="A51" s="28">
        <v>88</v>
      </c>
      <c r="B51" s="35">
        <v>2</v>
      </c>
      <c r="C51" s="35">
        <v>1</v>
      </c>
      <c r="D51" s="35">
        <v>2</v>
      </c>
      <c r="E51" s="35">
        <v>3</v>
      </c>
      <c r="F51" s="35">
        <v>2</v>
      </c>
      <c r="H51" s="28">
        <v>163</v>
      </c>
      <c r="I51" s="35">
        <v>1</v>
      </c>
      <c r="J51" s="35">
        <v>1</v>
      </c>
      <c r="K51" s="35">
        <v>1</v>
      </c>
      <c r="L51" s="35">
        <v>2</v>
      </c>
      <c r="M51" s="35">
        <v>1</v>
      </c>
    </row>
    <row r="52" spans="1:13" x14ac:dyDescent="0.2">
      <c r="A52" s="28">
        <v>52</v>
      </c>
      <c r="B52" s="35">
        <v>1</v>
      </c>
      <c r="C52" s="35">
        <v>1</v>
      </c>
      <c r="D52" s="35">
        <v>1</v>
      </c>
      <c r="E52" s="35">
        <v>1</v>
      </c>
      <c r="F52" s="35">
        <v>1</v>
      </c>
      <c r="H52" s="28">
        <v>152</v>
      </c>
      <c r="I52" s="35">
        <v>1</v>
      </c>
      <c r="J52" s="35">
        <v>1</v>
      </c>
      <c r="K52" s="35">
        <v>1</v>
      </c>
      <c r="L52" s="35">
        <v>1</v>
      </c>
      <c r="M52" s="35">
        <v>2</v>
      </c>
    </row>
    <row r="53" spans="1:13" x14ac:dyDescent="0.2">
      <c r="A53" s="28">
        <v>98</v>
      </c>
      <c r="B53" s="35">
        <v>1</v>
      </c>
      <c r="C53" s="35">
        <v>1</v>
      </c>
      <c r="D53" s="35">
        <v>1</v>
      </c>
      <c r="E53" s="35">
        <v>2</v>
      </c>
      <c r="F53" s="35">
        <v>1</v>
      </c>
      <c r="H53" s="28">
        <v>102</v>
      </c>
      <c r="I53" s="35">
        <v>2</v>
      </c>
      <c r="J53" s="35">
        <v>1</v>
      </c>
      <c r="K53" s="35">
        <v>2</v>
      </c>
      <c r="L53" s="35">
        <v>2</v>
      </c>
      <c r="M53" s="35">
        <v>1</v>
      </c>
    </row>
    <row r="54" spans="1:13" x14ac:dyDescent="0.2">
      <c r="A54" s="28">
        <v>66</v>
      </c>
      <c r="B54" s="35">
        <v>2</v>
      </c>
      <c r="C54" s="35">
        <v>1</v>
      </c>
      <c r="D54" s="35">
        <v>2</v>
      </c>
      <c r="E54" s="35">
        <v>2</v>
      </c>
      <c r="F54" s="35">
        <v>2</v>
      </c>
      <c r="H54" s="28">
        <v>123</v>
      </c>
      <c r="I54" s="35">
        <v>2</v>
      </c>
      <c r="J54" s="35">
        <v>1</v>
      </c>
      <c r="K54" s="35">
        <v>2</v>
      </c>
      <c r="L54" s="35">
        <v>2</v>
      </c>
      <c r="M54" s="35">
        <v>2</v>
      </c>
    </row>
    <row r="55" spans="1:13" x14ac:dyDescent="0.2">
      <c r="A55" s="28">
        <v>54</v>
      </c>
      <c r="B55" s="35">
        <v>1</v>
      </c>
      <c r="C55" s="35">
        <v>1</v>
      </c>
      <c r="D55" s="35">
        <v>2</v>
      </c>
      <c r="E55" s="35">
        <v>2</v>
      </c>
      <c r="F55" s="35">
        <v>2</v>
      </c>
      <c r="H55" s="28">
        <v>188</v>
      </c>
      <c r="I55" s="35">
        <v>2</v>
      </c>
      <c r="J55" s="35">
        <v>1</v>
      </c>
      <c r="K55" s="35">
        <v>2</v>
      </c>
      <c r="L55" s="35">
        <v>2</v>
      </c>
      <c r="M55" s="35">
        <v>1</v>
      </c>
    </row>
    <row r="56" spans="1:13" x14ac:dyDescent="0.2">
      <c r="A56" s="28">
        <v>14</v>
      </c>
      <c r="B56" s="35">
        <v>2</v>
      </c>
      <c r="C56" s="35">
        <v>1</v>
      </c>
      <c r="D56" s="35">
        <v>2</v>
      </c>
      <c r="E56" s="35">
        <v>1</v>
      </c>
      <c r="F56" s="35">
        <v>1</v>
      </c>
      <c r="H56" s="28">
        <v>101</v>
      </c>
      <c r="I56" s="35">
        <v>1</v>
      </c>
      <c r="J56" s="35">
        <v>1</v>
      </c>
      <c r="K56" s="35">
        <v>1</v>
      </c>
      <c r="L56" s="35">
        <v>1</v>
      </c>
      <c r="M56" s="35">
        <v>1</v>
      </c>
    </row>
    <row r="57" spans="1:13" x14ac:dyDescent="0.2">
      <c r="A57" s="28">
        <v>47</v>
      </c>
      <c r="B57" s="35">
        <v>1</v>
      </c>
      <c r="C57" s="35">
        <v>1</v>
      </c>
      <c r="D57" s="35">
        <v>1</v>
      </c>
      <c r="E57" s="35">
        <v>1</v>
      </c>
      <c r="F57" s="35">
        <v>1</v>
      </c>
      <c r="H57" s="28">
        <v>160</v>
      </c>
      <c r="I57" s="35">
        <v>2</v>
      </c>
      <c r="J57" s="35">
        <v>2</v>
      </c>
      <c r="K57" s="35">
        <v>2</v>
      </c>
      <c r="L57" s="35">
        <v>2</v>
      </c>
      <c r="M57" s="35">
        <v>1</v>
      </c>
    </row>
    <row r="58" spans="1:13" x14ac:dyDescent="0.2">
      <c r="A58" s="28">
        <v>61</v>
      </c>
      <c r="B58" s="35">
        <v>1</v>
      </c>
      <c r="C58" s="35">
        <v>1</v>
      </c>
      <c r="D58" s="35">
        <v>1</v>
      </c>
      <c r="E58" s="35">
        <v>2</v>
      </c>
      <c r="F58" s="35">
        <v>1</v>
      </c>
      <c r="H58" s="28">
        <v>187</v>
      </c>
      <c r="I58" s="35">
        <v>1</v>
      </c>
      <c r="J58" s="35">
        <v>1</v>
      </c>
      <c r="K58" s="35">
        <v>1</v>
      </c>
      <c r="L58" s="35">
        <v>2</v>
      </c>
      <c r="M58" s="35">
        <v>1</v>
      </c>
    </row>
    <row r="59" spans="1:13" x14ac:dyDescent="0.2">
      <c r="A59" s="28">
        <v>62</v>
      </c>
      <c r="B59" s="35">
        <v>1</v>
      </c>
      <c r="C59" s="35">
        <v>1</v>
      </c>
      <c r="D59" s="35">
        <v>1</v>
      </c>
      <c r="E59" s="35">
        <v>1</v>
      </c>
      <c r="F59" s="35">
        <v>1</v>
      </c>
      <c r="H59" s="28">
        <v>170</v>
      </c>
      <c r="I59" s="35">
        <v>1</v>
      </c>
      <c r="J59" s="35">
        <v>1</v>
      </c>
      <c r="K59" s="35">
        <v>1</v>
      </c>
      <c r="L59" s="35">
        <v>1</v>
      </c>
      <c r="M59" s="35">
        <v>1</v>
      </c>
    </row>
    <row r="60" spans="1:13" x14ac:dyDescent="0.2">
      <c r="A60" s="28">
        <v>99</v>
      </c>
      <c r="B60" s="35">
        <v>1</v>
      </c>
      <c r="C60" s="35">
        <v>1</v>
      </c>
      <c r="D60" s="35">
        <v>1</v>
      </c>
      <c r="E60" s="35">
        <v>1</v>
      </c>
      <c r="F60" s="35">
        <v>1</v>
      </c>
      <c r="H60" s="28">
        <v>179</v>
      </c>
      <c r="I60" s="35">
        <v>1</v>
      </c>
      <c r="J60" s="35">
        <v>1</v>
      </c>
      <c r="K60" s="35">
        <v>1</v>
      </c>
      <c r="L60" s="35">
        <v>1</v>
      </c>
      <c r="M60" s="35">
        <v>1</v>
      </c>
    </row>
    <row r="61" spans="1:13" x14ac:dyDescent="0.2">
      <c r="A61" s="28">
        <v>37</v>
      </c>
      <c r="B61" s="35">
        <v>2</v>
      </c>
      <c r="C61" s="35">
        <v>1</v>
      </c>
      <c r="D61" s="35">
        <v>1</v>
      </c>
      <c r="E61" s="35">
        <v>1</v>
      </c>
      <c r="F61" s="35">
        <v>1</v>
      </c>
      <c r="H61" s="28">
        <v>142</v>
      </c>
      <c r="I61" s="35">
        <v>1</v>
      </c>
      <c r="J61" s="35">
        <v>1</v>
      </c>
      <c r="K61" s="35">
        <v>1</v>
      </c>
      <c r="L61" s="35">
        <v>1</v>
      </c>
      <c r="M61" s="35">
        <v>1</v>
      </c>
    </row>
    <row r="62" spans="1:13" x14ac:dyDescent="0.2">
      <c r="A62" s="28">
        <v>38</v>
      </c>
      <c r="B62" s="35">
        <v>1</v>
      </c>
      <c r="C62" s="35">
        <v>1</v>
      </c>
      <c r="D62" s="35">
        <v>1</v>
      </c>
      <c r="E62" s="35">
        <v>1</v>
      </c>
      <c r="F62" s="35">
        <v>1</v>
      </c>
      <c r="H62" s="28">
        <v>162</v>
      </c>
      <c r="I62" s="35">
        <v>1</v>
      </c>
      <c r="J62" s="35">
        <v>1</v>
      </c>
      <c r="K62" s="35">
        <v>1</v>
      </c>
      <c r="L62" s="35">
        <v>1</v>
      </c>
      <c r="M62" s="35">
        <v>1</v>
      </c>
    </row>
    <row r="63" spans="1:13" x14ac:dyDescent="0.2">
      <c r="A63" s="28">
        <v>87</v>
      </c>
      <c r="B63" s="35">
        <v>1</v>
      </c>
      <c r="C63" s="35">
        <v>1</v>
      </c>
      <c r="D63" s="35">
        <v>1</v>
      </c>
      <c r="E63" s="35">
        <v>2</v>
      </c>
      <c r="F63" s="35">
        <v>1</v>
      </c>
      <c r="H63" s="28">
        <v>193</v>
      </c>
      <c r="I63" s="35">
        <v>1</v>
      </c>
      <c r="J63" s="35">
        <v>1</v>
      </c>
      <c r="K63" s="35">
        <v>1</v>
      </c>
      <c r="L63" s="35">
        <v>2</v>
      </c>
      <c r="M63" s="35">
        <v>2</v>
      </c>
    </row>
    <row r="64" spans="1:13" x14ac:dyDescent="0.2">
      <c r="A64" s="28">
        <v>65</v>
      </c>
      <c r="B64" s="35">
        <v>1</v>
      </c>
      <c r="C64" s="35">
        <v>1</v>
      </c>
      <c r="D64" s="35">
        <v>1</v>
      </c>
      <c r="E64" s="35">
        <v>2</v>
      </c>
      <c r="F64" s="35">
        <v>1</v>
      </c>
      <c r="H64" s="28">
        <v>198</v>
      </c>
      <c r="I64" s="35">
        <v>1</v>
      </c>
      <c r="J64" s="35">
        <v>1</v>
      </c>
      <c r="K64" s="35">
        <v>1</v>
      </c>
      <c r="L64" s="35">
        <v>1</v>
      </c>
      <c r="M64" s="35">
        <v>2</v>
      </c>
    </row>
    <row r="65" spans="1:13" x14ac:dyDescent="0.2">
      <c r="A65" s="28">
        <v>91</v>
      </c>
      <c r="B65" s="35">
        <v>1</v>
      </c>
      <c r="C65" s="35">
        <v>1</v>
      </c>
      <c r="D65" s="35">
        <v>1</v>
      </c>
      <c r="E65" s="35">
        <v>1</v>
      </c>
      <c r="F65" s="35">
        <v>1</v>
      </c>
      <c r="H65" s="28">
        <v>158</v>
      </c>
      <c r="I65" s="35">
        <v>1</v>
      </c>
      <c r="J65" s="35">
        <v>1</v>
      </c>
      <c r="K65" s="35">
        <v>2</v>
      </c>
      <c r="L65" s="35">
        <v>2</v>
      </c>
      <c r="M65" s="35">
        <v>1</v>
      </c>
    </row>
    <row r="66" spans="1:13" x14ac:dyDescent="0.2">
      <c r="A66" s="28">
        <v>48</v>
      </c>
      <c r="B66" s="35">
        <v>1</v>
      </c>
      <c r="C66" s="35">
        <v>1</v>
      </c>
      <c r="D66" s="35">
        <v>1</v>
      </c>
      <c r="E66" s="35">
        <v>1</v>
      </c>
      <c r="F66" s="35">
        <v>1</v>
      </c>
      <c r="H66" s="28">
        <v>199</v>
      </c>
      <c r="I66" s="35">
        <v>1</v>
      </c>
      <c r="J66" s="35">
        <v>1</v>
      </c>
      <c r="K66" s="35">
        <v>1</v>
      </c>
      <c r="L66" s="35">
        <v>1</v>
      </c>
      <c r="M66" s="35">
        <v>1</v>
      </c>
    </row>
    <row r="67" spans="1:13" x14ac:dyDescent="0.2">
      <c r="A67" s="28">
        <v>73</v>
      </c>
      <c r="B67" s="35">
        <v>1</v>
      </c>
      <c r="C67" s="35">
        <v>1</v>
      </c>
      <c r="D67" s="35">
        <v>1</v>
      </c>
      <c r="E67" s="35">
        <v>1</v>
      </c>
      <c r="F67" s="35">
        <v>1</v>
      </c>
      <c r="H67" s="28">
        <v>155</v>
      </c>
      <c r="I67" s="35">
        <v>1</v>
      </c>
      <c r="J67" s="35">
        <v>1</v>
      </c>
      <c r="K67" s="35">
        <v>1</v>
      </c>
      <c r="L67" s="35">
        <v>1</v>
      </c>
      <c r="M67" s="35">
        <v>1</v>
      </c>
    </row>
    <row r="68" spans="1:13" x14ac:dyDescent="0.2">
      <c r="A68" s="28">
        <v>94</v>
      </c>
      <c r="B68" s="35">
        <v>2</v>
      </c>
      <c r="C68" s="35">
        <v>1</v>
      </c>
      <c r="D68" s="35">
        <v>1</v>
      </c>
      <c r="E68" s="35">
        <v>2</v>
      </c>
      <c r="F68" s="35">
        <v>2</v>
      </c>
      <c r="H68" s="28">
        <v>127</v>
      </c>
      <c r="I68" s="35">
        <v>2</v>
      </c>
      <c r="J68" s="35">
        <v>1</v>
      </c>
      <c r="K68" s="35">
        <v>2</v>
      </c>
      <c r="L68" s="35">
        <v>2</v>
      </c>
      <c r="M68" s="35">
        <v>2</v>
      </c>
    </row>
    <row r="69" spans="1:13" x14ac:dyDescent="0.2">
      <c r="A69" s="28">
        <v>7</v>
      </c>
      <c r="B69" s="35">
        <v>1</v>
      </c>
      <c r="C69" s="35">
        <v>1</v>
      </c>
      <c r="D69" s="35">
        <v>1</v>
      </c>
      <c r="E69" s="35">
        <v>2</v>
      </c>
      <c r="F69" s="35">
        <v>2</v>
      </c>
      <c r="H69" s="28">
        <v>150</v>
      </c>
      <c r="I69" s="35">
        <v>2</v>
      </c>
      <c r="J69" s="35">
        <v>1</v>
      </c>
      <c r="K69" s="35">
        <v>2</v>
      </c>
      <c r="L69" s="35">
        <v>2</v>
      </c>
      <c r="M69" s="35">
        <v>2</v>
      </c>
    </row>
    <row r="70" spans="1:13" x14ac:dyDescent="0.2">
      <c r="A70" s="28">
        <v>57</v>
      </c>
      <c r="B70" s="35">
        <v>1</v>
      </c>
      <c r="C70" s="35">
        <v>1</v>
      </c>
      <c r="D70" s="35">
        <v>1</v>
      </c>
      <c r="E70" s="35">
        <v>2</v>
      </c>
      <c r="F70" s="35">
        <v>2</v>
      </c>
      <c r="H70" s="28">
        <v>122</v>
      </c>
      <c r="I70" s="35">
        <v>2</v>
      </c>
      <c r="J70" s="35">
        <v>1</v>
      </c>
      <c r="K70" s="35">
        <v>2</v>
      </c>
      <c r="L70" s="35">
        <v>3</v>
      </c>
      <c r="M70" s="35">
        <v>1</v>
      </c>
    </row>
    <row r="71" spans="1:13" x14ac:dyDescent="0.2">
      <c r="A71" s="28">
        <v>80</v>
      </c>
      <c r="B71" s="35">
        <v>1</v>
      </c>
      <c r="C71" s="35">
        <v>1</v>
      </c>
      <c r="D71" s="35">
        <v>1</v>
      </c>
      <c r="E71" s="35">
        <v>2</v>
      </c>
      <c r="F71" s="35">
        <v>1</v>
      </c>
      <c r="H71" s="28">
        <v>145</v>
      </c>
      <c r="I71" s="35">
        <v>2</v>
      </c>
      <c r="J71" s="35">
        <v>1</v>
      </c>
      <c r="K71" s="35">
        <v>2</v>
      </c>
      <c r="L71" s="35">
        <v>1</v>
      </c>
      <c r="M71" s="35">
        <v>2</v>
      </c>
    </row>
    <row r="72" spans="1:13" x14ac:dyDescent="0.2">
      <c r="A72" s="28">
        <v>29</v>
      </c>
      <c r="B72" s="35">
        <v>1</v>
      </c>
      <c r="C72" s="35">
        <v>1</v>
      </c>
      <c r="D72" s="35">
        <v>1</v>
      </c>
      <c r="E72" s="35">
        <v>1</v>
      </c>
      <c r="F72" s="35">
        <v>1</v>
      </c>
      <c r="H72" s="28">
        <v>153</v>
      </c>
      <c r="I72" s="35">
        <v>1</v>
      </c>
      <c r="J72" s="35">
        <v>1</v>
      </c>
      <c r="K72" s="35">
        <v>1</v>
      </c>
      <c r="L72" s="35">
        <v>1</v>
      </c>
      <c r="M72" s="35">
        <v>1</v>
      </c>
    </row>
    <row r="73" spans="1:13" x14ac:dyDescent="0.2">
      <c r="A73" s="28">
        <v>33</v>
      </c>
      <c r="B73" s="35">
        <v>1</v>
      </c>
      <c r="C73" s="35">
        <v>1</v>
      </c>
      <c r="D73" s="35">
        <v>1</v>
      </c>
      <c r="E73" s="35">
        <v>1</v>
      </c>
      <c r="F73" s="35">
        <v>1</v>
      </c>
      <c r="H73" s="28">
        <v>117</v>
      </c>
      <c r="I73" s="35">
        <v>1</v>
      </c>
      <c r="J73" s="35">
        <v>1</v>
      </c>
      <c r="K73" s="35">
        <v>1</v>
      </c>
      <c r="L73" s="35">
        <v>1</v>
      </c>
      <c r="M73" s="35">
        <v>1</v>
      </c>
    </row>
    <row r="74" spans="1:13" x14ac:dyDescent="0.2">
      <c r="A74" s="28">
        <v>50</v>
      </c>
      <c r="B74" s="35">
        <v>1</v>
      </c>
      <c r="C74" s="35">
        <v>1</v>
      </c>
      <c r="D74" s="35">
        <v>1</v>
      </c>
      <c r="E74" s="35">
        <v>2</v>
      </c>
      <c r="F74" s="35">
        <v>2</v>
      </c>
      <c r="H74" s="28">
        <v>159</v>
      </c>
      <c r="I74" s="35">
        <v>1</v>
      </c>
      <c r="J74" s="35">
        <v>1</v>
      </c>
      <c r="K74" s="35">
        <v>1</v>
      </c>
      <c r="L74" s="35">
        <v>1</v>
      </c>
      <c r="M74" s="35">
        <v>1</v>
      </c>
    </row>
    <row r="75" spans="1:13" x14ac:dyDescent="0.2">
      <c r="A75" s="28">
        <v>68</v>
      </c>
      <c r="B75" s="35">
        <v>3</v>
      </c>
      <c r="C75" s="35">
        <v>3</v>
      </c>
      <c r="D75" s="35">
        <v>3</v>
      </c>
      <c r="E75" s="35">
        <v>2</v>
      </c>
      <c r="F75" s="35">
        <v>2</v>
      </c>
      <c r="H75" s="28">
        <v>109</v>
      </c>
      <c r="I75" s="35">
        <v>1</v>
      </c>
      <c r="J75" s="35">
        <v>1</v>
      </c>
      <c r="K75" s="35">
        <v>1</v>
      </c>
      <c r="L75" s="35">
        <v>1</v>
      </c>
      <c r="M75" s="35">
        <v>1</v>
      </c>
    </row>
    <row r="76" spans="1:13" x14ac:dyDescent="0.2">
      <c r="A76" s="28">
        <v>60</v>
      </c>
      <c r="B76" s="35">
        <v>1</v>
      </c>
      <c r="C76" s="35">
        <v>1</v>
      </c>
      <c r="D76" s="35">
        <v>1</v>
      </c>
      <c r="E76" s="35">
        <v>1</v>
      </c>
      <c r="F76" s="35">
        <v>2</v>
      </c>
      <c r="H76" s="28">
        <v>169</v>
      </c>
      <c r="I76" s="35">
        <v>1</v>
      </c>
      <c r="J76" s="35">
        <v>1</v>
      </c>
      <c r="K76" s="35">
        <v>1</v>
      </c>
      <c r="L76" s="35">
        <v>1</v>
      </c>
      <c r="M76" s="35">
        <v>1</v>
      </c>
    </row>
    <row r="77" spans="1:13" x14ac:dyDescent="0.2">
      <c r="A77" s="28">
        <v>45</v>
      </c>
      <c r="B77" s="35">
        <v>2</v>
      </c>
      <c r="C77" s="35">
        <v>2</v>
      </c>
      <c r="D77" s="35">
        <v>2</v>
      </c>
      <c r="E77" s="35">
        <v>2</v>
      </c>
      <c r="F77" s="35">
        <v>2</v>
      </c>
      <c r="H77" s="28">
        <v>134</v>
      </c>
      <c r="I77" s="35">
        <v>1</v>
      </c>
      <c r="J77" s="35">
        <v>1</v>
      </c>
      <c r="K77" s="35">
        <v>1</v>
      </c>
      <c r="L77" s="35">
        <v>2</v>
      </c>
      <c r="M77" s="35">
        <v>1</v>
      </c>
    </row>
    <row r="78" spans="1:13" x14ac:dyDescent="0.2">
      <c r="A78" s="28">
        <v>55</v>
      </c>
      <c r="B78" s="35">
        <v>2</v>
      </c>
      <c r="C78" s="35">
        <v>1</v>
      </c>
      <c r="D78" s="35">
        <v>2</v>
      </c>
      <c r="E78" s="35">
        <v>2</v>
      </c>
      <c r="F78" s="35">
        <v>1</v>
      </c>
      <c r="H78" s="28">
        <v>141</v>
      </c>
      <c r="I78" s="35">
        <v>1</v>
      </c>
      <c r="J78" s="35">
        <v>1</v>
      </c>
      <c r="K78" s="35">
        <v>1</v>
      </c>
      <c r="L78" s="35">
        <v>1</v>
      </c>
      <c r="M78" s="35">
        <v>1</v>
      </c>
    </row>
    <row r="79" spans="1:13" x14ac:dyDescent="0.2">
      <c r="A79" s="28">
        <v>21</v>
      </c>
      <c r="B79" s="35">
        <v>1</v>
      </c>
      <c r="C79" s="35">
        <v>1</v>
      </c>
      <c r="D79" s="35">
        <v>1</v>
      </c>
      <c r="E79" s="35">
        <v>3</v>
      </c>
      <c r="F79" s="35">
        <v>3</v>
      </c>
      <c r="H79" s="28">
        <v>197</v>
      </c>
      <c r="I79" s="35">
        <v>1</v>
      </c>
      <c r="J79" s="35">
        <v>1</v>
      </c>
      <c r="K79" s="35">
        <v>1</v>
      </c>
      <c r="L79" s="35">
        <v>2</v>
      </c>
      <c r="M79" s="35">
        <v>1</v>
      </c>
    </row>
    <row r="80" spans="1:13" x14ac:dyDescent="0.2">
      <c r="A80" s="28">
        <v>20</v>
      </c>
      <c r="B80" s="35">
        <v>1</v>
      </c>
      <c r="C80" s="35">
        <v>1</v>
      </c>
      <c r="D80" s="35">
        <v>1</v>
      </c>
      <c r="E80" s="35">
        <v>1</v>
      </c>
      <c r="F80" s="35">
        <v>1</v>
      </c>
      <c r="H80" s="28">
        <v>118</v>
      </c>
      <c r="I80" s="35">
        <v>1</v>
      </c>
      <c r="J80" s="35">
        <v>1</v>
      </c>
      <c r="K80" s="35">
        <v>1</v>
      </c>
      <c r="L80" s="35">
        <v>1</v>
      </c>
      <c r="M80" s="35">
        <v>2</v>
      </c>
    </row>
    <row r="81" spans="1:13" x14ac:dyDescent="0.2">
      <c r="A81" s="28">
        <v>41</v>
      </c>
      <c r="B81" s="35">
        <v>1</v>
      </c>
      <c r="C81" s="35">
        <v>1</v>
      </c>
      <c r="D81" s="35">
        <v>1</v>
      </c>
      <c r="E81" s="35">
        <v>2</v>
      </c>
      <c r="F81" s="35">
        <v>1</v>
      </c>
      <c r="H81" s="28">
        <v>144</v>
      </c>
      <c r="I81" s="35">
        <v>1</v>
      </c>
      <c r="J81" s="35">
        <v>1</v>
      </c>
      <c r="K81" s="35">
        <v>2</v>
      </c>
      <c r="L81" s="35">
        <v>2</v>
      </c>
      <c r="M81" s="35">
        <v>1</v>
      </c>
    </row>
    <row r="82" spans="1:13" x14ac:dyDescent="0.2">
      <c r="A82" s="28">
        <v>71</v>
      </c>
      <c r="B82" s="35">
        <v>1</v>
      </c>
      <c r="C82" s="35">
        <v>1</v>
      </c>
      <c r="D82" s="35">
        <v>1</v>
      </c>
      <c r="E82" s="35">
        <v>1</v>
      </c>
      <c r="F82" s="35">
        <v>1</v>
      </c>
      <c r="H82" s="28">
        <v>120</v>
      </c>
      <c r="I82" s="35">
        <v>1</v>
      </c>
      <c r="J82" s="35">
        <v>1</v>
      </c>
      <c r="K82" s="35">
        <v>1</v>
      </c>
      <c r="L82" s="35">
        <v>1</v>
      </c>
      <c r="M82" s="35">
        <v>1</v>
      </c>
    </row>
    <row r="83" spans="1:13" x14ac:dyDescent="0.2">
      <c r="A83" s="28">
        <v>58</v>
      </c>
      <c r="B83" s="35">
        <v>1</v>
      </c>
      <c r="C83" s="35">
        <v>1</v>
      </c>
      <c r="D83" s="35">
        <v>1</v>
      </c>
      <c r="E83" s="35">
        <v>1</v>
      </c>
      <c r="F83" s="35">
        <v>2</v>
      </c>
      <c r="H83" s="28">
        <v>135</v>
      </c>
      <c r="I83" s="35">
        <v>1</v>
      </c>
      <c r="J83" s="35">
        <v>1</v>
      </c>
      <c r="K83" s="35">
        <v>1</v>
      </c>
      <c r="L83" s="35">
        <v>1</v>
      </c>
      <c r="M83" s="35">
        <v>2</v>
      </c>
    </row>
    <row r="84" spans="1:13" x14ac:dyDescent="0.2">
      <c r="A84" s="28">
        <v>56</v>
      </c>
      <c r="B84" s="35">
        <v>1</v>
      </c>
      <c r="C84" s="35">
        <v>1</v>
      </c>
      <c r="D84" s="35">
        <v>1</v>
      </c>
      <c r="E84" s="35">
        <v>2</v>
      </c>
      <c r="F84" s="35">
        <v>1</v>
      </c>
      <c r="H84" s="28">
        <v>177</v>
      </c>
      <c r="I84" s="35">
        <v>2</v>
      </c>
      <c r="J84" s="35">
        <v>1</v>
      </c>
      <c r="K84" s="35">
        <v>2</v>
      </c>
      <c r="L84" s="35">
        <v>2</v>
      </c>
      <c r="M84" s="35">
        <v>3</v>
      </c>
    </row>
    <row r="85" spans="1:13" x14ac:dyDescent="0.2">
      <c r="A85" s="28">
        <v>13</v>
      </c>
      <c r="B85" s="35">
        <v>1</v>
      </c>
      <c r="C85" s="35">
        <v>1</v>
      </c>
      <c r="D85" s="35">
        <v>1</v>
      </c>
      <c r="E85" s="35">
        <v>2</v>
      </c>
      <c r="F85" s="35">
        <v>1</v>
      </c>
      <c r="H85" s="28">
        <v>126</v>
      </c>
      <c r="I85" s="35">
        <v>1</v>
      </c>
      <c r="J85" s="35">
        <v>1</v>
      </c>
      <c r="K85" s="35">
        <v>1</v>
      </c>
      <c r="L85" s="35">
        <v>1</v>
      </c>
      <c r="M85" s="35">
        <v>1</v>
      </c>
    </row>
    <row r="86" spans="1:13" x14ac:dyDescent="0.2">
      <c r="A86" s="28">
        <v>64</v>
      </c>
      <c r="B86" s="35">
        <v>2</v>
      </c>
      <c r="C86" s="35">
        <v>1</v>
      </c>
      <c r="D86" s="35">
        <v>2</v>
      </c>
      <c r="E86" s="35">
        <v>2</v>
      </c>
      <c r="F86" s="35">
        <v>2</v>
      </c>
      <c r="H86" s="28">
        <v>128</v>
      </c>
      <c r="I86" s="35">
        <v>1</v>
      </c>
      <c r="J86" s="35">
        <v>1</v>
      </c>
      <c r="K86" s="35">
        <v>1</v>
      </c>
      <c r="L86" s="35">
        <v>2</v>
      </c>
      <c r="M86" s="35">
        <v>2</v>
      </c>
    </row>
    <row r="87" spans="1:13" x14ac:dyDescent="0.2">
      <c r="A87" s="28">
        <v>10</v>
      </c>
      <c r="B87" s="35">
        <v>1</v>
      </c>
      <c r="C87" s="35">
        <v>1</v>
      </c>
      <c r="D87" s="35">
        <v>1</v>
      </c>
      <c r="E87" s="35">
        <v>2</v>
      </c>
      <c r="F87" s="35">
        <v>2</v>
      </c>
      <c r="H87" s="28">
        <v>149</v>
      </c>
      <c r="I87" s="35">
        <v>1</v>
      </c>
      <c r="J87" s="35">
        <v>1</v>
      </c>
      <c r="K87" s="35">
        <v>1</v>
      </c>
      <c r="L87" s="35">
        <v>1</v>
      </c>
      <c r="M87" s="35">
        <v>1</v>
      </c>
    </row>
    <row r="88" spans="1:13" x14ac:dyDescent="0.2">
      <c r="A88" s="28">
        <v>3</v>
      </c>
      <c r="B88" s="35">
        <v>1</v>
      </c>
      <c r="C88" s="35">
        <v>1</v>
      </c>
      <c r="D88" s="35">
        <v>1</v>
      </c>
      <c r="E88" s="35">
        <v>1</v>
      </c>
      <c r="F88" s="35">
        <v>1</v>
      </c>
      <c r="H88" s="28">
        <v>147</v>
      </c>
      <c r="I88" s="35">
        <v>1</v>
      </c>
      <c r="J88" s="35">
        <v>1</v>
      </c>
      <c r="K88" s="35">
        <v>1</v>
      </c>
      <c r="L88" s="35">
        <v>1</v>
      </c>
      <c r="M88" s="35">
        <v>1</v>
      </c>
    </row>
    <row r="89" spans="1:13" x14ac:dyDescent="0.2">
      <c r="A89" s="28">
        <v>79</v>
      </c>
      <c r="B89" s="35">
        <v>1</v>
      </c>
      <c r="C89" s="35">
        <v>1</v>
      </c>
      <c r="D89" s="35">
        <v>1</v>
      </c>
      <c r="E89" s="35">
        <v>1</v>
      </c>
      <c r="F89" s="35">
        <v>1</v>
      </c>
      <c r="H89" s="28">
        <v>132</v>
      </c>
      <c r="I89" s="35">
        <v>2</v>
      </c>
      <c r="J89" s="35">
        <v>1</v>
      </c>
      <c r="K89" s="35">
        <v>1</v>
      </c>
      <c r="L89" s="35">
        <v>2</v>
      </c>
      <c r="M89" s="35">
        <v>1</v>
      </c>
    </row>
    <row r="90" spans="1:13" x14ac:dyDescent="0.2">
      <c r="A90" s="28">
        <v>28</v>
      </c>
      <c r="B90" s="35">
        <v>1</v>
      </c>
      <c r="C90" s="35">
        <v>1</v>
      </c>
      <c r="D90" s="35">
        <v>1</v>
      </c>
      <c r="E90" s="35">
        <v>1</v>
      </c>
      <c r="F90" s="35">
        <v>1</v>
      </c>
      <c r="H90" s="28">
        <v>151</v>
      </c>
      <c r="I90" s="35">
        <v>2</v>
      </c>
      <c r="J90" s="35">
        <v>1</v>
      </c>
      <c r="K90" s="35">
        <v>2</v>
      </c>
      <c r="L90" s="35">
        <v>2</v>
      </c>
      <c r="M90" s="35">
        <v>1</v>
      </c>
    </row>
    <row r="91" spans="1:13" x14ac:dyDescent="0.2">
      <c r="A91" s="28">
        <v>81</v>
      </c>
      <c r="B91" s="35">
        <v>1</v>
      </c>
      <c r="C91" s="35">
        <v>1</v>
      </c>
      <c r="D91" s="35">
        <v>1</v>
      </c>
      <c r="E91" s="35">
        <v>1</v>
      </c>
      <c r="F91" s="35">
        <v>1</v>
      </c>
      <c r="H91" s="28">
        <v>115</v>
      </c>
      <c r="I91" s="35">
        <v>1</v>
      </c>
      <c r="J91" s="35">
        <v>1</v>
      </c>
      <c r="K91" s="35">
        <v>1</v>
      </c>
      <c r="L91" s="35">
        <v>2</v>
      </c>
      <c r="M91" s="35">
        <v>1</v>
      </c>
    </row>
    <row r="92" spans="1:13" x14ac:dyDescent="0.2">
      <c r="A92" s="28">
        <v>97</v>
      </c>
      <c r="B92" s="35">
        <v>1</v>
      </c>
      <c r="C92" s="35">
        <v>1</v>
      </c>
      <c r="D92" s="35">
        <v>1</v>
      </c>
      <c r="E92" s="35">
        <v>1</v>
      </c>
      <c r="F92" s="35">
        <v>1</v>
      </c>
      <c r="H92" s="28">
        <v>174</v>
      </c>
      <c r="I92" s="35">
        <v>1</v>
      </c>
      <c r="J92" s="35">
        <v>1</v>
      </c>
      <c r="K92" s="35">
        <v>1</v>
      </c>
      <c r="L92" s="35">
        <v>1</v>
      </c>
      <c r="M92" s="35">
        <v>1</v>
      </c>
    </row>
    <row r="93" spans="1:13" x14ac:dyDescent="0.2">
      <c r="A93" s="28">
        <v>69</v>
      </c>
      <c r="B93" s="35">
        <v>1</v>
      </c>
      <c r="C93" s="35">
        <v>1</v>
      </c>
      <c r="D93" s="35">
        <v>1</v>
      </c>
      <c r="E93" s="35">
        <v>1</v>
      </c>
      <c r="F93" s="35">
        <v>1</v>
      </c>
      <c r="H93" s="28">
        <v>196</v>
      </c>
      <c r="I93" s="35">
        <v>1</v>
      </c>
      <c r="J93" s="35">
        <v>2</v>
      </c>
      <c r="K93" s="35">
        <v>2</v>
      </c>
      <c r="L93" s="35">
        <v>2</v>
      </c>
      <c r="M93" s="35">
        <v>2</v>
      </c>
    </row>
    <row r="94" spans="1:13" x14ac:dyDescent="0.2">
      <c r="A94" s="28">
        <v>9</v>
      </c>
      <c r="B94" s="35">
        <v>1</v>
      </c>
      <c r="C94" s="35">
        <v>1</v>
      </c>
      <c r="D94" s="35">
        <v>1</v>
      </c>
      <c r="E94" s="35">
        <v>1</v>
      </c>
      <c r="F94" s="35">
        <v>1</v>
      </c>
      <c r="H94" s="28">
        <v>113</v>
      </c>
      <c r="I94" s="35">
        <v>1</v>
      </c>
      <c r="J94" s="35">
        <v>1</v>
      </c>
      <c r="K94" s="35">
        <v>1</v>
      </c>
      <c r="L94" s="35">
        <v>1</v>
      </c>
      <c r="M94" s="35">
        <v>1</v>
      </c>
    </row>
    <row r="95" spans="1:13" x14ac:dyDescent="0.2">
      <c r="A95" s="28">
        <v>72</v>
      </c>
      <c r="B95" s="35">
        <v>1</v>
      </c>
      <c r="C95" s="35">
        <v>1</v>
      </c>
      <c r="D95" s="35">
        <v>1</v>
      </c>
      <c r="E95" s="35">
        <v>1</v>
      </c>
      <c r="F95" s="35">
        <v>1</v>
      </c>
      <c r="H95" s="28">
        <v>166</v>
      </c>
      <c r="I95" s="35">
        <v>1</v>
      </c>
      <c r="J95" s="35">
        <v>1</v>
      </c>
      <c r="K95" s="35">
        <v>2</v>
      </c>
      <c r="L95" s="35">
        <v>2</v>
      </c>
      <c r="M95" s="35">
        <v>1</v>
      </c>
    </row>
    <row r="96" spans="1:13" x14ac:dyDescent="0.2">
      <c r="A96" s="28">
        <v>39</v>
      </c>
      <c r="B96" s="35">
        <v>2</v>
      </c>
      <c r="C96" s="35">
        <v>1</v>
      </c>
      <c r="D96" s="35">
        <v>2</v>
      </c>
      <c r="E96" s="35">
        <v>3</v>
      </c>
      <c r="F96" s="35">
        <v>2</v>
      </c>
      <c r="H96" s="28">
        <v>164</v>
      </c>
      <c r="I96" s="35">
        <v>1</v>
      </c>
      <c r="J96" s="35">
        <v>1</v>
      </c>
      <c r="K96" s="35">
        <v>1</v>
      </c>
      <c r="L96" s="35">
        <v>1</v>
      </c>
      <c r="M96" s="35">
        <v>1</v>
      </c>
    </row>
    <row r="97" spans="1:13" x14ac:dyDescent="0.2">
      <c r="A97" s="28">
        <v>93</v>
      </c>
      <c r="B97" s="35">
        <v>1</v>
      </c>
      <c r="C97" s="35">
        <v>1</v>
      </c>
      <c r="D97" s="35">
        <v>1</v>
      </c>
      <c r="E97" s="35">
        <v>1</v>
      </c>
      <c r="F97" s="35">
        <v>2</v>
      </c>
      <c r="H97" s="28">
        <v>143</v>
      </c>
      <c r="I97" s="35">
        <v>1</v>
      </c>
      <c r="J97" s="35">
        <v>1</v>
      </c>
      <c r="K97" s="35">
        <v>1</v>
      </c>
      <c r="L97" s="35">
        <v>1</v>
      </c>
      <c r="M97" s="35">
        <v>1</v>
      </c>
    </row>
    <row r="98" spans="1:13" x14ac:dyDescent="0.2">
      <c r="A98" s="28">
        <v>5</v>
      </c>
      <c r="B98" s="35">
        <v>2</v>
      </c>
      <c r="C98" s="35">
        <v>1</v>
      </c>
      <c r="D98" s="35">
        <v>2</v>
      </c>
      <c r="E98" s="35">
        <v>2</v>
      </c>
      <c r="F98" s="35">
        <v>1</v>
      </c>
      <c r="H98" s="28">
        <v>184</v>
      </c>
      <c r="I98" s="35">
        <v>1</v>
      </c>
      <c r="J98" s="35">
        <v>1</v>
      </c>
      <c r="K98" s="35">
        <v>1</v>
      </c>
      <c r="L98" s="35">
        <v>1</v>
      </c>
      <c r="M98" s="35">
        <v>1</v>
      </c>
    </row>
    <row r="99" spans="1:13" x14ac:dyDescent="0.2">
      <c r="A99" s="28">
        <v>24</v>
      </c>
      <c r="B99" s="35">
        <v>2</v>
      </c>
      <c r="C99" s="35">
        <v>1</v>
      </c>
      <c r="D99" s="35">
        <v>1</v>
      </c>
      <c r="E99" s="35">
        <v>1</v>
      </c>
      <c r="F99" s="35">
        <v>1</v>
      </c>
      <c r="H99" s="28">
        <v>138</v>
      </c>
      <c r="I99" s="35">
        <v>1</v>
      </c>
      <c r="J99" s="35">
        <v>1</v>
      </c>
      <c r="K99" s="35">
        <v>1</v>
      </c>
      <c r="L99" s="35">
        <v>1</v>
      </c>
      <c r="M99" s="35">
        <v>1</v>
      </c>
    </row>
    <row r="100" spans="1:13" x14ac:dyDescent="0.2">
      <c r="A100" s="28">
        <v>83</v>
      </c>
      <c r="B100" s="35">
        <v>2</v>
      </c>
      <c r="C100" s="35">
        <v>1</v>
      </c>
      <c r="D100" s="35">
        <v>1</v>
      </c>
      <c r="E100" s="35">
        <v>2</v>
      </c>
      <c r="F100" s="35">
        <v>1</v>
      </c>
      <c r="H100" s="28">
        <v>114</v>
      </c>
      <c r="I100" s="35">
        <v>1</v>
      </c>
      <c r="J100" s="35">
        <v>1</v>
      </c>
      <c r="K100" s="35">
        <v>1</v>
      </c>
      <c r="L100" s="35">
        <v>3</v>
      </c>
      <c r="M100" s="35">
        <v>2</v>
      </c>
    </row>
    <row r="101" spans="1:13" x14ac:dyDescent="0.2">
      <c r="A101" s="28">
        <v>4</v>
      </c>
      <c r="B101" s="35">
        <v>2</v>
      </c>
      <c r="C101" s="35">
        <v>1</v>
      </c>
      <c r="D101" s="35">
        <v>2</v>
      </c>
      <c r="E101" s="35">
        <v>2</v>
      </c>
      <c r="F101" s="35">
        <v>1</v>
      </c>
      <c r="H101" s="28">
        <v>165</v>
      </c>
      <c r="I101" s="35">
        <v>1</v>
      </c>
      <c r="J101" s="35">
        <v>1</v>
      </c>
      <c r="K101" s="35">
        <v>1</v>
      </c>
      <c r="L101" s="35">
        <v>1</v>
      </c>
      <c r="M101" s="35">
        <v>1</v>
      </c>
    </row>
    <row r="102" spans="1:13" x14ac:dyDescent="0.2">
      <c r="A102" s="28">
        <v>85</v>
      </c>
      <c r="B102" s="35">
        <v>1</v>
      </c>
      <c r="C102" s="35">
        <v>1</v>
      </c>
      <c r="D102" s="35">
        <v>1</v>
      </c>
      <c r="E102" s="35">
        <v>2</v>
      </c>
      <c r="F102" s="35">
        <v>1</v>
      </c>
      <c r="H102" s="28">
        <v>171</v>
      </c>
      <c r="I102" s="35">
        <v>1</v>
      </c>
      <c r="J102" s="35">
        <v>1</v>
      </c>
      <c r="K102" s="35">
        <v>1</v>
      </c>
      <c r="L102" s="35">
        <v>2</v>
      </c>
      <c r="M102" s="35">
        <v>1</v>
      </c>
    </row>
    <row r="103" spans="1:13" x14ac:dyDescent="0.2">
      <c r="A103" s="28">
        <v>89</v>
      </c>
      <c r="B103" s="35">
        <v>1</v>
      </c>
      <c r="C103" s="35">
        <v>1</v>
      </c>
      <c r="D103" s="35">
        <v>2</v>
      </c>
      <c r="E103" s="35">
        <v>2</v>
      </c>
      <c r="F103" s="35">
        <v>1</v>
      </c>
      <c r="H103" s="28">
        <v>139</v>
      </c>
      <c r="I103" s="35">
        <v>1</v>
      </c>
      <c r="J103" s="35">
        <v>1</v>
      </c>
      <c r="K103" s="35">
        <v>1</v>
      </c>
      <c r="L103" s="35">
        <v>1</v>
      </c>
      <c r="M103" s="35">
        <v>1</v>
      </c>
    </row>
    <row r="104" spans="1:13" x14ac:dyDescent="0.2">
      <c r="A104" s="28">
        <v>84</v>
      </c>
      <c r="B104" s="35">
        <v>1</v>
      </c>
      <c r="C104" s="35">
        <v>1</v>
      </c>
      <c r="D104" s="35">
        <v>1</v>
      </c>
      <c r="E104" s="35">
        <v>1</v>
      </c>
      <c r="F104" s="35">
        <v>1</v>
      </c>
      <c r="H104" s="28">
        <v>104</v>
      </c>
      <c r="I104" s="35">
        <v>1</v>
      </c>
      <c r="J104" s="35">
        <v>1</v>
      </c>
      <c r="K104" s="35">
        <v>1</v>
      </c>
      <c r="L104" s="35">
        <v>2</v>
      </c>
      <c r="M104" s="35">
        <v>2</v>
      </c>
    </row>
    <row r="105" spans="1:13" x14ac:dyDescent="0.2">
      <c r="A105" s="28">
        <v>77</v>
      </c>
      <c r="B105" s="35">
        <v>1</v>
      </c>
      <c r="C105" s="35">
        <v>1</v>
      </c>
      <c r="D105" s="35">
        <v>1</v>
      </c>
      <c r="E105" s="35">
        <v>2</v>
      </c>
      <c r="F105" s="35">
        <v>1</v>
      </c>
      <c r="H105" s="28">
        <v>133</v>
      </c>
      <c r="I105" s="35">
        <v>1</v>
      </c>
      <c r="J105" s="35">
        <v>1</v>
      </c>
      <c r="K105" s="35">
        <v>1</v>
      </c>
      <c r="L105" s="35">
        <v>1</v>
      </c>
      <c r="M105" s="35">
        <v>1</v>
      </c>
    </row>
    <row r="106" spans="1:13" x14ac:dyDescent="0.2">
      <c r="A106" s="28">
        <v>51</v>
      </c>
      <c r="B106" s="35">
        <v>1</v>
      </c>
      <c r="C106" s="35">
        <v>1</v>
      </c>
      <c r="D106" s="35">
        <v>1</v>
      </c>
      <c r="E106" s="35">
        <v>2</v>
      </c>
      <c r="F106" s="35">
        <v>2</v>
      </c>
      <c r="H106" s="28">
        <v>119</v>
      </c>
      <c r="I106" s="35">
        <v>1</v>
      </c>
      <c r="J106" s="35">
        <v>1</v>
      </c>
      <c r="K106" s="35">
        <v>1</v>
      </c>
      <c r="L106" s="35">
        <v>1</v>
      </c>
      <c r="M106" s="35">
        <v>1</v>
      </c>
    </row>
    <row r="107" spans="1:13" x14ac:dyDescent="0.2">
      <c r="A107" s="28">
        <v>42</v>
      </c>
      <c r="B107" s="35">
        <v>1</v>
      </c>
      <c r="C107" s="35">
        <v>1</v>
      </c>
      <c r="D107" s="35">
        <v>1</v>
      </c>
      <c r="E107" s="35">
        <v>1</v>
      </c>
      <c r="F107" s="35">
        <v>2</v>
      </c>
      <c r="H107" s="28">
        <v>154</v>
      </c>
      <c r="I107" s="35">
        <v>1</v>
      </c>
      <c r="J107" s="35">
        <v>1</v>
      </c>
      <c r="K107" s="35">
        <v>1</v>
      </c>
      <c r="L107" s="35">
        <v>1</v>
      </c>
      <c r="M107" s="35">
        <v>1</v>
      </c>
    </row>
    <row r="108" spans="1:13" x14ac:dyDescent="0.2">
      <c r="A108" s="28">
        <v>36</v>
      </c>
      <c r="B108" s="35">
        <v>1</v>
      </c>
      <c r="C108" s="35">
        <v>1</v>
      </c>
      <c r="D108" s="35">
        <v>2</v>
      </c>
      <c r="E108" s="35">
        <v>2</v>
      </c>
      <c r="F108" s="35">
        <v>2</v>
      </c>
      <c r="H108" s="28">
        <v>172</v>
      </c>
      <c r="I108" s="35">
        <v>1</v>
      </c>
      <c r="J108" s="35">
        <v>1</v>
      </c>
      <c r="K108" s="35">
        <v>1</v>
      </c>
      <c r="L108" s="35">
        <v>1</v>
      </c>
      <c r="M108" s="35">
        <v>1</v>
      </c>
    </row>
    <row r="110" spans="1:13" x14ac:dyDescent="0.2">
      <c r="A110" s="29" t="s">
        <v>78</v>
      </c>
      <c r="B110" s="33"/>
      <c r="C110" s="33"/>
      <c r="D110" s="33"/>
      <c r="E110" s="33"/>
      <c r="F110" s="33"/>
      <c r="H110" s="31" t="s">
        <v>78</v>
      </c>
      <c r="I110" s="32"/>
      <c r="J110" s="32"/>
      <c r="K110" s="32"/>
      <c r="L110" s="32"/>
      <c r="M110" s="32"/>
    </row>
    <row r="111" spans="1:13" x14ac:dyDescent="0.2">
      <c r="A111" s="33" t="s">
        <v>3</v>
      </c>
      <c r="B111" s="33" t="s">
        <v>33</v>
      </c>
      <c r="C111" s="33" t="s">
        <v>34</v>
      </c>
      <c r="D111" s="33" t="s">
        <v>35</v>
      </c>
      <c r="E111" s="33" t="s">
        <v>36</v>
      </c>
      <c r="F111" s="33" t="s">
        <v>37</v>
      </c>
      <c r="H111" s="34" t="s">
        <v>3</v>
      </c>
      <c r="I111" s="32" t="s">
        <v>33</v>
      </c>
      <c r="J111" s="32" t="s">
        <v>34</v>
      </c>
      <c r="K111" s="32" t="s">
        <v>35</v>
      </c>
      <c r="L111" s="32" t="s">
        <v>36</v>
      </c>
      <c r="M111" s="32" t="s">
        <v>37</v>
      </c>
    </row>
    <row r="112" spans="1:13" x14ac:dyDescent="0.2">
      <c r="A112" s="28">
        <v>8</v>
      </c>
      <c r="B112" s="28">
        <v>1</v>
      </c>
      <c r="C112" s="28">
        <v>1</v>
      </c>
      <c r="D112" s="28">
        <v>1</v>
      </c>
      <c r="E112" s="28">
        <v>2</v>
      </c>
      <c r="F112" s="28">
        <v>1</v>
      </c>
      <c r="H112" s="28">
        <v>168</v>
      </c>
      <c r="I112" s="28">
        <v>3</v>
      </c>
      <c r="J112" s="28">
        <v>3</v>
      </c>
      <c r="K112" s="28">
        <v>2</v>
      </c>
      <c r="L112" s="28">
        <v>1</v>
      </c>
      <c r="M112" s="28">
        <v>1</v>
      </c>
    </row>
    <row r="113" spans="1:13" x14ac:dyDescent="0.2">
      <c r="A113" s="28">
        <v>46</v>
      </c>
      <c r="B113" s="28">
        <v>3</v>
      </c>
      <c r="C113" s="28">
        <v>3</v>
      </c>
      <c r="D113" s="28">
        <v>2</v>
      </c>
      <c r="E113" s="28">
        <v>1</v>
      </c>
      <c r="F113" s="28">
        <v>1</v>
      </c>
      <c r="H113" s="28">
        <v>176</v>
      </c>
      <c r="I113" s="28">
        <v>1</v>
      </c>
      <c r="J113" s="28">
        <v>1</v>
      </c>
      <c r="K113" s="28">
        <v>1</v>
      </c>
      <c r="L113" s="28">
        <v>2</v>
      </c>
      <c r="M113" s="28">
        <v>1</v>
      </c>
    </row>
    <row r="114" spans="1:13" x14ac:dyDescent="0.2">
      <c r="A114" s="28">
        <v>40</v>
      </c>
      <c r="B114" s="28">
        <v>2</v>
      </c>
      <c r="C114" s="28">
        <v>2</v>
      </c>
      <c r="D114" s="28">
        <v>2</v>
      </c>
      <c r="E114" s="28">
        <v>2</v>
      </c>
      <c r="F114" s="28">
        <v>1</v>
      </c>
      <c r="H114" s="28">
        <v>186</v>
      </c>
      <c r="I114" s="28">
        <v>3</v>
      </c>
      <c r="J114" s="28">
        <v>3</v>
      </c>
      <c r="K114" s="28">
        <v>2</v>
      </c>
      <c r="L114" s="28">
        <v>1</v>
      </c>
      <c r="M114" s="28">
        <v>1</v>
      </c>
    </row>
    <row r="115" spans="1:13" x14ac:dyDescent="0.2">
      <c r="A115" s="28">
        <v>43</v>
      </c>
      <c r="B115" s="28">
        <v>2</v>
      </c>
      <c r="C115" s="28">
        <v>2</v>
      </c>
      <c r="D115" s="28">
        <v>2</v>
      </c>
      <c r="E115" s="28">
        <v>1</v>
      </c>
      <c r="F115" s="28">
        <v>1</v>
      </c>
      <c r="H115" s="28">
        <v>180</v>
      </c>
      <c r="I115" s="28">
        <v>1</v>
      </c>
      <c r="J115" s="28">
        <v>1</v>
      </c>
      <c r="K115" s="28">
        <v>1</v>
      </c>
      <c r="L115" s="28">
        <v>2</v>
      </c>
      <c r="M115" s="28">
        <v>1</v>
      </c>
    </row>
    <row r="116" spans="1:13" x14ac:dyDescent="0.2">
      <c r="A116" s="28">
        <v>31</v>
      </c>
      <c r="B116" s="28">
        <v>2</v>
      </c>
      <c r="C116" s="28">
        <v>1</v>
      </c>
      <c r="D116" s="28">
        <v>3</v>
      </c>
      <c r="E116" s="28">
        <v>1</v>
      </c>
      <c r="F116" s="28">
        <v>1</v>
      </c>
      <c r="H116" s="28">
        <v>161</v>
      </c>
      <c r="I116" s="28">
        <v>1</v>
      </c>
      <c r="J116" s="28">
        <v>1</v>
      </c>
      <c r="K116" s="28">
        <v>1</v>
      </c>
      <c r="L116" s="28">
        <v>2</v>
      </c>
      <c r="M116" s="28">
        <v>1</v>
      </c>
    </row>
    <row r="117" spans="1:13" x14ac:dyDescent="0.2">
      <c r="A117" s="28">
        <v>23</v>
      </c>
      <c r="B117" s="28">
        <v>1</v>
      </c>
      <c r="C117" s="28">
        <v>2</v>
      </c>
      <c r="D117" s="28">
        <v>1</v>
      </c>
      <c r="E117" s="28">
        <v>1</v>
      </c>
      <c r="F117" s="28">
        <v>1</v>
      </c>
      <c r="H117" s="28">
        <v>183</v>
      </c>
      <c r="I117" s="28">
        <v>1</v>
      </c>
      <c r="J117" s="28">
        <v>1</v>
      </c>
      <c r="K117" s="28">
        <v>1</v>
      </c>
      <c r="L117" s="28">
        <v>2</v>
      </c>
      <c r="M117" s="28">
        <v>1</v>
      </c>
    </row>
    <row r="118" spans="1:13" x14ac:dyDescent="0.2">
      <c r="A118" s="28">
        <v>74</v>
      </c>
      <c r="B118" s="28">
        <v>1</v>
      </c>
      <c r="C118" s="28">
        <v>1</v>
      </c>
      <c r="D118" s="28">
        <v>1</v>
      </c>
      <c r="E118" s="28">
        <v>1</v>
      </c>
      <c r="F118" s="28">
        <v>1</v>
      </c>
      <c r="H118" s="28">
        <v>181</v>
      </c>
      <c r="I118" s="28">
        <v>1</v>
      </c>
      <c r="J118" s="28">
        <v>1</v>
      </c>
      <c r="K118" s="28">
        <v>1</v>
      </c>
      <c r="L118" s="28">
        <v>1</v>
      </c>
      <c r="M118" s="28">
        <v>1</v>
      </c>
    </row>
    <row r="119" spans="1:13" x14ac:dyDescent="0.2">
      <c r="A119" s="28">
        <v>18</v>
      </c>
      <c r="B119" s="28">
        <v>1</v>
      </c>
      <c r="C119" s="28">
        <v>1</v>
      </c>
      <c r="D119" s="28">
        <v>1</v>
      </c>
      <c r="E119" s="28">
        <v>1</v>
      </c>
      <c r="F119" s="28">
        <v>1</v>
      </c>
      <c r="H119" s="28">
        <v>116</v>
      </c>
      <c r="I119" s="28">
        <v>2</v>
      </c>
      <c r="J119" s="28">
        <v>2</v>
      </c>
      <c r="K119" s="28">
        <v>2</v>
      </c>
      <c r="L119" s="28">
        <v>2</v>
      </c>
      <c r="M119" s="28">
        <v>1</v>
      </c>
    </row>
    <row r="120" spans="1:13" x14ac:dyDescent="0.2">
      <c r="A120" s="28">
        <v>78</v>
      </c>
      <c r="B120" s="28">
        <v>1</v>
      </c>
      <c r="C120" s="28">
        <v>2</v>
      </c>
      <c r="D120" s="28">
        <v>1</v>
      </c>
      <c r="E120" s="28">
        <v>1</v>
      </c>
      <c r="F120" s="28">
        <v>1</v>
      </c>
      <c r="H120" s="28">
        <v>121</v>
      </c>
      <c r="I120" s="28">
        <v>1</v>
      </c>
      <c r="J120" s="28">
        <v>2</v>
      </c>
      <c r="K120" s="28">
        <v>1</v>
      </c>
      <c r="L120" s="28">
        <v>1</v>
      </c>
      <c r="M120" s="28">
        <v>1</v>
      </c>
    </row>
    <row r="121" spans="1:13" x14ac:dyDescent="0.2">
      <c r="A121" s="28">
        <v>90</v>
      </c>
      <c r="B121" s="28">
        <v>2</v>
      </c>
      <c r="C121" s="28">
        <v>2</v>
      </c>
      <c r="D121" s="28">
        <v>2</v>
      </c>
      <c r="E121" s="28">
        <v>1</v>
      </c>
      <c r="F121" s="28">
        <v>1</v>
      </c>
      <c r="H121" s="28">
        <v>125</v>
      </c>
      <c r="I121" s="28">
        <v>1</v>
      </c>
      <c r="J121" s="28">
        <v>1</v>
      </c>
      <c r="K121" s="28">
        <v>1</v>
      </c>
      <c r="L121" s="28">
        <v>2</v>
      </c>
      <c r="M121" s="28">
        <v>1</v>
      </c>
    </row>
    <row r="122" spans="1:13" x14ac:dyDescent="0.2">
      <c r="A122" s="28">
        <v>26</v>
      </c>
      <c r="B122" s="28">
        <v>1</v>
      </c>
      <c r="C122" s="28">
        <v>1</v>
      </c>
      <c r="D122" s="28">
        <v>1</v>
      </c>
      <c r="E122" s="28">
        <v>1</v>
      </c>
      <c r="F122" s="28">
        <v>1</v>
      </c>
      <c r="H122" s="28">
        <v>146</v>
      </c>
      <c r="I122" s="28">
        <v>1</v>
      </c>
      <c r="J122" s="28">
        <v>1</v>
      </c>
      <c r="K122" s="28">
        <v>1</v>
      </c>
      <c r="L122" s="28">
        <v>1</v>
      </c>
      <c r="M122" s="28">
        <v>1</v>
      </c>
    </row>
    <row r="123" spans="1:13" x14ac:dyDescent="0.2">
      <c r="A123" s="28">
        <v>35</v>
      </c>
      <c r="B123" s="28">
        <v>2</v>
      </c>
      <c r="C123" s="28">
        <v>2</v>
      </c>
      <c r="D123" s="28">
        <v>2</v>
      </c>
      <c r="E123" s="28">
        <v>1</v>
      </c>
      <c r="F123" s="28">
        <v>1</v>
      </c>
      <c r="H123" s="28">
        <v>131</v>
      </c>
      <c r="I123" s="28">
        <v>1</v>
      </c>
      <c r="J123" s="28">
        <v>1</v>
      </c>
      <c r="K123" s="28">
        <v>1</v>
      </c>
      <c r="L123" s="28">
        <v>1</v>
      </c>
      <c r="M123" s="28">
        <v>1</v>
      </c>
    </row>
    <row r="124" spans="1:13" x14ac:dyDescent="0.2">
      <c r="A124" s="28">
        <v>16</v>
      </c>
      <c r="B124" s="28">
        <v>1</v>
      </c>
      <c r="C124" s="28">
        <v>1</v>
      </c>
      <c r="D124" s="28">
        <v>1</v>
      </c>
      <c r="E124" s="28">
        <v>2</v>
      </c>
      <c r="F124" s="28">
        <v>1</v>
      </c>
      <c r="H124" s="28">
        <v>105</v>
      </c>
      <c r="I124" s="28">
        <v>1</v>
      </c>
      <c r="J124" s="28">
        <v>1</v>
      </c>
      <c r="K124" s="28">
        <v>1</v>
      </c>
      <c r="L124" s="28">
        <v>2</v>
      </c>
      <c r="M124" s="28">
        <v>1</v>
      </c>
    </row>
    <row r="125" spans="1:13" x14ac:dyDescent="0.2">
      <c r="A125" s="28">
        <v>12</v>
      </c>
      <c r="B125" s="28">
        <v>2</v>
      </c>
      <c r="C125" s="28">
        <v>2</v>
      </c>
      <c r="D125" s="28">
        <v>2</v>
      </c>
      <c r="E125" s="28">
        <v>2</v>
      </c>
      <c r="F125" s="28">
        <v>1</v>
      </c>
      <c r="H125" s="28">
        <v>106</v>
      </c>
      <c r="I125" s="28">
        <v>2</v>
      </c>
      <c r="J125" s="28">
        <v>2</v>
      </c>
      <c r="K125" s="28">
        <v>2</v>
      </c>
      <c r="L125" s="28">
        <v>1</v>
      </c>
      <c r="M125" s="28">
        <v>1</v>
      </c>
    </row>
    <row r="126" spans="1:13" x14ac:dyDescent="0.2">
      <c r="A126" s="28">
        <v>75</v>
      </c>
      <c r="B126" s="28">
        <v>1</v>
      </c>
      <c r="C126" s="28">
        <v>1</v>
      </c>
      <c r="D126" s="28">
        <v>1</v>
      </c>
      <c r="E126" s="28">
        <v>1</v>
      </c>
      <c r="F126" s="28">
        <v>1</v>
      </c>
      <c r="H126" s="28">
        <v>108</v>
      </c>
      <c r="I126" s="28">
        <v>1</v>
      </c>
      <c r="J126" s="28">
        <v>1</v>
      </c>
      <c r="K126" s="28">
        <v>1</v>
      </c>
      <c r="L126" s="28">
        <v>1</v>
      </c>
      <c r="M126" s="28">
        <v>1</v>
      </c>
    </row>
    <row r="127" spans="1:13" x14ac:dyDescent="0.2">
      <c r="A127" s="28">
        <v>27</v>
      </c>
      <c r="B127" s="28">
        <v>1</v>
      </c>
      <c r="C127" s="28">
        <v>1</v>
      </c>
      <c r="D127" s="28">
        <v>1</v>
      </c>
      <c r="E127" s="28">
        <v>1</v>
      </c>
      <c r="F127" s="28">
        <v>1</v>
      </c>
      <c r="H127" s="28">
        <v>191</v>
      </c>
      <c r="I127" s="28">
        <v>1</v>
      </c>
      <c r="J127" s="28">
        <v>1</v>
      </c>
      <c r="K127" s="28">
        <v>1</v>
      </c>
      <c r="L127" s="28">
        <v>1</v>
      </c>
      <c r="M127" s="28">
        <v>1</v>
      </c>
    </row>
    <row r="128" spans="1:13" x14ac:dyDescent="0.2">
      <c r="A128" s="28">
        <v>92</v>
      </c>
      <c r="B128" s="28">
        <v>1</v>
      </c>
      <c r="C128" s="28">
        <v>1</v>
      </c>
      <c r="D128" s="28">
        <v>2</v>
      </c>
      <c r="E128" s="28">
        <v>1</v>
      </c>
      <c r="F128" s="28">
        <v>1</v>
      </c>
      <c r="H128" s="28">
        <v>185</v>
      </c>
      <c r="I128" s="28">
        <v>2</v>
      </c>
      <c r="J128" s="28">
        <v>2</v>
      </c>
      <c r="K128" s="28">
        <v>1</v>
      </c>
      <c r="L128" s="28">
        <v>1</v>
      </c>
      <c r="M128" s="28">
        <v>2</v>
      </c>
    </row>
    <row r="129" spans="1:13" x14ac:dyDescent="0.2">
      <c r="A129" s="28">
        <v>59</v>
      </c>
      <c r="B129" s="28">
        <v>1</v>
      </c>
      <c r="C129" s="28">
        <v>1</v>
      </c>
      <c r="D129" s="28">
        <v>2</v>
      </c>
      <c r="E129" s="28">
        <v>2</v>
      </c>
      <c r="F129" s="28">
        <v>1</v>
      </c>
      <c r="H129" s="28">
        <v>103</v>
      </c>
      <c r="I129" s="28">
        <v>1</v>
      </c>
      <c r="J129" s="28">
        <v>1</v>
      </c>
      <c r="K129" s="28">
        <v>3</v>
      </c>
      <c r="L129" s="28">
        <v>1</v>
      </c>
      <c r="M129" s="28">
        <v>2</v>
      </c>
    </row>
    <row r="130" spans="1:13" x14ac:dyDescent="0.2">
      <c r="A130" s="28">
        <v>11</v>
      </c>
      <c r="B130" s="28">
        <v>1</v>
      </c>
      <c r="C130" s="28">
        <v>1</v>
      </c>
      <c r="D130" s="28">
        <v>1</v>
      </c>
      <c r="E130" s="28">
        <v>2</v>
      </c>
      <c r="F130" s="28">
        <v>1</v>
      </c>
      <c r="H130" s="28">
        <v>136</v>
      </c>
      <c r="I130" s="28">
        <v>1</v>
      </c>
      <c r="J130" s="28">
        <v>1</v>
      </c>
      <c r="K130" s="28">
        <v>1</v>
      </c>
      <c r="L130" s="28">
        <v>1</v>
      </c>
      <c r="M130" s="28">
        <v>1</v>
      </c>
    </row>
    <row r="131" spans="1:13" x14ac:dyDescent="0.2">
      <c r="A131" s="28">
        <v>86</v>
      </c>
      <c r="B131" s="28">
        <v>2</v>
      </c>
      <c r="C131" s="28">
        <v>2</v>
      </c>
      <c r="D131" s="28">
        <v>2</v>
      </c>
      <c r="E131" s="28">
        <v>1</v>
      </c>
      <c r="F131" s="28">
        <v>1</v>
      </c>
      <c r="H131" s="28">
        <v>167</v>
      </c>
      <c r="I131" s="28">
        <v>2</v>
      </c>
      <c r="J131" s="28">
        <v>2</v>
      </c>
      <c r="K131" s="28">
        <v>2</v>
      </c>
      <c r="L131" s="28">
        <v>2</v>
      </c>
      <c r="M131" s="28">
        <v>1</v>
      </c>
    </row>
    <row r="132" spans="1:13" x14ac:dyDescent="0.2">
      <c r="A132" s="28">
        <v>19</v>
      </c>
      <c r="B132" s="28">
        <v>2</v>
      </c>
      <c r="C132" s="28">
        <v>2</v>
      </c>
      <c r="D132" s="28">
        <v>2</v>
      </c>
      <c r="E132" s="28">
        <v>1</v>
      </c>
      <c r="F132" s="28">
        <v>1</v>
      </c>
      <c r="H132" s="28">
        <v>140</v>
      </c>
      <c r="I132" s="28">
        <v>2</v>
      </c>
      <c r="J132" s="28">
        <v>2</v>
      </c>
      <c r="K132" s="28">
        <v>1</v>
      </c>
      <c r="L132" s="28">
        <v>1</v>
      </c>
      <c r="M132" s="28">
        <v>2</v>
      </c>
    </row>
    <row r="133" spans="1:13" x14ac:dyDescent="0.2">
      <c r="A133" s="28">
        <v>15</v>
      </c>
      <c r="B133" s="28">
        <v>2</v>
      </c>
      <c r="C133" s="28">
        <v>2</v>
      </c>
      <c r="D133" s="28">
        <v>2</v>
      </c>
      <c r="E133" s="28">
        <v>2</v>
      </c>
      <c r="F133" s="28">
        <v>1</v>
      </c>
      <c r="H133" s="28">
        <v>194</v>
      </c>
      <c r="I133" s="28">
        <v>1</v>
      </c>
      <c r="J133" s="28">
        <v>2</v>
      </c>
      <c r="K133" s="28">
        <v>1</v>
      </c>
      <c r="L133" s="28">
        <v>1</v>
      </c>
      <c r="M133" s="28">
        <v>1</v>
      </c>
    </row>
    <row r="134" spans="1:13" x14ac:dyDescent="0.2">
      <c r="A134" s="28">
        <v>100</v>
      </c>
      <c r="B134" s="28">
        <v>2</v>
      </c>
      <c r="C134" s="28">
        <v>2</v>
      </c>
      <c r="D134" s="28">
        <v>2</v>
      </c>
      <c r="E134" s="28">
        <v>1</v>
      </c>
      <c r="F134" s="28">
        <v>1</v>
      </c>
      <c r="H134" s="28">
        <v>192</v>
      </c>
      <c r="I134" s="28">
        <v>1</v>
      </c>
      <c r="J134" s="28">
        <v>1</v>
      </c>
      <c r="K134" s="28">
        <v>1</v>
      </c>
      <c r="L134" s="28">
        <v>2</v>
      </c>
      <c r="M134" s="28">
        <v>1</v>
      </c>
    </row>
    <row r="135" spans="1:13" x14ac:dyDescent="0.2">
      <c r="A135" s="28">
        <v>2</v>
      </c>
      <c r="B135" s="28">
        <v>2</v>
      </c>
      <c r="C135" s="28">
        <v>1</v>
      </c>
      <c r="D135" s="28">
        <v>1</v>
      </c>
      <c r="E135" s="28">
        <v>1</v>
      </c>
      <c r="F135" s="28">
        <v>2</v>
      </c>
      <c r="H135" s="28">
        <v>182</v>
      </c>
      <c r="I135" s="28">
        <v>1</v>
      </c>
      <c r="J135" s="28">
        <v>1</v>
      </c>
      <c r="K135" s="28">
        <v>1</v>
      </c>
      <c r="L135" s="28">
        <v>1</v>
      </c>
      <c r="M135" s="28">
        <v>1</v>
      </c>
    </row>
    <row r="136" spans="1:13" x14ac:dyDescent="0.2">
      <c r="A136" s="28">
        <v>70</v>
      </c>
      <c r="B136" s="28">
        <v>1</v>
      </c>
      <c r="C136" s="28">
        <v>1</v>
      </c>
      <c r="D136" s="28">
        <v>1</v>
      </c>
      <c r="E136" s="28">
        <v>2</v>
      </c>
      <c r="F136" s="28">
        <v>1</v>
      </c>
      <c r="H136" s="28">
        <v>156</v>
      </c>
      <c r="I136" s="28">
        <v>1</v>
      </c>
      <c r="J136" s="28">
        <v>1</v>
      </c>
      <c r="K136" s="28">
        <v>1</v>
      </c>
      <c r="L136" s="28">
        <v>1</v>
      </c>
      <c r="M136" s="28">
        <v>1</v>
      </c>
    </row>
    <row r="137" spans="1:13" x14ac:dyDescent="0.2">
      <c r="A137" s="28">
        <v>30</v>
      </c>
      <c r="B137" s="28">
        <v>1</v>
      </c>
      <c r="C137" s="28">
        <v>1</v>
      </c>
      <c r="D137" s="28">
        <v>1</v>
      </c>
      <c r="E137" s="28">
        <v>1</v>
      </c>
      <c r="F137" s="28">
        <v>1</v>
      </c>
      <c r="H137" s="28">
        <v>157</v>
      </c>
      <c r="I137" s="28">
        <v>2</v>
      </c>
      <c r="J137" s="28">
        <v>2</v>
      </c>
      <c r="K137" s="28">
        <v>1</v>
      </c>
      <c r="L137" s="28">
        <v>1</v>
      </c>
      <c r="M137" s="28">
        <v>2</v>
      </c>
    </row>
    <row r="138" spans="1:13" x14ac:dyDescent="0.2">
      <c r="A138" s="28">
        <v>34</v>
      </c>
      <c r="B138" s="28">
        <v>1</v>
      </c>
      <c r="C138" s="28">
        <v>1</v>
      </c>
      <c r="D138" s="28">
        <v>1</v>
      </c>
      <c r="E138" s="28">
        <v>1</v>
      </c>
      <c r="F138" s="28">
        <v>1</v>
      </c>
      <c r="H138" s="28">
        <v>130</v>
      </c>
      <c r="I138" s="28">
        <v>1</v>
      </c>
      <c r="J138" s="28">
        <v>1</v>
      </c>
      <c r="K138" s="28">
        <v>1</v>
      </c>
      <c r="L138" s="28">
        <v>1</v>
      </c>
      <c r="M138" s="28">
        <v>1</v>
      </c>
    </row>
    <row r="139" spans="1:13" x14ac:dyDescent="0.2">
      <c r="A139" s="28">
        <v>1</v>
      </c>
      <c r="B139" s="28">
        <v>1</v>
      </c>
      <c r="C139" s="28">
        <v>1</v>
      </c>
      <c r="D139" s="28">
        <v>1</v>
      </c>
      <c r="E139" s="28">
        <v>2</v>
      </c>
      <c r="F139" s="28">
        <v>1</v>
      </c>
      <c r="H139" s="28">
        <v>129</v>
      </c>
      <c r="I139" s="28">
        <v>2</v>
      </c>
      <c r="J139" s="28">
        <v>3</v>
      </c>
      <c r="K139" s="28">
        <v>3</v>
      </c>
      <c r="L139" s="28">
        <v>2</v>
      </c>
      <c r="M139" s="28">
        <v>3</v>
      </c>
    </row>
    <row r="140" spans="1:13" x14ac:dyDescent="0.2">
      <c r="A140" s="28">
        <v>67</v>
      </c>
      <c r="B140" s="28">
        <v>1</v>
      </c>
      <c r="C140" s="28">
        <v>1</v>
      </c>
      <c r="D140" s="28">
        <v>3</v>
      </c>
      <c r="E140" s="28">
        <v>1</v>
      </c>
      <c r="F140" s="28">
        <v>1</v>
      </c>
      <c r="H140" s="28">
        <v>111</v>
      </c>
      <c r="I140" s="28">
        <v>1</v>
      </c>
      <c r="J140" s="28">
        <v>1</v>
      </c>
      <c r="K140" s="28">
        <v>1</v>
      </c>
      <c r="L140" s="28">
        <v>2</v>
      </c>
      <c r="M140" s="28">
        <v>1</v>
      </c>
    </row>
    <row r="141" spans="1:13" x14ac:dyDescent="0.2">
      <c r="A141" s="28">
        <v>63</v>
      </c>
      <c r="B141" s="28">
        <v>1</v>
      </c>
      <c r="C141" s="28">
        <v>1</v>
      </c>
      <c r="D141" s="28">
        <v>1</v>
      </c>
      <c r="E141" s="28">
        <v>2</v>
      </c>
      <c r="F141" s="28">
        <v>1</v>
      </c>
      <c r="H141" s="28">
        <v>173</v>
      </c>
      <c r="I141" s="28">
        <v>2</v>
      </c>
      <c r="J141" s="28">
        <v>2</v>
      </c>
      <c r="K141" s="28">
        <v>1</v>
      </c>
      <c r="L141" s="28">
        <v>1</v>
      </c>
      <c r="M141" s="28">
        <v>1</v>
      </c>
    </row>
    <row r="142" spans="1:13" x14ac:dyDescent="0.2">
      <c r="A142" s="28">
        <v>6</v>
      </c>
      <c r="B142" s="28">
        <v>1</v>
      </c>
      <c r="C142" s="28">
        <v>1</v>
      </c>
      <c r="D142" s="28">
        <v>2</v>
      </c>
      <c r="E142" s="28">
        <v>1</v>
      </c>
      <c r="F142" s="28">
        <v>1</v>
      </c>
      <c r="H142" s="28">
        <v>190</v>
      </c>
      <c r="I142" s="28">
        <v>1</v>
      </c>
      <c r="J142" s="28">
        <v>1</v>
      </c>
      <c r="K142" s="28">
        <v>1</v>
      </c>
      <c r="L142" s="28">
        <v>1</v>
      </c>
      <c r="M142" s="28">
        <v>1</v>
      </c>
    </row>
    <row r="143" spans="1:13" x14ac:dyDescent="0.2">
      <c r="A143" s="28">
        <v>88</v>
      </c>
      <c r="B143" s="28">
        <v>3</v>
      </c>
      <c r="C143" s="28">
        <v>3</v>
      </c>
      <c r="D143" s="28">
        <v>2</v>
      </c>
      <c r="E143" s="28">
        <v>1</v>
      </c>
      <c r="F143" s="28">
        <v>1</v>
      </c>
      <c r="H143" s="28">
        <v>112</v>
      </c>
      <c r="I143" s="28">
        <v>2</v>
      </c>
      <c r="J143" s="28">
        <v>1</v>
      </c>
      <c r="K143" s="28">
        <v>3</v>
      </c>
      <c r="L143" s="28">
        <v>1</v>
      </c>
      <c r="M143" s="28">
        <v>1</v>
      </c>
    </row>
    <row r="144" spans="1:13" x14ac:dyDescent="0.2">
      <c r="A144" s="28">
        <v>52</v>
      </c>
      <c r="B144" s="28">
        <v>1</v>
      </c>
      <c r="C144" s="28">
        <v>1</v>
      </c>
      <c r="D144" s="28">
        <v>1</v>
      </c>
      <c r="E144" s="28">
        <v>1</v>
      </c>
      <c r="F144" s="28">
        <v>1</v>
      </c>
      <c r="H144" s="28">
        <v>175</v>
      </c>
      <c r="I144" s="28">
        <v>1</v>
      </c>
      <c r="J144" s="28">
        <v>1</v>
      </c>
      <c r="K144" s="28">
        <v>2</v>
      </c>
      <c r="L144" s="28">
        <v>2</v>
      </c>
      <c r="M144" s="28">
        <v>2</v>
      </c>
    </row>
    <row r="145" spans="1:13" x14ac:dyDescent="0.2">
      <c r="A145" s="28">
        <v>98</v>
      </c>
      <c r="B145" s="28">
        <v>2</v>
      </c>
      <c r="C145" s="28">
        <v>2</v>
      </c>
      <c r="D145" s="28">
        <v>2</v>
      </c>
      <c r="E145" s="28">
        <v>2</v>
      </c>
      <c r="F145" s="28">
        <v>1</v>
      </c>
      <c r="H145" s="28">
        <v>195</v>
      </c>
      <c r="I145" s="28">
        <v>2</v>
      </c>
      <c r="J145" s="28">
        <v>2</v>
      </c>
      <c r="K145" s="28">
        <v>1</v>
      </c>
      <c r="L145" s="28">
        <v>1</v>
      </c>
      <c r="M145" s="28">
        <v>2</v>
      </c>
    </row>
    <row r="146" spans="1:13" x14ac:dyDescent="0.2">
      <c r="A146" s="28">
        <v>66</v>
      </c>
      <c r="B146" s="28">
        <v>2</v>
      </c>
      <c r="C146" s="28">
        <v>2</v>
      </c>
      <c r="D146" s="28">
        <v>2</v>
      </c>
      <c r="E146" s="28">
        <v>2</v>
      </c>
      <c r="F146" s="28">
        <v>1</v>
      </c>
      <c r="H146" s="28">
        <v>110</v>
      </c>
      <c r="I146" s="28">
        <v>1</v>
      </c>
      <c r="J146" s="28">
        <v>1</v>
      </c>
      <c r="K146" s="28">
        <v>1</v>
      </c>
      <c r="L146" s="28">
        <v>1</v>
      </c>
      <c r="M146" s="28">
        <v>1</v>
      </c>
    </row>
    <row r="147" spans="1:13" x14ac:dyDescent="0.2">
      <c r="A147" s="28">
        <v>54</v>
      </c>
      <c r="B147" s="28">
        <v>2</v>
      </c>
      <c r="C147" s="28">
        <v>2</v>
      </c>
      <c r="D147" s="28">
        <v>1</v>
      </c>
      <c r="E147" s="28">
        <v>1</v>
      </c>
      <c r="F147" s="28">
        <v>2</v>
      </c>
      <c r="H147" s="28">
        <v>178</v>
      </c>
      <c r="I147" s="28">
        <v>2</v>
      </c>
      <c r="J147" s="28">
        <v>2</v>
      </c>
      <c r="K147" s="28">
        <v>2</v>
      </c>
      <c r="L147" s="28">
        <v>1</v>
      </c>
      <c r="M147" s="28">
        <v>1</v>
      </c>
    </row>
    <row r="148" spans="1:13" x14ac:dyDescent="0.2">
      <c r="A148" s="28">
        <v>14</v>
      </c>
      <c r="B148" s="28">
        <v>1</v>
      </c>
      <c r="C148" s="28">
        <v>1</v>
      </c>
      <c r="D148" s="28">
        <v>2</v>
      </c>
      <c r="E148" s="28">
        <v>1</v>
      </c>
      <c r="F148" s="28">
        <v>2</v>
      </c>
      <c r="H148" s="28">
        <v>189</v>
      </c>
      <c r="I148" s="28">
        <v>1</v>
      </c>
      <c r="J148" s="28">
        <v>2</v>
      </c>
      <c r="K148" s="28">
        <v>1</v>
      </c>
      <c r="L148" s="28">
        <v>1</v>
      </c>
      <c r="M148" s="28">
        <v>1</v>
      </c>
    </row>
    <row r="149" spans="1:13" x14ac:dyDescent="0.2">
      <c r="A149" s="28">
        <v>47</v>
      </c>
      <c r="B149" s="28">
        <v>1</v>
      </c>
      <c r="C149" s="28">
        <v>1</v>
      </c>
      <c r="D149" s="28">
        <v>1</v>
      </c>
      <c r="E149" s="28">
        <v>1</v>
      </c>
      <c r="F149" s="28">
        <v>1</v>
      </c>
      <c r="H149" s="28">
        <v>163</v>
      </c>
      <c r="I149" s="28">
        <v>1</v>
      </c>
      <c r="J149" s="28">
        <v>1</v>
      </c>
      <c r="K149" s="28">
        <v>1</v>
      </c>
      <c r="L149" s="28">
        <v>2</v>
      </c>
      <c r="M149" s="28">
        <v>1</v>
      </c>
    </row>
    <row r="150" spans="1:13" x14ac:dyDescent="0.2">
      <c r="A150" s="28">
        <v>61</v>
      </c>
      <c r="B150" s="28">
        <v>1</v>
      </c>
      <c r="C150" s="28">
        <v>1</v>
      </c>
      <c r="D150" s="28">
        <v>1</v>
      </c>
      <c r="E150" s="28">
        <v>2</v>
      </c>
      <c r="F150" s="28">
        <v>1</v>
      </c>
      <c r="H150" s="28">
        <v>152</v>
      </c>
      <c r="I150" s="28">
        <v>1</v>
      </c>
      <c r="J150" s="28">
        <v>2</v>
      </c>
      <c r="K150" s="28">
        <v>1</v>
      </c>
      <c r="L150" s="28">
        <v>1</v>
      </c>
      <c r="M150" s="28">
        <v>1</v>
      </c>
    </row>
    <row r="151" spans="1:13" x14ac:dyDescent="0.2">
      <c r="A151" s="28">
        <v>62</v>
      </c>
      <c r="B151" s="28">
        <v>1</v>
      </c>
      <c r="C151" s="28">
        <v>1</v>
      </c>
      <c r="D151" s="28">
        <v>1</v>
      </c>
      <c r="E151" s="28">
        <v>1</v>
      </c>
      <c r="F151" s="28">
        <v>1</v>
      </c>
      <c r="H151" s="28">
        <v>102</v>
      </c>
      <c r="I151" s="28">
        <v>1</v>
      </c>
      <c r="J151" s="28">
        <v>1</v>
      </c>
      <c r="K151" s="28">
        <v>2</v>
      </c>
      <c r="L151" s="28">
        <v>2</v>
      </c>
      <c r="M151" s="28">
        <v>2</v>
      </c>
    </row>
    <row r="152" spans="1:13" x14ac:dyDescent="0.2">
      <c r="A152" s="28">
        <v>99</v>
      </c>
      <c r="B152" s="28">
        <v>1</v>
      </c>
      <c r="C152" s="28">
        <v>1</v>
      </c>
      <c r="D152" s="28">
        <v>1</v>
      </c>
      <c r="E152" s="28">
        <v>1</v>
      </c>
      <c r="F152" s="28">
        <v>1</v>
      </c>
      <c r="H152" s="28">
        <v>123</v>
      </c>
      <c r="I152" s="28">
        <v>1</v>
      </c>
      <c r="J152" s="28">
        <v>1</v>
      </c>
      <c r="K152" s="28">
        <v>3</v>
      </c>
      <c r="L152" s="28">
        <v>1</v>
      </c>
      <c r="M152" s="28">
        <v>1</v>
      </c>
    </row>
    <row r="153" spans="1:13" x14ac:dyDescent="0.2">
      <c r="A153" s="28">
        <v>37</v>
      </c>
      <c r="B153" s="28">
        <v>1</v>
      </c>
      <c r="C153" s="28">
        <v>1</v>
      </c>
      <c r="D153" s="28">
        <v>1</v>
      </c>
      <c r="E153" s="28">
        <v>1</v>
      </c>
      <c r="F153" s="28">
        <v>2</v>
      </c>
      <c r="H153" s="28">
        <v>188</v>
      </c>
      <c r="I153" s="28">
        <v>1</v>
      </c>
      <c r="J153" s="28">
        <v>1</v>
      </c>
      <c r="K153" s="28">
        <v>2</v>
      </c>
      <c r="L153" s="28">
        <v>2</v>
      </c>
      <c r="M153" s="28">
        <v>2</v>
      </c>
    </row>
    <row r="154" spans="1:13" x14ac:dyDescent="0.2">
      <c r="A154" s="28">
        <v>38</v>
      </c>
      <c r="B154" s="28">
        <v>1</v>
      </c>
      <c r="C154" s="28">
        <v>1</v>
      </c>
      <c r="D154" s="28">
        <v>1</v>
      </c>
      <c r="E154" s="28">
        <v>1</v>
      </c>
      <c r="F154" s="28">
        <v>1</v>
      </c>
      <c r="H154" s="28">
        <v>101</v>
      </c>
      <c r="I154" s="28">
        <v>1</v>
      </c>
      <c r="J154" s="28">
        <v>1</v>
      </c>
      <c r="K154" s="28">
        <v>1</v>
      </c>
      <c r="L154" s="28">
        <v>1</v>
      </c>
      <c r="M154" s="28">
        <v>1</v>
      </c>
    </row>
    <row r="155" spans="1:13" x14ac:dyDescent="0.2">
      <c r="A155" s="28">
        <v>87</v>
      </c>
      <c r="B155" s="28">
        <v>1</v>
      </c>
      <c r="C155" s="28">
        <v>1</v>
      </c>
      <c r="D155" s="28">
        <v>1</v>
      </c>
      <c r="E155" s="28">
        <v>2</v>
      </c>
      <c r="F155" s="28">
        <v>1</v>
      </c>
      <c r="H155" s="28">
        <v>160</v>
      </c>
      <c r="I155" s="28">
        <v>1</v>
      </c>
      <c r="J155" s="28">
        <v>2</v>
      </c>
      <c r="K155" s="28">
        <v>2</v>
      </c>
      <c r="L155" s="28">
        <v>2</v>
      </c>
      <c r="M155" s="28">
        <v>2</v>
      </c>
    </row>
    <row r="156" spans="1:13" x14ac:dyDescent="0.2">
      <c r="A156" s="28">
        <v>65</v>
      </c>
      <c r="B156" s="28">
        <v>1</v>
      </c>
      <c r="C156" s="28">
        <v>1</v>
      </c>
      <c r="D156" s="28">
        <v>1</v>
      </c>
      <c r="E156" s="28">
        <v>2</v>
      </c>
      <c r="F156" s="28">
        <v>1</v>
      </c>
      <c r="H156" s="28">
        <v>187</v>
      </c>
      <c r="I156" s="28">
        <v>1</v>
      </c>
      <c r="J156" s="28">
        <v>1</v>
      </c>
      <c r="K156" s="28">
        <v>1</v>
      </c>
      <c r="L156" s="28">
        <v>2</v>
      </c>
      <c r="M156" s="28">
        <v>1</v>
      </c>
    </row>
    <row r="157" spans="1:13" x14ac:dyDescent="0.2">
      <c r="A157" s="28">
        <v>91</v>
      </c>
      <c r="B157" s="28">
        <v>1</v>
      </c>
      <c r="C157" s="28">
        <v>1</v>
      </c>
      <c r="D157" s="28">
        <v>1</v>
      </c>
      <c r="E157" s="28">
        <v>1</v>
      </c>
      <c r="F157" s="28">
        <v>1</v>
      </c>
      <c r="H157" s="28">
        <v>170</v>
      </c>
      <c r="I157" s="28">
        <v>1</v>
      </c>
      <c r="J157" s="28">
        <v>1</v>
      </c>
      <c r="K157" s="28">
        <v>1</v>
      </c>
      <c r="L157" s="28">
        <v>1</v>
      </c>
      <c r="M157" s="28">
        <v>1</v>
      </c>
    </row>
    <row r="158" spans="1:13" x14ac:dyDescent="0.2">
      <c r="A158" s="28">
        <v>48</v>
      </c>
      <c r="B158" s="28">
        <v>1</v>
      </c>
      <c r="C158" s="28">
        <v>1</v>
      </c>
      <c r="D158" s="28">
        <v>1</v>
      </c>
      <c r="E158" s="28">
        <v>1</v>
      </c>
      <c r="F158" s="28">
        <v>1</v>
      </c>
      <c r="H158" s="28">
        <v>179</v>
      </c>
      <c r="I158" s="28">
        <v>1</v>
      </c>
      <c r="J158" s="28">
        <v>1</v>
      </c>
      <c r="K158" s="28">
        <v>1</v>
      </c>
      <c r="L158" s="28">
        <v>1</v>
      </c>
      <c r="M158" s="28">
        <v>1</v>
      </c>
    </row>
    <row r="159" spans="1:13" x14ac:dyDescent="0.2">
      <c r="A159" s="28">
        <v>73</v>
      </c>
      <c r="B159" s="28">
        <v>1</v>
      </c>
      <c r="C159" s="28">
        <v>1</v>
      </c>
      <c r="D159" s="28">
        <v>1</v>
      </c>
      <c r="E159" s="28">
        <v>1</v>
      </c>
      <c r="F159" s="28">
        <v>1</v>
      </c>
      <c r="H159" s="28">
        <v>142</v>
      </c>
      <c r="I159" s="28">
        <v>1</v>
      </c>
      <c r="J159" s="28">
        <v>1</v>
      </c>
      <c r="K159" s="28">
        <v>1</v>
      </c>
      <c r="L159" s="28">
        <v>1</v>
      </c>
      <c r="M159" s="28">
        <v>1</v>
      </c>
    </row>
    <row r="160" spans="1:13" x14ac:dyDescent="0.2">
      <c r="A160" s="28">
        <v>94</v>
      </c>
      <c r="B160" s="28">
        <v>1</v>
      </c>
      <c r="C160" s="28">
        <v>2</v>
      </c>
      <c r="D160" s="28">
        <v>2</v>
      </c>
      <c r="E160" s="28">
        <v>2</v>
      </c>
      <c r="F160" s="28">
        <v>1</v>
      </c>
      <c r="H160" s="28">
        <v>162</v>
      </c>
      <c r="I160" s="28">
        <v>1</v>
      </c>
      <c r="J160" s="28">
        <v>1</v>
      </c>
      <c r="K160" s="28">
        <v>1</v>
      </c>
      <c r="L160" s="28">
        <v>1</v>
      </c>
      <c r="M160" s="28">
        <v>1</v>
      </c>
    </row>
    <row r="161" spans="1:13" x14ac:dyDescent="0.2">
      <c r="A161" s="28">
        <v>7</v>
      </c>
      <c r="B161" s="28">
        <v>2</v>
      </c>
      <c r="C161" s="28">
        <v>2</v>
      </c>
      <c r="D161" s="28">
        <v>2</v>
      </c>
      <c r="E161" s="28">
        <v>1</v>
      </c>
      <c r="F161" s="28">
        <v>1</v>
      </c>
      <c r="H161" s="28">
        <v>193</v>
      </c>
      <c r="I161" s="28">
        <v>2</v>
      </c>
      <c r="J161" s="28">
        <v>2</v>
      </c>
      <c r="K161" s="28">
        <v>2</v>
      </c>
      <c r="L161" s="28">
        <v>1</v>
      </c>
      <c r="M161" s="28">
        <v>1</v>
      </c>
    </row>
    <row r="162" spans="1:13" x14ac:dyDescent="0.2">
      <c r="A162" s="28">
        <v>57</v>
      </c>
      <c r="B162" s="28">
        <v>2</v>
      </c>
      <c r="C162" s="28">
        <v>2</v>
      </c>
      <c r="D162" s="28">
        <v>2</v>
      </c>
      <c r="E162" s="28">
        <v>2</v>
      </c>
      <c r="F162" s="28">
        <v>1</v>
      </c>
      <c r="H162" s="28">
        <v>198</v>
      </c>
      <c r="I162" s="28">
        <v>1</v>
      </c>
      <c r="J162" s="28">
        <v>2</v>
      </c>
      <c r="K162" s="28">
        <v>1</v>
      </c>
      <c r="L162" s="28">
        <v>1</v>
      </c>
      <c r="M162" s="28">
        <v>1</v>
      </c>
    </row>
    <row r="163" spans="1:13" x14ac:dyDescent="0.2">
      <c r="A163" s="28">
        <v>80</v>
      </c>
      <c r="B163" s="28">
        <v>1</v>
      </c>
      <c r="C163" s="28">
        <v>1</v>
      </c>
      <c r="D163" s="28">
        <v>1</v>
      </c>
      <c r="E163" s="28">
        <v>2</v>
      </c>
      <c r="F163" s="28">
        <v>1</v>
      </c>
      <c r="H163" s="28">
        <v>158</v>
      </c>
      <c r="I163" s="28">
        <v>1</v>
      </c>
      <c r="J163" s="28">
        <v>1</v>
      </c>
      <c r="K163" s="28">
        <v>2</v>
      </c>
      <c r="L163" s="28">
        <v>2</v>
      </c>
      <c r="M163" s="28">
        <v>1</v>
      </c>
    </row>
    <row r="164" spans="1:13" x14ac:dyDescent="0.2">
      <c r="A164" s="28">
        <v>29</v>
      </c>
      <c r="B164" s="28">
        <v>1</v>
      </c>
      <c r="C164" s="28">
        <v>1</v>
      </c>
      <c r="D164" s="28">
        <v>1</v>
      </c>
      <c r="E164" s="28">
        <v>1</v>
      </c>
      <c r="F164" s="28">
        <v>1</v>
      </c>
      <c r="H164" s="28">
        <v>199</v>
      </c>
      <c r="I164" s="28">
        <v>1</v>
      </c>
      <c r="J164" s="28">
        <v>1</v>
      </c>
      <c r="K164" s="28">
        <v>1</v>
      </c>
      <c r="L164" s="28">
        <v>1</v>
      </c>
      <c r="M164" s="28">
        <v>1</v>
      </c>
    </row>
    <row r="165" spans="1:13" x14ac:dyDescent="0.2">
      <c r="A165" s="28">
        <v>33</v>
      </c>
      <c r="B165" s="28">
        <v>1</v>
      </c>
      <c r="C165" s="28">
        <v>1</v>
      </c>
      <c r="D165" s="28">
        <v>1</v>
      </c>
      <c r="E165" s="28">
        <v>1</v>
      </c>
      <c r="F165" s="28">
        <v>1</v>
      </c>
      <c r="H165" s="28">
        <v>155</v>
      </c>
      <c r="I165" s="28">
        <v>1</v>
      </c>
      <c r="J165" s="28">
        <v>1</v>
      </c>
      <c r="K165" s="28">
        <v>1</v>
      </c>
      <c r="L165" s="28">
        <v>1</v>
      </c>
      <c r="M165" s="28">
        <v>1</v>
      </c>
    </row>
    <row r="166" spans="1:13" x14ac:dyDescent="0.2">
      <c r="A166" s="28">
        <v>50</v>
      </c>
      <c r="B166" s="28">
        <v>2</v>
      </c>
      <c r="C166" s="28">
        <v>2</v>
      </c>
      <c r="D166" s="28">
        <v>2</v>
      </c>
      <c r="E166" s="28">
        <v>1</v>
      </c>
      <c r="F166" s="28">
        <v>1</v>
      </c>
      <c r="H166" s="28">
        <v>127</v>
      </c>
      <c r="I166" s="28">
        <v>2</v>
      </c>
      <c r="J166" s="28">
        <v>2</v>
      </c>
      <c r="K166" s="28">
        <v>2</v>
      </c>
      <c r="L166" s="28">
        <v>2</v>
      </c>
      <c r="M166" s="28">
        <v>1</v>
      </c>
    </row>
    <row r="167" spans="1:13" x14ac:dyDescent="0.2">
      <c r="A167" s="28">
        <v>68</v>
      </c>
      <c r="B167" s="28">
        <v>1</v>
      </c>
      <c r="C167" s="28">
        <v>2</v>
      </c>
      <c r="D167" s="28">
        <v>3</v>
      </c>
      <c r="E167" s="28">
        <v>3</v>
      </c>
      <c r="F167" s="28">
        <v>3</v>
      </c>
      <c r="H167" s="28">
        <v>150</v>
      </c>
      <c r="I167" s="28">
        <v>2</v>
      </c>
      <c r="J167" s="28">
        <v>2</v>
      </c>
      <c r="K167" s="28">
        <v>2</v>
      </c>
      <c r="L167" s="28">
        <v>2</v>
      </c>
      <c r="M167" s="28">
        <v>1</v>
      </c>
    </row>
    <row r="168" spans="1:13" x14ac:dyDescent="0.2">
      <c r="A168" s="28">
        <v>60</v>
      </c>
      <c r="B168" s="28">
        <v>1</v>
      </c>
      <c r="C168" s="28">
        <v>2</v>
      </c>
      <c r="D168" s="28">
        <v>1</v>
      </c>
      <c r="E168" s="28">
        <v>1</v>
      </c>
      <c r="F168" s="28">
        <v>1</v>
      </c>
      <c r="H168" s="28">
        <v>122</v>
      </c>
      <c r="I168" s="28">
        <v>1</v>
      </c>
      <c r="J168" s="28">
        <v>1</v>
      </c>
      <c r="K168" s="28">
        <v>2</v>
      </c>
      <c r="L168" s="28">
        <v>3</v>
      </c>
      <c r="M168" s="28">
        <v>2</v>
      </c>
    </row>
    <row r="169" spans="1:13" x14ac:dyDescent="0.2">
      <c r="A169" s="28">
        <v>45</v>
      </c>
      <c r="B169" s="28">
        <v>2</v>
      </c>
      <c r="C169" s="28">
        <v>1</v>
      </c>
      <c r="D169" s="28">
        <v>3</v>
      </c>
      <c r="E169" s="28">
        <v>1</v>
      </c>
      <c r="F169" s="28">
        <v>1</v>
      </c>
      <c r="H169" s="28">
        <v>145</v>
      </c>
      <c r="I169" s="28">
        <v>2</v>
      </c>
      <c r="J169" s="28">
        <v>1</v>
      </c>
      <c r="K169" s="28">
        <v>1</v>
      </c>
      <c r="L169" s="28">
        <v>2</v>
      </c>
      <c r="M169" s="28">
        <v>1</v>
      </c>
    </row>
    <row r="170" spans="1:13" x14ac:dyDescent="0.2">
      <c r="A170" s="28">
        <v>55</v>
      </c>
      <c r="B170" s="28">
        <v>1</v>
      </c>
      <c r="C170" s="28">
        <v>1</v>
      </c>
      <c r="D170" s="28">
        <v>2</v>
      </c>
      <c r="E170" s="28">
        <v>2</v>
      </c>
      <c r="F170" s="28">
        <v>2</v>
      </c>
      <c r="H170" s="28">
        <v>153</v>
      </c>
      <c r="I170" s="28">
        <v>1</v>
      </c>
      <c r="J170" s="28">
        <v>1</v>
      </c>
      <c r="K170" s="28">
        <v>1</v>
      </c>
      <c r="L170" s="28">
        <v>1</v>
      </c>
      <c r="M170" s="28">
        <v>1</v>
      </c>
    </row>
    <row r="171" spans="1:13" x14ac:dyDescent="0.2">
      <c r="A171" s="28">
        <v>21</v>
      </c>
      <c r="B171" s="28">
        <v>2</v>
      </c>
      <c r="C171" s="28">
        <v>2</v>
      </c>
      <c r="D171" s="28">
        <v>3</v>
      </c>
      <c r="E171" s="28">
        <v>2</v>
      </c>
      <c r="F171" s="28">
        <v>3</v>
      </c>
      <c r="H171" s="28">
        <v>117</v>
      </c>
      <c r="I171" s="28">
        <v>1</v>
      </c>
      <c r="J171" s="28">
        <v>1</v>
      </c>
      <c r="K171" s="28">
        <v>1</v>
      </c>
      <c r="L171" s="28">
        <v>1</v>
      </c>
      <c r="M171" s="28">
        <v>1</v>
      </c>
    </row>
    <row r="172" spans="1:13" x14ac:dyDescent="0.2">
      <c r="A172" s="28">
        <v>20</v>
      </c>
      <c r="B172" s="28">
        <v>1</v>
      </c>
      <c r="C172" s="28">
        <v>1</v>
      </c>
      <c r="D172" s="28">
        <v>2</v>
      </c>
      <c r="E172" s="28">
        <v>1</v>
      </c>
      <c r="F172" s="28">
        <v>1</v>
      </c>
      <c r="H172" s="28">
        <v>159</v>
      </c>
      <c r="I172" s="28">
        <v>1</v>
      </c>
      <c r="J172" s="28">
        <v>1</v>
      </c>
      <c r="K172" s="28">
        <v>1</v>
      </c>
      <c r="L172" s="28">
        <v>1</v>
      </c>
      <c r="M172" s="28">
        <v>1</v>
      </c>
    </row>
    <row r="173" spans="1:13" x14ac:dyDescent="0.2">
      <c r="A173" s="28">
        <v>41</v>
      </c>
      <c r="B173" s="28">
        <v>1</v>
      </c>
      <c r="C173" s="28">
        <v>1</v>
      </c>
      <c r="D173" s="28">
        <v>1</v>
      </c>
      <c r="E173" s="28">
        <v>2</v>
      </c>
      <c r="F173" s="28">
        <v>1</v>
      </c>
      <c r="H173" s="28">
        <v>109</v>
      </c>
      <c r="I173" s="28">
        <v>1</v>
      </c>
      <c r="J173" s="28">
        <v>1</v>
      </c>
      <c r="K173" s="28">
        <v>1</v>
      </c>
      <c r="L173" s="28">
        <v>1</v>
      </c>
      <c r="M173" s="28">
        <v>1</v>
      </c>
    </row>
    <row r="174" spans="1:13" x14ac:dyDescent="0.2">
      <c r="A174" s="28">
        <v>71</v>
      </c>
      <c r="B174" s="28">
        <v>1</v>
      </c>
      <c r="C174" s="28">
        <v>1</v>
      </c>
      <c r="D174" s="28">
        <v>1</v>
      </c>
      <c r="E174" s="28">
        <v>1</v>
      </c>
      <c r="F174" s="28">
        <v>1</v>
      </c>
      <c r="H174" s="28">
        <v>169</v>
      </c>
      <c r="I174" s="28">
        <v>1</v>
      </c>
      <c r="J174" s="28">
        <v>1</v>
      </c>
      <c r="K174" s="28">
        <v>1</v>
      </c>
      <c r="L174" s="28">
        <v>1</v>
      </c>
      <c r="M174" s="28">
        <v>1</v>
      </c>
    </row>
    <row r="175" spans="1:13" x14ac:dyDescent="0.2">
      <c r="A175" s="28">
        <v>58</v>
      </c>
      <c r="B175" s="28">
        <v>1</v>
      </c>
      <c r="C175" s="28">
        <v>2</v>
      </c>
      <c r="D175" s="28">
        <v>1</v>
      </c>
      <c r="E175" s="28">
        <v>1</v>
      </c>
      <c r="F175" s="28">
        <v>1</v>
      </c>
      <c r="H175" s="28">
        <v>134</v>
      </c>
      <c r="I175" s="28">
        <v>1</v>
      </c>
      <c r="J175" s="28">
        <v>1</v>
      </c>
      <c r="K175" s="28">
        <v>1</v>
      </c>
      <c r="L175" s="28">
        <v>2</v>
      </c>
      <c r="M175" s="28">
        <v>1</v>
      </c>
    </row>
    <row r="176" spans="1:13" x14ac:dyDescent="0.2">
      <c r="A176" s="28">
        <v>56</v>
      </c>
      <c r="B176" s="28">
        <v>1</v>
      </c>
      <c r="C176" s="28">
        <v>1</v>
      </c>
      <c r="D176" s="28">
        <v>1</v>
      </c>
      <c r="E176" s="28">
        <v>2</v>
      </c>
      <c r="F176" s="28">
        <v>1</v>
      </c>
      <c r="H176" s="28">
        <v>141</v>
      </c>
      <c r="I176" s="28">
        <v>1</v>
      </c>
      <c r="J176" s="28">
        <v>1</v>
      </c>
      <c r="K176" s="28">
        <v>1</v>
      </c>
      <c r="L176" s="28">
        <v>1</v>
      </c>
      <c r="M176" s="28">
        <v>1</v>
      </c>
    </row>
    <row r="177" spans="1:13" x14ac:dyDescent="0.2">
      <c r="A177" s="28">
        <v>13</v>
      </c>
      <c r="B177" s="28">
        <v>1</v>
      </c>
      <c r="C177" s="28">
        <v>1</v>
      </c>
      <c r="D177" s="28">
        <v>1</v>
      </c>
      <c r="E177" s="28">
        <v>2</v>
      </c>
      <c r="F177" s="28">
        <v>1</v>
      </c>
      <c r="H177" s="28">
        <v>197</v>
      </c>
      <c r="I177" s="28">
        <v>1</v>
      </c>
      <c r="J177" s="28">
        <v>1</v>
      </c>
      <c r="K177" s="28">
        <v>1</v>
      </c>
      <c r="L177" s="28">
        <v>2</v>
      </c>
      <c r="M177" s="28">
        <v>1</v>
      </c>
    </row>
    <row r="178" spans="1:13" x14ac:dyDescent="0.2">
      <c r="A178" s="28">
        <v>64</v>
      </c>
      <c r="B178" s="28">
        <v>1</v>
      </c>
      <c r="C178" s="28">
        <v>2</v>
      </c>
      <c r="D178" s="28">
        <v>3</v>
      </c>
      <c r="E178" s="28">
        <v>1</v>
      </c>
      <c r="F178" s="28">
        <v>1</v>
      </c>
      <c r="H178" s="28">
        <v>118</v>
      </c>
      <c r="I178" s="28">
        <v>1</v>
      </c>
      <c r="J178" s="28">
        <v>2</v>
      </c>
      <c r="K178" s="28">
        <v>1</v>
      </c>
      <c r="L178" s="28">
        <v>1</v>
      </c>
      <c r="M178" s="28">
        <v>1</v>
      </c>
    </row>
    <row r="179" spans="1:13" x14ac:dyDescent="0.2">
      <c r="A179" s="28">
        <v>10</v>
      </c>
      <c r="B179" s="28">
        <v>2</v>
      </c>
      <c r="C179" s="28">
        <v>2</v>
      </c>
      <c r="D179" s="28">
        <v>2</v>
      </c>
      <c r="E179" s="28">
        <v>2</v>
      </c>
      <c r="F179" s="28">
        <v>2</v>
      </c>
      <c r="H179" s="28">
        <v>144</v>
      </c>
      <c r="I179" s="28">
        <v>1</v>
      </c>
      <c r="J179" s="28">
        <v>1</v>
      </c>
      <c r="K179" s="28">
        <v>2</v>
      </c>
      <c r="L179" s="28">
        <v>2</v>
      </c>
      <c r="M179" s="28">
        <v>1</v>
      </c>
    </row>
    <row r="180" spans="1:13" x14ac:dyDescent="0.2">
      <c r="A180" s="28">
        <v>3</v>
      </c>
      <c r="B180" s="28">
        <v>1</v>
      </c>
      <c r="C180" s="28">
        <v>1</v>
      </c>
      <c r="D180" s="28">
        <v>1</v>
      </c>
      <c r="E180" s="28">
        <v>1</v>
      </c>
      <c r="F180" s="28">
        <v>1</v>
      </c>
      <c r="H180" s="28">
        <v>120</v>
      </c>
      <c r="I180" s="28">
        <v>1</v>
      </c>
      <c r="J180" s="28">
        <v>1</v>
      </c>
      <c r="K180" s="28">
        <v>1</v>
      </c>
      <c r="L180" s="28">
        <v>1</v>
      </c>
      <c r="M180" s="28">
        <v>1</v>
      </c>
    </row>
    <row r="181" spans="1:13" x14ac:dyDescent="0.2">
      <c r="A181" s="28">
        <v>79</v>
      </c>
      <c r="B181" s="28">
        <v>1</v>
      </c>
      <c r="C181" s="28">
        <v>1</v>
      </c>
      <c r="D181" s="28">
        <v>1</v>
      </c>
      <c r="E181" s="28">
        <v>1</v>
      </c>
      <c r="F181" s="28">
        <v>1</v>
      </c>
      <c r="H181" s="28">
        <v>135</v>
      </c>
      <c r="I181" s="28">
        <v>1</v>
      </c>
      <c r="J181" s="28">
        <v>2</v>
      </c>
      <c r="K181" s="28">
        <v>1</v>
      </c>
      <c r="L181" s="28">
        <v>1</v>
      </c>
      <c r="M181" s="28">
        <v>1</v>
      </c>
    </row>
    <row r="182" spans="1:13" x14ac:dyDescent="0.2">
      <c r="A182" s="28">
        <v>28</v>
      </c>
      <c r="B182" s="28">
        <v>1</v>
      </c>
      <c r="C182" s="28">
        <v>1</v>
      </c>
      <c r="D182" s="28">
        <v>1</v>
      </c>
      <c r="E182" s="28">
        <v>1</v>
      </c>
      <c r="F182" s="28">
        <v>1</v>
      </c>
      <c r="H182" s="28">
        <v>177</v>
      </c>
      <c r="I182" s="28">
        <v>3</v>
      </c>
      <c r="J182" s="28">
        <v>1</v>
      </c>
      <c r="K182" s="28">
        <v>2</v>
      </c>
      <c r="L182" s="28">
        <v>2</v>
      </c>
      <c r="M182" s="28">
        <v>1</v>
      </c>
    </row>
    <row r="183" spans="1:13" x14ac:dyDescent="0.2">
      <c r="A183" s="28">
        <v>81</v>
      </c>
      <c r="B183" s="28">
        <v>1</v>
      </c>
      <c r="C183" s="28">
        <v>1</v>
      </c>
      <c r="D183" s="28">
        <v>1</v>
      </c>
      <c r="E183" s="28">
        <v>1</v>
      </c>
      <c r="F183" s="28">
        <v>1</v>
      </c>
      <c r="H183" s="28">
        <v>126</v>
      </c>
      <c r="I183" s="28">
        <v>1</v>
      </c>
      <c r="J183" s="28">
        <v>1</v>
      </c>
      <c r="K183" s="28">
        <v>1</v>
      </c>
      <c r="L183" s="28">
        <v>1</v>
      </c>
      <c r="M183" s="28">
        <v>1</v>
      </c>
    </row>
    <row r="184" spans="1:13" x14ac:dyDescent="0.2">
      <c r="A184" s="28">
        <v>97</v>
      </c>
      <c r="B184" s="28">
        <v>1</v>
      </c>
      <c r="C184" s="28">
        <v>1</v>
      </c>
      <c r="D184" s="28">
        <v>1</v>
      </c>
      <c r="E184" s="28">
        <v>1</v>
      </c>
      <c r="F184" s="28">
        <v>1</v>
      </c>
      <c r="H184" s="28">
        <v>128</v>
      </c>
      <c r="I184" s="28">
        <v>2</v>
      </c>
      <c r="J184" s="28">
        <v>2</v>
      </c>
      <c r="K184" s="28">
        <v>2</v>
      </c>
      <c r="L184" s="28">
        <v>1</v>
      </c>
      <c r="M184" s="28">
        <v>1</v>
      </c>
    </row>
    <row r="185" spans="1:13" x14ac:dyDescent="0.2">
      <c r="A185" s="28">
        <v>69</v>
      </c>
      <c r="B185" s="28">
        <v>1</v>
      </c>
      <c r="C185" s="28">
        <v>1</v>
      </c>
      <c r="D185" s="28">
        <v>2</v>
      </c>
      <c r="E185" s="28">
        <v>1</v>
      </c>
      <c r="F185" s="28">
        <v>1</v>
      </c>
      <c r="H185" s="28">
        <v>149</v>
      </c>
      <c r="I185" s="28">
        <v>1</v>
      </c>
      <c r="J185" s="28">
        <v>1</v>
      </c>
      <c r="K185" s="28">
        <v>1</v>
      </c>
      <c r="L185" s="28">
        <v>1</v>
      </c>
      <c r="M185" s="28">
        <v>1</v>
      </c>
    </row>
    <row r="186" spans="1:13" x14ac:dyDescent="0.2">
      <c r="A186" s="28">
        <v>9</v>
      </c>
      <c r="B186" s="28">
        <v>1</v>
      </c>
      <c r="C186" s="28">
        <v>1</v>
      </c>
      <c r="D186" s="28">
        <v>1</v>
      </c>
      <c r="E186" s="28">
        <v>1</v>
      </c>
      <c r="F186" s="28">
        <v>1</v>
      </c>
      <c r="H186" s="28">
        <v>147</v>
      </c>
      <c r="I186" s="28">
        <v>1</v>
      </c>
      <c r="J186" s="28">
        <v>1</v>
      </c>
      <c r="K186" s="28">
        <v>1</v>
      </c>
      <c r="L186" s="28">
        <v>1</v>
      </c>
      <c r="M186" s="28">
        <v>1</v>
      </c>
    </row>
    <row r="187" spans="1:13" x14ac:dyDescent="0.2">
      <c r="A187" s="28">
        <v>72</v>
      </c>
      <c r="B187" s="28">
        <v>1</v>
      </c>
      <c r="C187" s="28">
        <v>1</v>
      </c>
      <c r="D187" s="28">
        <v>1</v>
      </c>
      <c r="E187" s="28">
        <v>1</v>
      </c>
      <c r="F187" s="28">
        <v>1</v>
      </c>
      <c r="H187" s="28">
        <v>132</v>
      </c>
      <c r="I187" s="28">
        <v>1</v>
      </c>
      <c r="J187" s="28">
        <v>1</v>
      </c>
      <c r="K187" s="28">
        <v>1</v>
      </c>
      <c r="L187" s="28">
        <v>2</v>
      </c>
      <c r="M187" s="28">
        <v>2</v>
      </c>
    </row>
    <row r="188" spans="1:13" x14ac:dyDescent="0.2">
      <c r="A188" s="28">
        <v>39</v>
      </c>
      <c r="B188" s="28">
        <v>3</v>
      </c>
      <c r="C188" s="28">
        <v>3</v>
      </c>
      <c r="D188" s="28">
        <v>2</v>
      </c>
      <c r="E188" s="28">
        <v>1</v>
      </c>
      <c r="F188" s="28">
        <v>1</v>
      </c>
      <c r="H188" s="28">
        <v>151</v>
      </c>
      <c r="I188" s="28">
        <v>1</v>
      </c>
      <c r="J188" s="28">
        <v>1</v>
      </c>
      <c r="K188" s="28">
        <v>2</v>
      </c>
      <c r="L188" s="28">
        <v>2</v>
      </c>
      <c r="M188" s="28">
        <v>2</v>
      </c>
    </row>
    <row r="189" spans="1:13" x14ac:dyDescent="0.2">
      <c r="A189" s="28">
        <v>93</v>
      </c>
      <c r="B189" s="28">
        <v>1</v>
      </c>
      <c r="C189" s="28">
        <v>2</v>
      </c>
      <c r="D189" s="28">
        <v>1</v>
      </c>
      <c r="E189" s="28">
        <v>1</v>
      </c>
      <c r="F189" s="28">
        <v>1</v>
      </c>
      <c r="H189" s="28">
        <v>115</v>
      </c>
      <c r="I189" s="28">
        <v>2</v>
      </c>
      <c r="J189" s="28">
        <v>2</v>
      </c>
      <c r="K189" s="28">
        <v>2</v>
      </c>
      <c r="L189" s="28">
        <v>2</v>
      </c>
      <c r="M189" s="28">
        <v>1</v>
      </c>
    </row>
    <row r="190" spans="1:13" x14ac:dyDescent="0.2">
      <c r="A190" s="28">
        <v>5</v>
      </c>
      <c r="B190" s="28">
        <v>2</v>
      </c>
      <c r="C190" s="28">
        <v>2</v>
      </c>
      <c r="D190" s="28">
        <v>2</v>
      </c>
      <c r="E190" s="28">
        <v>2</v>
      </c>
      <c r="F190" s="28">
        <v>2</v>
      </c>
      <c r="H190" s="28">
        <v>174</v>
      </c>
      <c r="I190" s="28">
        <v>1</v>
      </c>
      <c r="J190" s="28">
        <v>1</v>
      </c>
      <c r="K190" s="28">
        <v>1</v>
      </c>
      <c r="L190" s="28">
        <v>1</v>
      </c>
      <c r="M190" s="28">
        <v>1</v>
      </c>
    </row>
    <row r="191" spans="1:13" x14ac:dyDescent="0.2">
      <c r="A191" s="28">
        <v>24</v>
      </c>
      <c r="B191" s="28">
        <v>1</v>
      </c>
      <c r="C191" s="28">
        <v>1</v>
      </c>
      <c r="D191" s="28">
        <v>1</v>
      </c>
      <c r="E191" s="28">
        <v>1</v>
      </c>
      <c r="F191" s="28">
        <v>2</v>
      </c>
      <c r="H191" s="28">
        <v>196</v>
      </c>
      <c r="I191" s="28">
        <v>1</v>
      </c>
      <c r="J191" s="28">
        <v>1</v>
      </c>
      <c r="K191" s="28">
        <v>3</v>
      </c>
      <c r="L191" s="28">
        <v>1</v>
      </c>
      <c r="M191" s="28">
        <v>1</v>
      </c>
    </row>
    <row r="192" spans="1:13" x14ac:dyDescent="0.2">
      <c r="A192" s="28">
        <v>83</v>
      </c>
      <c r="B192" s="28">
        <v>1</v>
      </c>
      <c r="C192" s="28">
        <v>1</v>
      </c>
      <c r="D192" s="28">
        <v>1</v>
      </c>
      <c r="E192" s="28">
        <v>2</v>
      </c>
      <c r="F192" s="28">
        <v>2</v>
      </c>
      <c r="H192" s="28">
        <v>113</v>
      </c>
      <c r="I192" s="28">
        <v>1</v>
      </c>
      <c r="J192" s="28">
        <v>1</v>
      </c>
      <c r="K192" s="28">
        <v>1</v>
      </c>
      <c r="L192" s="28">
        <v>1</v>
      </c>
      <c r="M192" s="28">
        <v>1</v>
      </c>
    </row>
    <row r="193" spans="1:13" x14ac:dyDescent="0.2">
      <c r="A193" s="28">
        <v>4</v>
      </c>
      <c r="B193" s="28">
        <v>1</v>
      </c>
      <c r="C193" s="28">
        <v>1</v>
      </c>
      <c r="D193" s="28">
        <v>2</v>
      </c>
      <c r="E193" s="28">
        <v>2</v>
      </c>
      <c r="F193" s="28">
        <v>2</v>
      </c>
      <c r="H193" s="28">
        <v>166</v>
      </c>
      <c r="I193" s="28">
        <v>1</v>
      </c>
      <c r="J193" s="28">
        <v>1</v>
      </c>
      <c r="K193" s="28">
        <v>2</v>
      </c>
      <c r="L193" s="28">
        <v>2</v>
      </c>
      <c r="M193" s="28">
        <v>1</v>
      </c>
    </row>
    <row r="194" spans="1:13" x14ac:dyDescent="0.2">
      <c r="A194" s="28">
        <v>85</v>
      </c>
      <c r="B194" s="28">
        <v>1</v>
      </c>
      <c r="C194" s="28">
        <v>1</v>
      </c>
      <c r="D194" s="28">
        <v>1</v>
      </c>
      <c r="E194" s="28">
        <v>2</v>
      </c>
      <c r="F194" s="28">
        <v>1</v>
      </c>
      <c r="H194" s="28">
        <v>164</v>
      </c>
      <c r="I194" s="28">
        <v>1</v>
      </c>
      <c r="J194" s="28">
        <v>1</v>
      </c>
      <c r="K194" s="28">
        <v>1</v>
      </c>
      <c r="L194" s="28">
        <v>1</v>
      </c>
      <c r="M194" s="28">
        <v>1</v>
      </c>
    </row>
    <row r="195" spans="1:13" x14ac:dyDescent="0.2">
      <c r="A195" s="28">
        <v>89</v>
      </c>
      <c r="B195" s="28">
        <v>1</v>
      </c>
      <c r="C195" s="28">
        <v>1</v>
      </c>
      <c r="D195" s="28">
        <v>2</v>
      </c>
      <c r="E195" s="28">
        <v>2</v>
      </c>
      <c r="F195" s="28">
        <v>1</v>
      </c>
      <c r="H195" s="28">
        <v>143</v>
      </c>
      <c r="I195" s="28">
        <v>1</v>
      </c>
      <c r="J195" s="28">
        <v>1</v>
      </c>
      <c r="K195" s="28">
        <v>1</v>
      </c>
      <c r="L195" s="28">
        <v>1</v>
      </c>
      <c r="M195" s="28">
        <v>1</v>
      </c>
    </row>
    <row r="196" spans="1:13" x14ac:dyDescent="0.2">
      <c r="A196" s="28">
        <v>84</v>
      </c>
      <c r="B196" s="28">
        <v>1</v>
      </c>
      <c r="C196" s="28">
        <v>1</v>
      </c>
      <c r="D196" s="28">
        <v>1</v>
      </c>
      <c r="E196" s="28">
        <v>1</v>
      </c>
      <c r="F196" s="28">
        <v>1</v>
      </c>
      <c r="H196" s="28">
        <v>184</v>
      </c>
      <c r="I196" s="28">
        <v>1</v>
      </c>
      <c r="J196" s="28">
        <v>1</v>
      </c>
      <c r="K196" s="28">
        <v>1</v>
      </c>
      <c r="L196" s="28">
        <v>1</v>
      </c>
      <c r="M196" s="28">
        <v>1</v>
      </c>
    </row>
    <row r="197" spans="1:13" x14ac:dyDescent="0.2">
      <c r="A197" s="28">
        <v>77</v>
      </c>
      <c r="B197" s="28">
        <v>1</v>
      </c>
      <c r="C197" s="28">
        <v>1</v>
      </c>
      <c r="D197" s="28">
        <v>1</v>
      </c>
      <c r="E197" s="28">
        <v>2</v>
      </c>
      <c r="F197" s="28">
        <v>1</v>
      </c>
      <c r="H197" s="28">
        <v>138</v>
      </c>
      <c r="I197" s="28">
        <v>1</v>
      </c>
      <c r="J197" s="28">
        <v>1</v>
      </c>
      <c r="K197" s="28">
        <v>1</v>
      </c>
      <c r="L197" s="28">
        <v>1</v>
      </c>
      <c r="M197" s="28">
        <v>1</v>
      </c>
    </row>
    <row r="198" spans="1:13" x14ac:dyDescent="0.2">
      <c r="A198" s="28">
        <v>51</v>
      </c>
      <c r="B198" s="28">
        <v>2</v>
      </c>
      <c r="C198" s="28">
        <v>2</v>
      </c>
      <c r="D198" s="28">
        <v>2</v>
      </c>
      <c r="E198" s="28">
        <v>1</v>
      </c>
      <c r="F198" s="28">
        <v>1</v>
      </c>
      <c r="H198" s="28">
        <v>114</v>
      </c>
      <c r="I198" s="28">
        <v>1</v>
      </c>
      <c r="J198" s="28">
        <v>1</v>
      </c>
      <c r="K198" s="28">
        <v>1</v>
      </c>
      <c r="L198" s="28">
        <v>3</v>
      </c>
      <c r="M198" s="28">
        <v>2</v>
      </c>
    </row>
    <row r="199" spans="1:13" x14ac:dyDescent="0.2">
      <c r="A199" s="28">
        <v>42</v>
      </c>
      <c r="B199" s="28">
        <v>1</v>
      </c>
      <c r="C199" s="28">
        <v>2</v>
      </c>
      <c r="D199" s="28">
        <v>1</v>
      </c>
      <c r="E199" s="28">
        <v>1</v>
      </c>
      <c r="F199" s="28">
        <v>1</v>
      </c>
      <c r="H199" s="28">
        <v>165</v>
      </c>
      <c r="I199" s="28">
        <v>1</v>
      </c>
      <c r="J199" s="28">
        <v>1</v>
      </c>
      <c r="K199" s="28">
        <v>1</v>
      </c>
      <c r="L199" s="28">
        <v>1</v>
      </c>
      <c r="M199" s="28">
        <v>1</v>
      </c>
    </row>
    <row r="200" spans="1:13" x14ac:dyDescent="0.2">
      <c r="A200" s="28">
        <v>36</v>
      </c>
      <c r="B200" s="28">
        <v>2</v>
      </c>
      <c r="C200" s="28">
        <v>2</v>
      </c>
      <c r="D200" s="28">
        <v>1</v>
      </c>
      <c r="E200" s="28">
        <v>1</v>
      </c>
      <c r="F200" s="28">
        <v>2</v>
      </c>
      <c r="H200" s="28">
        <v>171</v>
      </c>
      <c r="I200" s="28">
        <v>1</v>
      </c>
      <c r="J200" s="28">
        <v>1</v>
      </c>
      <c r="K200" s="28">
        <v>1</v>
      </c>
      <c r="L200" s="28">
        <v>2</v>
      </c>
      <c r="M200" s="28">
        <v>1</v>
      </c>
    </row>
    <row r="201" spans="1:13" x14ac:dyDescent="0.2">
      <c r="H201" s="28">
        <v>139</v>
      </c>
      <c r="I201" s="28">
        <v>2</v>
      </c>
      <c r="J201" s="28">
        <v>1</v>
      </c>
      <c r="K201" s="28">
        <v>1</v>
      </c>
      <c r="L201" s="28">
        <v>1</v>
      </c>
      <c r="M201" s="28">
        <v>1</v>
      </c>
    </row>
    <row r="202" spans="1:13" x14ac:dyDescent="0.2">
      <c r="A202" s="29" t="s">
        <v>77</v>
      </c>
      <c r="B202" s="33"/>
      <c r="C202" s="33"/>
      <c r="D202" s="33"/>
      <c r="E202" s="33"/>
      <c r="F202" s="33"/>
      <c r="H202" s="28">
        <v>104</v>
      </c>
      <c r="I202" s="28">
        <v>2</v>
      </c>
      <c r="J202" s="28">
        <v>2</v>
      </c>
      <c r="K202" s="28">
        <v>1</v>
      </c>
      <c r="L202" s="28">
        <v>2</v>
      </c>
      <c r="M202" s="28">
        <v>1</v>
      </c>
    </row>
    <row r="203" spans="1:13" x14ac:dyDescent="0.2">
      <c r="A203" s="33" t="s">
        <v>3</v>
      </c>
      <c r="B203" s="33" t="s">
        <v>33</v>
      </c>
      <c r="C203" s="33" t="s">
        <v>34</v>
      </c>
      <c r="D203" s="33" t="s">
        <v>35</v>
      </c>
      <c r="E203" s="33" t="s">
        <v>36</v>
      </c>
      <c r="F203" s="33" t="s">
        <v>37</v>
      </c>
      <c r="H203" s="28">
        <v>133</v>
      </c>
      <c r="I203" s="28">
        <v>1</v>
      </c>
      <c r="J203" s="28">
        <v>1</v>
      </c>
      <c r="K203" s="28">
        <v>1</v>
      </c>
      <c r="L203" s="28">
        <v>1</v>
      </c>
      <c r="M203" s="28">
        <v>1</v>
      </c>
    </row>
    <row r="204" spans="1:13" x14ac:dyDescent="0.2">
      <c r="A204" s="28">
        <v>54</v>
      </c>
      <c r="B204" s="28">
        <v>2</v>
      </c>
      <c r="C204" s="28">
        <v>2</v>
      </c>
      <c r="D204" s="28">
        <v>1</v>
      </c>
      <c r="E204" s="28">
        <v>1</v>
      </c>
      <c r="F204" s="28">
        <v>2</v>
      </c>
      <c r="H204" s="28">
        <v>119</v>
      </c>
      <c r="I204" s="28">
        <v>1</v>
      </c>
      <c r="J204" s="28">
        <v>1</v>
      </c>
      <c r="K204" s="28">
        <v>1</v>
      </c>
      <c r="L204" s="28">
        <v>1</v>
      </c>
      <c r="M204" s="28">
        <v>1</v>
      </c>
    </row>
    <row r="205" spans="1:13" x14ac:dyDescent="0.2">
      <c r="A205" s="28">
        <v>14</v>
      </c>
      <c r="B205" s="28">
        <v>2</v>
      </c>
      <c r="C205" s="28">
        <v>2</v>
      </c>
      <c r="D205" s="28">
        <v>1</v>
      </c>
      <c r="E205" s="28">
        <v>1</v>
      </c>
      <c r="F205" s="28">
        <v>2</v>
      </c>
      <c r="H205" s="28">
        <v>154</v>
      </c>
      <c r="I205" s="28">
        <v>1</v>
      </c>
      <c r="J205" s="28">
        <v>1</v>
      </c>
      <c r="K205" s="28">
        <v>1</v>
      </c>
      <c r="L205" s="28">
        <v>1</v>
      </c>
      <c r="M205" s="28">
        <v>1</v>
      </c>
    </row>
    <row r="206" spans="1:13" x14ac:dyDescent="0.2">
      <c r="A206" s="28">
        <v>47</v>
      </c>
      <c r="B206" s="28">
        <v>1</v>
      </c>
      <c r="C206" s="28">
        <v>1</v>
      </c>
      <c r="D206" s="28">
        <v>1</v>
      </c>
      <c r="E206" s="28">
        <v>1</v>
      </c>
      <c r="F206" s="28">
        <v>1</v>
      </c>
      <c r="H206" s="28">
        <v>172</v>
      </c>
      <c r="I206" s="28">
        <v>1</v>
      </c>
      <c r="J206" s="28">
        <v>1</v>
      </c>
      <c r="K206" s="28">
        <v>1</v>
      </c>
      <c r="L206" s="28">
        <v>1</v>
      </c>
      <c r="M206" s="28">
        <v>1</v>
      </c>
    </row>
    <row r="207" spans="1:13" x14ac:dyDescent="0.2">
      <c r="A207" s="28">
        <v>61</v>
      </c>
      <c r="B207" s="28">
        <v>1</v>
      </c>
      <c r="C207" s="28">
        <v>1</v>
      </c>
      <c r="D207" s="28">
        <v>1</v>
      </c>
      <c r="E207" s="28">
        <v>2</v>
      </c>
      <c r="F207" s="28">
        <v>1</v>
      </c>
    </row>
    <row r="208" spans="1:13" x14ac:dyDescent="0.2">
      <c r="A208" s="28">
        <v>62</v>
      </c>
      <c r="B208" s="28">
        <v>1</v>
      </c>
      <c r="C208" s="28">
        <v>1</v>
      </c>
      <c r="D208" s="28">
        <v>1</v>
      </c>
      <c r="E208" s="28">
        <v>1</v>
      </c>
      <c r="F208" s="28">
        <v>1</v>
      </c>
      <c r="H208" s="31" t="s">
        <v>77</v>
      </c>
      <c r="I208" s="32"/>
      <c r="J208" s="32"/>
      <c r="K208" s="32"/>
      <c r="L208" s="32"/>
      <c r="M208" s="32"/>
    </row>
    <row r="209" spans="1:13" x14ac:dyDescent="0.2">
      <c r="A209" s="28">
        <v>99</v>
      </c>
      <c r="B209" s="28">
        <v>1</v>
      </c>
      <c r="C209" s="28">
        <v>1</v>
      </c>
      <c r="D209" s="28">
        <v>1</v>
      </c>
      <c r="E209" s="28">
        <v>1</v>
      </c>
      <c r="F209" s="28">
        <v>1</v>
      </c>
      <c r="H209" s="34" t="s">
        <v>3</v>
      </c>
      <c r="I209" s="32" t="s">
        <v>33</v>
      </c>
      <c r="J209" s="32" t="s">
        <v>34</v>
      </c>
      <c r="K209" s="32" t="s">
        <v>35</v>
      </c>
      <c r="L209" s="32" t="s">
        <v>36</v>
      </c>
      <c r="M209" s="32" t="s">
        <v>37</v>
      </c>
    </row>
    <row r="210" spans="1:13" x14ac:dyDescent="0.2">
      <c r="A210" s="28">
        <v>37</v>
      </c>
      <c r="B210" s="28">
        <v>1</v>
      </c>
      <c r="C210" s="28">
        <v>1</v>
      </c>
      <c r="D210" s="28">
        <v>1</v>
      </c>
      <c r="E210" s="28">
        <v>1</v>
      </c>
      <c r="F210" s="28">
        <v>2</v>
      </c>
      <c r="H210" s="28">
        <v>102</v>
      </c>
      <c r="I210" s="28">
        <v>1</v>
      </c>
      <c r="J210" s="28">
        <v>1</v>
      </c>
      <c r="K210" s="28">
        <v>2</v>
      </c>
      <c r="L210" s="28">
        <v>2</v>
      </c>
      <c r="M210" s="28">
        <v>2</v>
      </c>
    </row>
    <row r="211" spans="1:13" x14ac:dyDescent="0.2">
      <c r="A211" s="28">
        <v>38</v>
      </c>
      <c r="B211" s="28">
        <v>1</v>
      </c>
      <c r="C211" s="28">
        <v>1</v>
      </c>
      <c r="D211" s="28">
        <v>1</v>
      </c>
      <c r="E211" s="28">
        <v>1</v>
      </c>
      <c r="F211" s="28">
        <v>1</v>
      </c>
      <c r="H211" s="28">
        <v>123</v>
      </c>
      <c r="I211" s="28">
        <v>1</v>
      </c>
      <c r="J211" s="28">
        <v>1</v>
      </c>
      <c r="K211" s="28">
        <v>3</v>
      </c>
      <c r="L211" s="28">
        <v>1</v>
      </c>
      <c r="M211" s="28">
        <v>1</v>
      </c>
    </row>
    <row r="212" spans="1:13" x14ac:dyDescent="0.2">
      <c r="A212" s="28">
        <v>87</v>
      </c>
      <c r="B212" s="28">
        <v>2</v>
      </c>
      <c r="C212" s="28">
        <v>2</v>
      </c>
      <c r="D212" s="28">
        <v>2</v>
      </c>
      <c r="E212" s="28">
        <v>2</v>
      </c>
      <c r="F212" s="28">
        <v>1</v>
      </c>
      <c r="H212" s="28">
        <v>188</v>
      </c>
      <c r="I212" s="28">
        <v>1</v>
      </c>
      <c r="J212" s="28">
        <v>1</v>
      </c>
      <c r="K212" s="28">
        <v>2</v>
      </c>
      <c r="L212" s="28">
        <v>2</v>
      </c>
      <c r="M212" s="28">
        <v>2</v>
      </c>
    </row>
    <row r="213" spans="1:13" x14ac:dyDescent="0.2">
      <c r="A213" s="28">
        <v>65</v>
      </c>
      <c r="B213" s="28">
        <v>1</v>
      </c>
      <c r="C213" s="28">
        <v>1</v>
      </c>
      <c r="D213" s="28">
        <v>1</v>
      </c>
      <c r="E213" s="28">
        <v>2</v>
      </c>
      <c r="F213" s="28">
        <v>1</v>
      </c>
      <c r="H213" s="28">
        <v>101</v>
      </c>
      <c r="I213" s="28">
        <v>1</v>
      </c>
      <c r="J213" s="28">
        <v>1</v>
      </c>
      <c r="K213" s="28">
        <v>1</v>
      </c>
      <c r="L213" s="28">
        <v>1</v>
      </c>
      <c r="M213" s="28">
        <v>1</v>
      </c>
    </row>
    <row r="214" spans="1:13" x14ac:dyDescent="0.2">
      <c r="A214" s="28">
        <v>91</v>
      </c>
      <c r="B214" s="28">
        <v>1</v>
      </c>
      <c r="C214" s="28">
        <v>1</v>
      </c>
      <c r="D214" s="28">
        <v>1</v>
      </c>
      <c r="E214" s="28">
        <v>1</v>
      </c>
      <c r="F214" s="28">
        <v>2</v>
      </c>
      <c r="H214" s="28">
        <v>160</v>
      </c>
      <c r="I214" s="28">
        <v>2</v>
      </c>
      <c r="J214" s="28">
        <v>2</v>
      </c>
      <c r="K214" s="28">
        <v>2</v>
      </c>
      <c r="L214" s="28">
        <v>2</v>
      </c>
      <c r="M214" s="28">
        <v>2</v>
      </c>
    </row>
    <row r="215" spans="1:13" x14ac:dyDescent="0.2">
      <c r="A215" s="28">
        <v>48</v>
      </c>
      <c r="B215" s="28">
        <v>1</v>
      </c>
      <c r="C215" s="28">
        <v>1</v>
      </c>
      <c r="D215" s="28">
        <v>1</v>
      </c>
      <c r="E215" s="28">
        <v>1</v>
      </c>
      <c r="F215" s="28">
        <v>1</v>
      </c>
      <c r="H215" s="28">
        <v>187</v>
      </c>
      <c r="I215" s="28">
        <v>1</v>
      </c>
      <c r="J215" s="28">
        <v>1</v>
      </c>
      <c r="K215" s="28">
        <v>1</v>
      </c>
      <c r="L215" s="28">
        <v>2</v>
      </c>
      <c r="M215" s="28">
        <v>1</v>
      </c>
    </row>
    <row r="216" spans="1:13" x14ac:dyDescent="0.2">
      <c r="A216" s="28">
        <v>73</v>
      </c>
      <c r="B216" s="28">
        <v>1</v>
      </c>
      <c r="C216" s="28">
        <v>1</v>
      </c>
      <c r="D216" s="28">
        <v>1</v>
      </c>
      <c r="E216" s="28">
        <v>1</v>
      </c>
      <c r="F216" s="28">
        <v>1</v>
      </c>
      <c r="H216" s="28">
        <v>170</v>
      </c>
      <c r="I216" s="28">
        <v>1</v>
      </c>
      <c r="J216" s="28">
        <v>1</v>
      </c>
      <c r="K216" s="28">
        <v>1</v>
      </c>
      <c r="L216" s="28">
        <v>1</v>
      </c>
      <c r="M216" s="28">
        <v>1</v>
      </c>
    </row>
    <row r="217" spans="1:13" x14ac:dyDescent="0.2">
      <c r="A217" s="28">
        <v>94</v>
      </c>
      <c r="B217" s="28">
        <v>2</v>
      </c>
      <c r="C217" s="28">
        <v>2</v>
      </c>
      <c r="D217" s="28">
        <v>2</v>
      </c>
      <c r="E217" s="28">
        <v>2</v>
      </c>
      <c r="F217" s="28">
        <v>2</v>
      </c>
      <c r="H217" s="28">
        <v>179</v>
      </c>
      <c r="I217" s="28">
        <v>1</v>
      </c>
      <c r="J217" s="28">
        <v>1</v>
      </c>
      <c r="K217" s="28">
        <v>1</v>
      </c>
      <c r="L217" s="28">
        <v>1</v>
      </c>
      <c r="M217" s="28">
        <v>1</v>
      </c>
    </row>
    <row r="218" spans="1:13" x14ac:dyDescent="0.2">
      <c r="A218" s="28">
        <v>7</v>
      </c>
      <c r="B218" s="28">
        <v>2</v>
      </c>
      <c r="C218" s="28">
        <v>2</v>
      </c>
      <c r="D218" s="28">
        <v>2</v>
      </c>
      <c r="E218" s="28">
        <v>1</v>
      </c>
      <c r="F218" s="28">
        <v>1</v>
      </c>
      <c r="H218" s="28">
        <v>142</v>
      </c>
      <c r="I218" s="28">
        <v>1</v>
      </c>
      <c r="J218" s="28">
        <v>1</v>
      </c>
      <c r="K218" s="28">
        <v>1</v>
      </c>
      <c r="L218" s="28">
        <v>1</v>
      </c>
      <c r="M218" s="28">
        <v>1</v>
      </c>
    </row>
    <row r="219" spans="1:13" x14ac:dyDescent="0.2">
      <c r="A219" s="28">
        <v>57</v>
      </c>
      <c r="B219" s="28">
        <v>2</v>
      </c>
      <c r="C219" s="28">
        <v>2</v>
      </c>
      <c r="D219" s="28">
        <v>2</v>
      </c>
      <c r="E219" s="28">
        <v>2</v>
      </c>
      <c r="F219" s="28">
        <v>1</v>
      </c>
      <c r="H219" s="28">
        <v>162</v>
      </c>
      <c r="I219" s="28">
        <v>1</v>
      </c>
      <c r="J219" s="28">
        <v>1</v>
      </c>
      <c r="K219" s="28">
        <v>1</v>
      </c>
      <c r="L219" s="28">
        <v>1</v>
      </c>
      <c r="M219" s="28">
        <v>1</v>
      </c>
    </row>
    <row r="220" spans="1:13" x14ac:dyDescent="0.2">
      <c r="A220" s="28">
        <v>80</v>
      </c>
      <c r="B220" s="28">
        <v>1</v>
      </c>
      <c r="C220" s="28">
        <v>1</v>
      </c>
      <c r="D220" s="28">
        <v>1</v>
      </c>
      <c r="E220" s="28">
        <v>2</v>
      </c>
      <c r="F220" s="28">
        <v>1</v>
      </c>
      <c r="H220" s="28">
        <v>193</v>
      </c>
      <c r="I220" s="28">
        <v>2</v>
      </c>
      <c r="J220" s="28">
        <v>2</v>
      </c>
      <c r="K220" s="28">
        <v>2</v>
      </c>
      <c r="L220" s="28">
        <v>1</v>
      </c>
      <c r="M220" s="28">
        <v>1</v>
      </c>
    </row>
    <row r="221" spans="1:13" x14ac:dyDescent="0.2">
      <c r="A221" s="28">
        <v>29</v>
      </c>
      <c r="B221" s="28">
        <v>1</v>
      </c>
      <c r="C221" s="28">
        <v>1</v>
      </c>
      <c r="D221" s="28">
        <v>1</v>
      </c>
      <c r="E221" s="28">
        <v>1</v>
      </c>
      <c r="F221" s="28">
        <v>1</v>
      </c>
      <c r="H221" s="28">
        <v>198</v>
      </c>
      <c r="I221" s="28">
        <v>2</v>
      </c>
      <c r="J221" s="28">
        <v>2</v>
      </c>
      <c r="K221" s="28">
        <v>1</v>
      </c>
      <c r="L221" s="28">
        <v>1</v>
      </c>
      <c r="M221" s="28">
        <v>1</v>
      </c>
    </row>
    <row r="222" spans="1:13" x14ac:dyDescent="0.2">
      <c r="A222" s="28">
        <v>33</v>
      </c>
      <c r="B222" s="28">
        <v>1</v>
      </c>
      <c r="C222" s="28">
        <v>1</v>
      </c>
      <c r="D222" s="28">
        <v>1</v>
      </c>
      <c r="E222" s="28">
        <v>1</v>
      </c>
      <c r="F222" s="28">
        <v>1</v>
      </c>
      <c r="H222" s="28">
        <v>158</v>
      </c>
      <c r="I222" s="28">
        <v>1</v>
      </c>
      <c r="J222" s="28">
        <v>1</v>
      </c>
      <c r="K222" s="28">
        <v>2</v>
      </c>
      <c r="L222" s="28">
        <v>2</v>
      </c>
      <c r="M222" s="28">
        <v>1</v>
      </c>
    </row>
    <row r="223" spans="1:13" x14ac:dyDescent="0.2">
      <c r="A223" s="28">
        <v>50</v>
      </c>
      <c r="B223" s="28">
        <v>2</v>
      </c>
      <c r="C223" s="28">
        <v>2</v>
      </c>
      <c r="D223" s="28">
        <v>2</v>
      </c>
      <c r="E223" s="28">
        <v>1</v>
      </c>
      <c r="F223" s="28">
        <v>1</v>
      </c>
      <c r="H223" s="28">
        <v>199</v>
      </c>
      <c r="I223" s="28">
        <v>2</v>
      </c>
      <c r="J223" s="28">
        <v>2</v>
      </c>
      <c r="K223" s="28">
        <v>1</v>
      </c>
      <c r="L223" s="28">
        <v>1</v>
      </c>
      <c r="M223" s="28">
        <v>1</v>
      </c>
    </row>
    <row r="224" spans="1:13" x14ac:dyDescent="0.2">
      <c r="A224" s="28">
        <v>68</v>
      </c>
      <c r="B224" s="28">
        <v>2</v>
      </c>
      <c r="C224" s="28">
        <v>2</v>
      </c>
      <c r="D224" s="28">
        <v>3</v>
      </c>
      <c r="E224" s="28">
        <v>3</v>
      </c>
      <c r="F224" s="28">
        <v>3</v>
      </c>
      <c r="H224" s="28">
        <v>155</v>
      </c>
      <c r="I224" s="28">
        <v>1</v>
      </c>
      <c r="J224" s="28">
        <v>1</v>
      </c>
      <c r="K224" s="28">
        <v>2</v>
      </c>
      <c r="L224" s="28">
        <v>1</v>
      </c>
      <c r="M224" s="28">
        <v>1</v>
      </c>
    </row>
    <row r="225" spans="1:13" x14ac:dyDescent="0.2">
      <c r="A225" s="28">
        <v>60</v>
      </c>
      <c r="B225" s="28">
        <v>2</v>
      </c>
      <c r="C225" s="28">
        <v>2</v>
      </c>
      <c r="D225" s="28">
        <v>1</v>
      </c>
      <c r="E225" s="28">
        <v>1</v>
      </c>
      <c r="F225" s="28">
        <v>1</v>
      </c>
      <c r="H225" s="28">
        <v>127</v>
      </c>
      <c r="I225" s="28">
        <v>2</v>
      </c>
      <c r="J225" s="28">
        <v>2</v>
      </c>
      <c r="K225" s="28">
        <v>2</v>
      </c>
      <c r="L225" s="28">
        <v>2</v>
      </c>
      <c r="M225" s="28">
        <v>1</v>
      </c>
    </row>
    <row r="226" spans="1:13" x14ac:dyDescent="0.2">
      <c r="A226" s="28">
        <v>45</v>
      </c>
      <c r="B226" s="28">
        <v>1</v>
      </c>
      <c r="C226" s="28">
        <v>1</v>
      </c>
      <c r="D226" s="28">
        <v>3</v>
      </c>
      <c r="E226" s="28">
        <v>1</v>
      </c>
      <c r="F226" s="28">
        <v>1</v>
      </c>
      <c r="H226" s="28">
        <v>150</v>
      </c>
      <c r="I226" s="28">
        <v>2</v>
      </c>
      <c r="J226" s="28">
        <v>2</v>
      </c>
      <c r="K226" s="28">
        <v>2</v>
      </c>
      <c r="L226" s="28">
        <v>2</v>
      </c>
      <c r="M226" s="28">
        <v>1</v>
      </c>
    </row>
    <row r="227" spans="1:13" x14ac:dyDescent="0.2">
      <c r="A227" s="28">
        <v>55</v>
      </c>
      <c r="B227" s="28">
        <v>1</v>
      </c>
      <c r="C227" s="28">
        <v>1</v>
      </c>
      <c r="D227" s="28">
        <v>3</v>
      </c>
      <c r="E227" s="28">
        <v>1</v>
      </c>
      <c r="F227" s="28">
        <v>1</v>
      </c>
      <c r="H227" s="28">
        <v>122</v>
      </c>
      <c r="I227" s="28">
        <v>1</v>
      </c>
      <c r="J227" s="28">
        <v>1</v>
      </c>
      <c r="K227" s="28">
        <v>2</v>
      </c>
      <c r="L227" s="28">
        <v>3</v>
      </c>
      <c r="M227" s="28">
        <v>2</v>
      </c>
    </row>
    <row r="228" spans="1:13" x14ac:dyDescent="0.2">
      <c r="A228" s="28">
        <v>21</v>
      </c>
      <c r="B228" s="28">
        <v>2</v>
      </c>
      <c r="C228" s="28">
        <v>2</v>
      </c>
      <c r="D228" s="28">
        <v>3</v>
      </c>
      <c r="E228" s="28">
        <v>2</v>
      </c>
      <c r="F228" s="28">
        <v>3</v>
      </c>
      <c r="H228" s="28">
        <v>145</v>
      </c>
      <c r="I228" s="28">
        <v>1</v>
      </c>
      <c r="J228" s="28">
        <v>1</v>
      </c>
      <c r="K228" s="28">
        <v>1</v>
      </c>
      <c r="L228" s="28">
        <v>2</v>
      </c>
      <c r="M228" s="28">
        <v>1</v>
      </c>
    </row>
    <row r="229" spans="1:13" x14ac:dyDescent="0.2">
      <c r="A229" s="28">
        <v>20</v>
      </c>
      <c r="B229" s="28">
        <v>1</v>
      </c>
      <c r="C229" s="28">
        <v>1</v>
      </c>
      <c r="D229" s="28">
        <v>2</v>
      </c>
      <c r="E229" s="28">
        <v>1</v>
      </c>
      <c r="F229" s="28">
        <v>1</v>
      </c>
      <c r="H229" s="28">
        <v>153</v>
      </c>
      <c r="I229" s="28">
        <v>1</v>
      </c>
      <c r="J229" s="28">
        <v>1</v>
      </c>
      <c r="K229" s="28">
        <v>1</v>
      </c>
      <c r="L229" s="28">
        <v>1</v>
      </c>
      <c r="M229" s="28">
        <v>1</v>
      </c>
    </row>
    <row r="230" spans="1:13" x14ac:dyDescent="0.2">
      <c r="A230" s="28">
        <v>41</v>
      </c>
      <c r="B230" s="28">
        <v>2</v>
      </c>
      <c r="C230" s="28">
        <v>2</v>
      </c>
      <c r="D230" s="28">
        <v>2</v>
      </c>
      <c r="E230" s="28">
        <v>1</v>
      </c>
      <c r="F230" s="28">
        <v>1</v>
      </c>
      <c r="H230" s="28">
        <v>117</v>
      </c>
      <c r="I230" s="28">
        <v>1</v>
      </c>
      <c r="J230" s="28">
        <v>1</v>
      </c>
      <c r="K230" s="28">
        <v>1</v>
      </c>
      <c r="L230" s="28">
        <v>1</v>
      </c>
      <c r="M230" s="28">
        <v>1</v>
      </c>
    </row>
    <row r="231" spans="1:13" x14ac:dyDescent="0.2">
      <c r="A231" s="28">
        <v>71</v>
      </c>
      <c r="B231" s="28">
        <v>1</v>
      </c>
      <c r="C231" s="28">
        <v>1</v>
      </c>
      <c r="D231" s="28">
        <v>1</v>
      </c>
      <c r="E231" s="28">
        <v>1</v>
      </c>
      <c r="F231" s="28">
        <v>1</v>
      </c>
      <c r="H231" s="28">
        <v>159</v>
      </c>
      <c r="I231" s="28">
        <v>1</v>
      </c>
      <c r="J231" s="28">
        <v>1</v>
      </c>
      <c r="K231" s="28">
        <v>1</v>
      </c>
      <c r="L231" s="28">
        <v>1</v>
      </c>
      <c r="M231" s="28">
        <v>1</v>
      </c>
    </row>
    <row r="232" spans="1:13" x14ac:dyDescent="0.2">
      <c r="A232" s="28">
        <v>58</v>
      </c>
      <c r="B232" s="28">
        <v>2</v>
      </c>
      <c r="C232" s="28">
        <v>2</v>
      </c>
      <c r="D232" s="28">
        <v>1</v>
      </c>
      <c r="E232" s="28">
        <v>1</v>
      </c>
      <c r="F232" s="28">
        <v>1</v>
      </c>
      <c r="H232" s="28">
        <v>109</v>
      </c>
      <c r="I232" s="28">
        <v>1</v>
      </c>
      <c r="J232" s="28">
        <v>1</v>
      </c>
      <c r="K232" s="28">
        <v>1</v>
      </c>
      <c r="L232" s="28">
        <v>1</v>
      </c>
      <c r="M232" s="28">
        <v>1</v>
      </c>
    </row>
    <row r="233" spans="1:13" x14ac:dyDescent="0.2">
      <c r="A233" s="28">
        <v>56</v>
      </c>
      <c r="B233" s="28">
        <v>1</v>
      </c>
      <c r="C233" s="28">
        <v>1</v>
      </c>
      <c r="D233" s="28">
        <v>1</v>
      </c>
      <c r="E233" s="28">
        <v>2</v>
      </c>
      <c r="F233" s="28">
        <v>1</v>
      </c>
      <c r="H233" s="28">
        <v>169</v>
      </c>
      <c r="I233" s="28">
        <v>1</v>
      </c>
      <c r="J233" s="28">
        <v>1</v>
      </c>
      <c r="K233" s="28">
        <v>1</v>
      </c>
      <c r="L233" s="28">
        <v>1</v>
      </c>
      <c r="M233" s="28">
        <v>1</v>
      </c>
    </row>
    <row r="234" spans="1:13" x14ac:dyDescent="0.2">
      <c r="A234" s="28">
        <v>13</v>
      </c>
      <c r="B234" s="28">
        <v>1</v>
      </c>
      <c r="C234" s="28">
        <v>1</v>
      </c>
      <c r="D234" s="28">
        <v>1</v>
      </c>
      <c r="E234" s="28">
        <v>2</v>
      </c>
      <c r="F234" s="28">
        <v>1</v>
      </c>
      <c r="H234" s="28">
        <v>134</v>
      </c>
      <c r="I234" s="28">
        <v>1</v>
      </c>
      <c r="J234" s="28">
        <v>1</v>
      </c>
      <c r="K234" s="28">
        <v>1</v>
      </c>
      <c r="L234" s="28">
        <v>2</v>
      </c>
      <c r="M234" s="28">
        <v>1</v>
      </c>
    </row>
    <row r="235" spans="1:13" x14ac:dyDescent="0.2">
      <c r="A235" s="28">
        <v>64</v>
      </c>
      <c r="B235" s="28">
        <v>2</v>
      </c>
      <c r="C235" s="28">
        <v>2</v>
      </c>
      <c r="D235" s="28">
        <v>3</v>
      </c>
      <c r="E235" s="28">
        <v>1</v>
      </c>
      <c r="F235" s="28">
        <v>1</v>
      </c>
      <c r="H235" s="28">
        <v>141</v>
      </c>
      <c r="I235" s="28">
        <v>1</v>
      </c>
      <c r="J235" s="28">
        <v>1</v>
      </c>
      <c r="K235" s="28">
        <v>1</v>
      </c>
      <c r="L235" s="28">
        <v>1</v>
      </c>
      <c r="M235" s="28">
        <v>1</v>
      </c>
    </row>
    <row r="236" spans="1:13" x14ac:dyDescent="0.2">
      <c r="A236" s="28">
        <v>10</v>
      </c>
      <c r="B236" s="28">
        <v>2</v>
      </c>
      <c r="C236" s="28">
        <v>2</v>
      </c>
      <c r="D236" s="28">
        <v>2</v>
      </c>
      <c r="E236" s="28">
        <v>2</v>
      </c>
      <c r="F236" s="28">
        <v>2</v>
      </c>
      <c r="H236" s="28">
        <v>197</v>
      </c>
      <c r="I236" s="28">
        <v>1</v>
      </c>
      <c r="J236" s="28">
        <v>1</v>
      </c>
      <c r="K236" s="28">
        <v>1</v>
      </c>
      <c r="L236" s="28">
        <v>2</v>
      </c>
      <c r="M236" s="28">
        <v>1</v>
      </c>
    </row>
    <row r="237" spans="1:13" x14ac:dyDescent="0.2">
      <c r="A237" s="28">
        <v>3</v>
      </c>
      <c r="B237" s="28">
        <v>1</v>
      </c>
      <c r="C237" s="28">
        <v>1</v>
      </c>
      <c r="D237" s="28">
        <v>1</v>
      </c>
      <c r="E237" s="28">
        <v>1</v>
      </c>
      <c r="F237" s="28">
        <v>1</v>
      </c>
      <c r="H237" s="28">
        <v>118</v>
      </c>
      <c r="I237" s="28">
        <v>1</v>
      </c>
      <c r="J237" s="28">
        <v>1</v>
      </c>
      <c r="K237" s="28">
        <v>1</v>
      </c>
      <c r="L237" s="28">
        <v>2</v>
      </c>
      <c r="M237" s="28">
        <v>1</v>
      </c>
    </row>
    <row r="238" spans="1:13" x14ac:dyDescent="0.2">
      <c r="A238" s="28">
        <v>79</v>
      </c>
      <c r="B238" s="28">
        <v>1</v>
      </c>
      <c r="C238" s="28">
        <v>1</v>
      </c>
      <c r="D238" s="28">
        <v>1</v>
      </c>
      <c r="E238" s="28">
        <v>1</v>
      </c>
      <c r="F238" s="28">
        <v>1</v>
      </c>
      <c r="H238" s="28">
        <v>144</v>
      </c>
      <c r="I238" s="28">
        <v>1</v>
      </c>
      <c r="J238" s="28">
        <v>1</v>
      </c>
      <c r="K238" s="28">
        <v>3</v>
      </c>
      <c r="L238" s="28">
        <v>1</v>
      </c>
      <c r="M238" s="28">
        <v>1</v>
      </c>
    </row>
    <row r="239" spans="1:13" x14ac:dyDescent="0.2">
      <c r="A239" s="28">
        <v>28</v>
      </c>
      <c r="B239" s="28">
        <v>1</v>
      </c>
      <c r="C239" s="28">
        <v>1</v>
      </c>
      <c r="D239" s="28">
        <v>1</v>
      </c>
      <c r="E239" s="28">
        <v>1</v>
      </c>
      <c r="F239" s="28">
        <v>1</v>
      </c>
      <c r="H239" s="28">
        <v>120</v>
      </c>
      <c r="I239" s="28">
        <v>1</v>
      </c>
      <c r="J239" s="28">
        <v>1</v>
      </c>
      <c r="K239" s="28">
        <v>2</v>
      </c>
      <c r="L239" s="28">
        <v>1</v>
      </c>
      <c r="M239" s="28">
        <v>1</v>
      </c>
    </row>
    <row r="240" spans="1:13" x14ac:dyDescent="0.2">
      <c r="A240" s="28">
        <v>81</v>
      </c>
      <c r="B240" s="28">
        <v>1</v>
      </c>
      <c r="C240" s="28">
        <v>1</v>
      </c>
      <c r="D240" s="28">
        <v>1</v>
      </c>
      <c r="E240" s="28">
        <v>1</v>
      </c>
      <c r="F240" s="28">
        <v>1</v>
      </c>
      <c r="H240" s="28">
        <v>135</v>
      </c>
      <c r="I240" s="28">
        <v>2</v>
      </c>
      <c r="J240" s="28">
        <v>2</v>
      </c>
      <c r="K240" s="28">
        <v>1</v>
      </c>
      <c r="L240" s="28">
        <v>1</v>
      </c>
      <c r="M240" s="28">
        <v>1</v>
      </c>
    </row>
    <row r="241" spans="1:13" x14ac:dyDescent="0.2">
      <c r="A241" s="28">
        <v>97</v>
      </c>
      <c r="B241" s="28">
        <v>1</v>
      </c>
      <c r="C241" s="28">
        <v>1</v>
      </c>
      <c r="D241" s="28">
        <v>1</v>
      </c>
      <c r="E241" s="28">
        <v>1</v>
      </c>
      <c r="F241" s="28">
        <v>1</v>
      </c>
      <c r="H241" s="28">
        <v>177</v>
      </c>
      <c r="I241" s="28">
        <v>1</v>
      </c>
      <c r="J241" s="28">
        <v>1</v>
      </c>
      <c r="K241" s="28">
        <v>2</v>
      </c>
      <c r="L241" s="28">
        <v>2</v>
      </c>
      <c r="M241" s="28">
        <v>1</v>
      </c>
    </row>
    <row r="242" spans="1:13" x14ac:dyDescent="0.2">
      <c r="A242" s="28">
        <v>69</v>
      </c>
      <c r="B242" s="28">
        <v>1</v>
      </c>
      <c r="C242" s="28">
        <v>1</v>
      </c>
      <c r="D242" s="28">
        <v>2</v>
      </c>
      <c r="E242" s="28">
        <v>1</v>
      </c>
      <c r="F242" s="28">
        <v>1</v>
      </c>
      <c r="H242" s="28">
        <v>126</v>
      </c>
      <c r="I242" s="28">
        <v>1</v>
      </c>
      <c r="J242" s="28">
        <v>1</v>
      </c>
      <c r="K242" s="28">
        <v>1</v>
      </c>
      <c r="L242" s="28">
        <v>1</v>
      </c>
      <c r="M242" s="28">
        <v>1</v>
      </c>
    </row>
    <row r="243" spans="1:13" x14ac:dyDescent="0.2">
      <c r="A243" s="28">
        <v>9</v>
      </c>
      <c r="B243" s="28">
        <v>1</v>
      </c>
      <c r="C243" s="28">
        <v>1</v>
      </c>
      <c r="D243" s="28">
        <v>1</v>
      </c>
      <c r="E243" s="28">
        <v>1</v>
      </c>
      <c r="F243" s="28">
        <v>1</v>
      </c>
      <c r="H243" s="28">
        <v>128</v>
      </c>
      <c r="I243" s="28">
        <v>2</v>
      </c>
      <c r="J243" s="28">
        <v>2</v>
      </c>
      <c r="K243" s="28">
        <v>2</v>
      </c>
      <c r="L243" s="28">
        <v>1</v>
      </c>
      <c r="M243" s="28">
        <v>1</v>
      </c>
    </row>
    <row r="244" spans="1:13" x14ac:dyDescent="0.2">
      <c r="A244" s="28">
        <v>72</v>
      </c>
      <c r="B244" s="28">
        <v>1</v>
      </c>
      <c r="C244" s="28">
        <v>1</v>
      </c>
      <c r="D244" s="28">
        <v>1</v>
      </c>
      <c r="E244" s="28">
        <v>1</v>
      </c>
      <c r="F244" s="28">
        <v>1</v>
      </c>
      <c r="H244" s="28">
        <v>149</v>
      </c>
      <c r="I244" s="28">
        <v>1</v>
      </c>
      <c r="J244" s="28">
        <v>1</v>
      </c>
      <c r="K244" s="28">
        <v>1</v>
      </c>
      <c r="L244" s="28">
        <v>1</v>
      </c>
      <c r="M244" s="28">
        <v>1</v>
      </c>
    </row>
    <row r="245" spans="1:13" x14ac:dyDescent="0.2">
      <c r="A245" s="28">
        <v>39</v>
      </c>
      <c r="B245" s="28">
        <v>3</v>
      </c>
      <c r="C245" s="28">
        <v>3</v>
      </c>
      <c r="D245" s="28">
        <v>2</v>
      </c>
      <c r="E245" s="28">
        <v>1</v>
      </c>
      <c r="F245" s="28">
        <v>1</v>
      </c>
      <c r="H245" s="28">
        <v>147</v>
      </c>
      <c r="I245" s="28">
        <v>1</v>
      </c>
      <c r="J245" s="28">
        <v>1</v>
      </c>
      <c r="K245" s="28">
        <v>1</v>
      </c>
      <c r="L245" s="28">
        <v>1</v>
      </c>
      <c r="M245" s="28">
        <v>1</v>
      </c>
    </row>
    <row r="246" spans="1:13" x14ac:dyDescent="0.2">
      <c r="A246" s="28">
        <v>93</v>
      </c>
      <c r="B246" s="28">
        <v>2</v>
      </c>
      <c r="C246" s="28">
        <v>2</v>
      </c>
      <c r="D246" s="28">
        <v>1</v>
      </c>
      <c r="E246" s="28">
        <v>1</v>
      </c>
      <c r="F246" s="28">
        <v>1</v>
      </c>
      <c r="H246" s="28">
        <v>132</v>
      </c>
      <c r="I246" s="28">
        <v>1</v>
      </c>
      <c r="J246" s="28">
        <v>1</v>
      </c>
      <c r="K246" s="28">
        <v>1</v>
      </c>
      <c r="L246" s="28">
        <v>2</v>
      </c>
      <c r="M246" s="28">
        <v>2</v>
      </c>
    </row>
    <row r="247" spans="1:13" x14ac:dyDescent="0.2">
      <c r="A247" s="28">
        <v>5</v>
      </c>
      <c r="B247" s="28">
        <v>2</v>
      </c>
      <c r="C247" s="28">
        <v>2</v>
      </c>
      <c r="D247" s="28">
        <v>2</v>
      </c>
      <c r="E247" s="28">
        <v>2</v>
      </c>
      <c r="F247" s="28">
        <v>2</v>
      </c>
      <c r="H247" s="28">
        <v>151</v>
      </c>
      <c r="I247" s="28">
        <v>1</v>
      </c>
      <c r="J247" s="28">
        <v>1</v>
      </c>
      <c r="K247" s="28">
        <v>2</v>
      </c>
      <c r="L247" s="28">
        <v>2</v>
      </c>
      <c r="M247" s="28">
        <v>2</v>
      </c>
    </row>
    <row r="248" spans="1:13" x14ac:dyDescent="0.2">
      <c r="A248" s="28">
        <v>24</v>
      </c>
      <c r="B248" s="28">
        <v>1</v>
      </c>
      <c r="C248" s="28">
        <v>1</v>
      </c>
      <c r="D248" s="28">
        <v>1</v>
      </c>
      <c r="E248" s="28">
        <v>1</v>
      </c>
      <c r="F248" s="28">
        <v>2</v>
      </c>
      <c r="H248" s="28">
        <v>115</v>
      </c>
      <c r="I248" s="28">
        <v>2</v>
      </c>
      <c r="J248" s="28">
        <v>2</v>
      </c>
      <c r="K248" s="28">
        <v>2</v>
      </c>
      <c r="L248" s="28">
        <v>2</v>
      </c>
      <c r="M248" s="28">
        <v>1</v>
      </c>
    </row>
    <row r="249" spans="1:13" x14ac:dyDescent="0.2">
      <c r="A249" s="28">
        <v>83</v>
      </c>
      <c r="B249" s="28">
        <v>1</v>
      </c>
      <c r="C249" s="28">
        <v>1</v>
      </c>
      <c r="D249" s="28">
        <v>1</v>
      </c>
      <c r="E249" s="28">
        <v>2</v>
      </c>
      <c r="F249" s="28">
        <v>2</v>
      </c>
      <c r="H249" s="28">
        <v>174</v>
      </c>
      <c r="I249" s="28">
        <v>1</v>
      </c>
      <c r="J249" s="28">
        <v>1</v>
      </c>
      <c r="K249" s="28">
        <v>1</v>
      </c>
      <c r="L249" s="28">
        <v>1</v>
      </c>
      <c r="M249" s="28">
        <v>1</v>
      </c>
    </row>
    <row r="250" spans="1:13" x14ac:dyDescent="0.2">
      <c r="A250" s="28">
        <v>4</v>
      </c>
      <c r="B250" s="28">
        <v>1</v>
      </c>
      <c r="C250" s="28">
        <v>1</v>
      </c>
      <c r="D250" s="28">
        <v>2</v>
      </c>
      <c r="E250" s="28">
        <v>2</v>
      </c>
      <c r="F250" s="28">
        <v>2</v>
      </c>
      <c r="H250" s="28">
        <v>196</v>
      </c>
      <c r="I250" s="28">
        <v>1</v>
      </c>
      <c r="J250" s="28">
        <v>1</v>
      </c>
      <c r="K250" s="28">
        <v>3</v>
      </c>
      <c r="L250" s="28">
        <v>1</v>
      </c>
      <c r="M250" s="28">
        <v>1</v>
      </c>
    </row>
    <row r="251" spans="1:13" x14ac:dyDescent="0.2">
      <c r="A251" s="28">
        <v>85</v>
      </c>
      <c r="B251" s="28">
        <v>1</v>
      </c>
      <c r="C251" s="28">
        <v>1</v>
      </c>
      <c r="D251" s="28">
        <v>1</v>
      </c>
      <c r="E251" s="28">
        <v>2</v>
      </c>
      <c r="F251" s="28">
        <v>1</v>
      </c>
      <c r="H251" s="28">
        <v>113</v>
      </c>
      <c r="I251" s="28">
        <v>1</v>
      </c>
      <c r="J251" s="28">
        <v>1</v>
      </c>
      <c r="K251" s="28">
        <v>1</v>
      </c>
      <c r="L251" s="28">
        <v>1</v>
      </c>
      <c r="M251" s="28">
        <v>1</v>
      </c>
    </row>
    <row r="252" spans="1:13" x14ac:dyDescent="0.2">
      <c r="A252" s="28">
        <v>89</v>
      </c>
      <c r="B252" s="28">
        <v>1</v>
      </c>
      <c r="C252" s="28">
        <v>1</v>
      </c>
      <c r="D252" s="28">
        <v>2</v>
      </c>
      <c r="E252" s="28">
        <v>2</v>
      </c>
      <c r="F252" s="28">
        <v>1</v>
      </c>
      <c r="H252" s="28">
        <v>166</v>
      </c>
      <c r="I252" s="28">
        <v>1</v>
      </c>
      <c r="J252" s="28">
        <v>1</v>
      </c>
      <c r="K252" s="28">
        <v>2</v>
      </c>
      <c r="L252" s="28">
        <v>2</v>
      </c>
      <c r="M252" s="28">
        <v>1</v>
      </c>
    </row>
    <row r="253" spans="1:13" x14ac:dyDescent="0.2">
      <c r="A253" s="28">
        <v>84</v>
      </c>
      <c r="B253" s="28">
        <v>1</v>
      </c>
      <c r="C253" s="28">
        <v>1</v>
      </c>
      <c r="D253" s="28">
        <v>1</v>
      </c>
      <c r="E253" s="28">
        <v>1</v>
      </c>
      <c r="F253" s="28">
        <v>1</v>
      </c>
      <c r="H253" s="28">
        <v>164</v>
      </c>
      <c r="I253" s="28">
        <v>1</v>
      </c>
      <c r="J253" s="28">
        <v>1</v>
      </c>
      <c r="K253" s="28">
        <v>1</v>
      </c>
      <c r="L253" s="28">
        <v>1</v>
      </c>
      <c r="M253" s="28">
        <v>1</v>
      </c>
    </row>
    <row r="254" spans="1:13" x14ac:dyDescent="0.2">
      <c r="A254" s="28">
        <v>77</v>
      </c>
      <c r="B254" s="28">
        <v>1</v>
      </c>
      <c r="C254" s="28">
        <v>1</v>
      </c>
      <c r="D254" s="28">
        <v>1</v>
      </c>
      <c r="E254" s="28">
        <v>2</v>
      </c>
      <c r="F254" s="28">
        <v>1</v>
      </c>
      <c r="H254" s="28">
        <v>143</v>
      </c>
      <c r="I254" s="28">
        <v>1</v>
      </c>
      <c r="J254" s="28">
        <v>1</v>
      </c>
      <c r="K254" s="28">
        <v>1</v>
      </c>
      <c r="L254" s="28">
        <v>1</v>
      </c>
      <c r="M254" s="28">
        <v>1</v>
      </c>
    </row>
    <row r="255" spans="1:13" x14ac:dyDescent="0.2">
      <c r="A255" s="28">
        <v>51</v>
      </c>
      <c r="B255" s="28">
        <v>2</v>
      </c>
      <c r="C255" s="28">
        <v>2</v>
      </c>
      <c r="D255" s="28">
        <v>2</v>
      </c>
      <c r="E255" s="28">
        <v>1</v>
      </c>
      <c r="F255" s="28">
        <v>1</v>
      </c>
      <c r="H255" s="28">
        <v>184</v>
      </c>
      <c r="I255" s="28">
        <v>1</v>
      </c>
      <c r="J255" s="28">
        <v>1</v>
      </c>
      <c r="K255" s="28">
        <v>1</v>
      </c>
      <c r="L255" s="28">
        <v>1</v>
      </c>
      <c r="M255" s="28">
        <v>1</v>
      </c>
    </row>
    <row r="256" spans="1:13" x14ac:dyDescent="0.2">
      <c r="A256" s="28">
        <v>42</v>
      </c>
      <c r="B256" s="28">
        <v>2</v>
      </c>
      <c r="C256" s="28">
        <v>2</v>
      </c>
      <c r="D256" s="28">
        <v>1</v>
      </c>
      <c r="E256" s="28">
        <v>1</v>
      </c>
      <c r="F256" s="28">
        <v>1</v>
      </c>
      <c r="H256" s="28">
        <v>138</v>
      </c>
      <c r="I256" s="28">
        <v>1</v>
      </c>
      <c r="J256" s="28">
        <v>1</v>
      </c>
      <c r="K256" s="28">
        <v>1</v>
      </c>
      <c r="L256" s="28">
        <v>1</v>
      </c>
      <c r="M256" s="28">
        <v>1</v>
      </c>
    </row>
    <row r="257" spans="1:13" x14ac:dyDescent="0.2">
      <c r="A257" s="28">
        <v>36</v>
      </c>
      <c r="B257" s="28">
        <v>2</v>
      </c>
      <c r="C257" s="28">
        <v>2</v>
      </c>
      <c r="D257" s="28">
        <v>1</v>
      </c>
      <c r="E257" s="28">
        <v>1</v>
      </c>
      <c r="F257" s="28">
        <v>2</v>
      </c>
      <c r="H257" s="28">
        <v>114</v>
      </c>
      <c r="I257" s="28">
        <v>1</v>
      </c>
      <c r="J257" s="28">
        <v>1</v>
      </c>
      <c r="K257" s="28">
        <v>1</v>
      </c>
      <c r="L257" s="28">
        <v>3</v>
      </c>
      <c r="M257" s="28">
        <v>2</v>
      </c>
    </row>
    <row r="258" spans="1:13" x14ac:dyDescent="0.2">
      <c r="H258" s="28">
        <v>165</v>
      </c>
      <c r="I258" s="28">
        <v>1</v>
      </c>
      <c r="J258" s="28">
        <v>1</v>
      </c>
      <c r="K258" s="28">
        <v>1</v>
      </c>
      <c r="L258" s="28">
        <v>1</v>
      </c>
      <c r="M258" s="28">
        <v>1</v>
      </c>
    </row>
    <row r="259" spans="1:13" x14ac:dyDescent="0.2">
      <c r="A259" s="29" t="s">
        <v>75</v>
      </c>
      <c r="B259" s="33"/>
      <c r="C259" s="33"/>
      <c r="D259" s="33"/>
      <c r="E259" s="33"/>
      <c r="F259" s="33"/>
      <c r="H259" s="28">
        <v>171</v>
      </c>
      <c r="I259" s="28">
        <v>1</v>
      </c>
      <c r="J259" s="28">
        <v>1</v>
      </c>
      <c r="K259" s="28">
        <v>1</v>
      </c>
      <c r="L259" s="28">
        <v>2</v>
      </c>
      <c r="M259" s="28">
        <v>1</v>
      </c>
    </row>
    <row r="260" spans="1:13" x14ac:dyDescent="0.2">
      <c r="A260" s="33" t="s">
        <v>3</v>
      </c>
      <c r="B260" s="33" t="s">
        <v>33</v>
      </c>
      <c r="C260" s="33" t="s">
        <v>34</v>
      </c>
      <c r="D260" s="33" t="s">
        <v>35</v>
      </c>
      <c r="E260" s="33" t="s">
        <v>36</v>
      </c>
      <c r="F260" s="33" t="s">
        <v>37</v>
      </c>
      <c r="H260" s="28">
        <v>139</v>
      </c>
      <c r="I260" s="28">
        <v>1</v>
      </c>
      <c r="J260" s="28">
        <v>1</v>
      </c>
      <c r="K260" s="28">
        <v>1</v>
      </c>
      <c r="L260" s="28">
        <v>1</v>
      </c>
      <c r="M260" s="28">
        <v>1</v>
      </c>
    </row>
    <row r="261" spans="1:13" x14ac:dyDescent="0.2">
      <c r="A261" s="28">
        <v>79</v>
      </c>
      <c r="B261" s="28">
        <v>1</v>
      </c>
      <c r="C261" s="28">
        <v>1</v>
      </c>
      <c r="D261" s="28">
        <v>1</v>
      </c>
      <c r="E261" s="28">
        <v>1</v>
      </c>
      <c r="F261" s="61">
        <v>1</v>
      </c>
      <c r="H261" s="28">
        <v>104</v>
      </c>
      <c r="I261" s="28">
        <v>2</v>
      </c>
      <c r="J261" s="28">
        <v>2</v>
      </c>
      <c r="K261" s="28">
        <v>1</v>
      </c>
      <c r="L261" s="28">
        <v>2</v>
      </c>
      <c r="M261" s="28">
        <v>1</v>
      </c>
    </row>
    <row r="262" spans="1:13" x14ac:dyDescent="0.2">
      <c r="A262" s="28">
        <v>28</v>
      </c>
      <c r="B262" s="28">
        <v>1</v>
      </c>
      <c r="C262" s="28">
        <v>1</v>
      </c>
      <c r="D262" s="28">
        <v>1</v>
      </c>
      <c r="E262" s="28">
        <v>1</v>
      </c>
      <c r="F262" s="61">
        <v>1</v>
      </c>
      <c r="H262" s="28">
        <v>133</v>
      </c>
      <c r="I262" s="28">
        <v>1</v>
      </c>
      <c r="J262" s="28">
        <v>1</v>
      </c>
      <c r="K262" s="28">
        <v>1</v>
      </c>
      <c r="L262" s="28">
        <v>1</v>
      </c>
      <c r="M262" s="28">
        <v>1</v>
      </c>
    </row>
    <row r="263" spans="1:13" x14ac:dyDescent="0.2">
      <c r="A263" s="28">
        <v>81</v>
      </c>
      <c r="B263" s="28">
        <v>1</v>
      </c>
      <c r="C263" s="28">
        <v>1</v>
      </c>
      <c r="D263" s="28">
        <v>1</v>
      </c>
      <c r="E263" s="28">
        <v>1</v>
      </c>
      <c r="F263" s="61">
        <v>1</v>
      </c>
      <c r="H263" s="28">
        <v>119</v>
      </c>
      <c r="I263" s="28">
        <v>1</v>
      </c>
      <c r="J263" s="28">
        <v>1</v>
      </c>
      <c r="K263" s="28">
        <v>1</v>
      </c>
      <c r="L263" s="28">
        <v>1</v>
      </c>
      <c r="M263" s="28">
        <v>1</v>
      </c>
    </row>
    <row r="264" spans="1:13" x14ac:dyDescent="0.2">
      <c r="A264" s="28">
        <v>97</v>
      </c>
      <c r="B264" s="28">
        <v>1</v>
      </c>
      <c r="C264" s="28">
        <v>1</v>
      </c>
      <c r="D264" s="28">
        <v>1</v>
      </c>
      <c r="E264" s="28">
        <v>1</v>
      </c>
      <c r="F264" s="61">
        <v>1</v>
      </c>
      <c r="H264" s="28">
        <v>154</v>
      </c>
      <c r="I264" s="28">
        <v>1</v>
      </c>
      <c r="J264" s="28">
        <v>1</v>
      </c>
      <c r="K264" s="28">
        <v>1</v>
      </c>
      <c r="L264" s="28">
        <v>1</v>
      </c>
      <c r="M264" s="28">
        <v>1</v>
      </c>
    </row>
    <row r="265" spans="1:13" x14ac:dyDescent="0.2">
      <c r="A265" s="28">
        <v>69</v>
      </c>
      <c r="B265" s="28">
        <v>1</v>
      </c>
      <c r="C265" s="28">
        <v>1</v>
      </c>
      <c r="D265" s="28">
        <v>2</v>
      </c>
      <c r="E265" s="28">
        <v>1</v>
      </c>
      <c r="F265" s="61">
        <v>1</v>
      </c>
      <c r="H265" s="28">
        <v>172</v>
      </c>
      <c r="I265" s="28">
        <v>1</v>
      </c>
      <c r="J265" s="28">
        <v>1</v>
      </c>
      <c r="K265" s="28">
        <v>1</v>
      </c>
      <c r="L265" s="28">
        <v>1</v>
      </c>
      <c r="M265" s="28">
        <v>1</v>
      </c>
    </row>
    <row r="266" spans="1:13" x14ac:dyDescent="0.2">
      <c r="A266" s="28">
        <v>9</v>
      </c>
      <c r="B266" s="28">
        <v>1</v>
      </c>
      <c r="C266" s="28">
        <v>1</v>
      </c>
      <c r="D266" s="28">
        <v>1</v>
      </c>
      <c r="E266" s="28">
        <v>1</v>
      </c>
      <c r="F266" s="61">
        <v>1</v>
      </c>
    </row>
    <row r="267" spans="1:13" x14ac:dyDescent="0.2">
      <c r="A267" s="28">
        <v>72</v>
      </c>
      <c r="B267" s="28">
        <v>1</v>
      </c>
      <c r="C267" s="28">
        <v>1</v>
      </c>
      <c r="D267" s="28">
        <v>1</v>
      </c>
      <c r="E267" s="28">
        <v>1</v>
      </c>
      <c r="F267" s="61">
        <v>1</v>
      </c>
      <c r="H267" s="31" t="s">
        <v>75</v>
      </c>
      <c r="I267" s="32"/>
      <c r="J267" s="32"/>
      <c r="K267" s="32"/>
      <c r="L267" s="32"/>
      <c r="M267" s="32"/>
    </row>
    <row r="268" spans="1:13" x14ac:dyDescent="0.2">
      <c r="A268" s="28">
        <v>39</v>
      </c>
      <c r="B268" s="28">
        <v>1</v>
      </c>
      <c r="C268" s="28">
        <v>1</v>
      </c>
      <c r="D268" s="28">
        <v>3</v>
      </c>
      <c r="E268" s="28">
        <v>3</v>
      </c>
      <c r="F268" s="61">
        <v>3</v>
      </c>
      <c r="H268" s="34" t="s">
        <v>3</v>
      </c>
      <c r="I268" s="32" t="s">
        <v>33</v>
      </c>
      <c r="J268" s="32" t="s">
        <v>34</v>
      </c>
      <c r="K268" s="32" t="s">
        <v>35</v>
      </c>
      <c r="L268" s="32" t="s">
        <v>36</v>
      </c>
      <c r="M268" s="32" t="s">
        <v>37</v>
      </c>
    </row>
    <row r="269" spans="1:13" x14ac:dyDescent="0.2">
      <c r="A269" s="28">
        <v>93</v>
      </c>
      <c r="B269" s="28">
        <v>2</v>
      </c>
      <c r="C269" s="28">
        <v>2</v>
      </c>
      <c r="D269" s="28">
        <v>1</v>
      </c>
      <c r="E269" s="28">
        <v>1</v>
      </c>
      <c r="F269" s="61">
        <v>1</v>
      </c>
      <c r="H269" s="28">
        <v>177</v>
      </c>
      <c r="I269" s="28">
        <v>1</v>
      </c>
      <c r="J269" s="28">
        <v>1</v>
      </c>
      <c r="K269" s="28">
        <v>2</v>
      </c>
      <c r="L269" s="28">
        <v>2</v>
      </c>
      <c r="M269" s="28">
        <v>1</v>
      </c>
    </row>
    <row r="270" spans="1:13" x14ac:dyDescent="0.2">
      <c r="A270" s="28">
        <v>5</v>
      </c>
      <c r="B270" s="28">
        <v>2</v>
      </c>
      <c r="C270" s="28">
        <v>2</v>
      </c>
      <c r="D270" s="28">
        <v>2</v>
      </c>
      <c r="E270" s="28">
        <v>2</v>
      </c>
      <c r="F270" s="61">
        <v>2</v>
      </c>
      <c r="H270" s="28">
        <v>126</v>
      </c>
      <c r="I270" s="28">
        <v>2</v>
      </c>
      <c r="J270" s="28">
        <v>2</v>
      </c>
      <c r="K270" s="28">
        <v>1</v>
      </c>
      <c r="L270" s="28">
        <v>1</v>
      </c>
      <c r="M270" s="28">
        <v>1</v>
      </c>
    </row>
    <row r="271" spans="1:13" x14ac:dyDescent="0.2">
      <c r="A271" s="28">
        <v>24</v>
      </c>
      <c r="B271" s="28">
        <v>1</v>
      </c>
      <c r="C271" s="28">
        <v>1</v>
      </c>
      <c r="D271" s="28">
        <v>1</v>
      </c>
      <c r="E271" s="28">
        <v>1</v>
      </c>
      <c r="F271" s="61">
        <v>2</v>
      </c>
      <c r="H271" s="28">
        <v>128</v>
      </c>
      <c r="I271" s="28">
        <v>1</v>
      </c>
      <c r="J271" s="28">
        <v>1</v>
      </c>
      <c r="K271" s="28">
        <v>3</v>
      </c>
      <c r="L271" s="28">
        <v>1</v>
      </c>
      <c r="M271" s="28">
        <v>1</v>
      </c>
    </row>
    <row r="272" spans="1:13" x14ac:dyDescent="0.2">
      <c r="A272" s="28">
        <v>83</v>
      </c>
      <c r="B272" s="28">
        <v>1</v>
      </c>
      <c r="C272" s="28">
        <v>1</v>
      </c>
      <c r="D272" s="28">
        <v>1</v>
      </c>
      <c r="E272" s="28">
        <v>2</v>
      </c>
      <c r="F272" s="61">
        <v>2</v>
      </c>
      <c r="H272" s="28">
        <v>149</v>
      </c>
      <c r="I272" s="28">
        <v>1</v>
      </c>
      <c r="J272" s="28">
        <v>1</v>
      </c>
      <c r="K272" s="28">
        <v>1</v>
      </c>
      <c r="L272" s="28">
        <v>1</v>
      </c>
      <c r="M272" s="28">
        <v>1</v>
      </c>
    </row>
    <row r="273" spans="1:13" x14ac:dyDescent="0.2">
      <c r="A273" s="28">
        <v>4</v>
      </c>
      <c r="B273" s="28">
        <v>1</v>
      </c>
      <c r="C273" s="28">
        <v>1</v>
      </c>
      <c r="D273" s="28">
        <v>2</v>
      </c>
      <c r="E273" s="28">
        <v>2</v>
      </c>
      <c r="F273" s="61">
        <v>2</v>
      </c>
      <c r="H273" s="28">
        <v>147</v>
      </c>
      <c r="I273" s="28">
        <v>1</v>
      </c>
      <c r="J273" s="28">
        <v>1</v>
      </c>
      <c r="K273" s="28">
        <v>2</v>
      </c>
      <c r="L273" s="28">
        <v>1</v>
      </c>
      <c r="M273" s="28">
        <v>1</v>
      </c>
    </row>
    <row r="274" spans="1:13" x14ac:dyDescent="0.2">
      <c r="A274" s="28">
        <v>85</v>
      </c>
      <c r="B274" s="28">
        <v>1</v>
      </c>
      <c r="C274" s="28">
        <v>1</v>
      </c>
      <c r="D274" s="28">
        <v>1</v>
      </c>
      <c r="E274" s="28">
        <v>2</v>
      </c>
      <c r="F274" s="61">
        <v>1</v>
      </c>
      <c r="H274" s="28">
        <v>132</v>
      </c>
      <c r="I274" s="28">
        <v>2</v>
      </c>
      <c r="J274" s="28">
        <v>2</v>
      </c>
      <c r="K274" s="28">
        <v>2</v>
      </c>
      <c r="L274" s="28">
        <v>2</v>
      </c>
      <c r="M274" s="28">
        <v>1</v>
      </c>
    </row>
    <row r="275" spans="1:13" x14ac:dyDescent="0.2">
      <c r="A275" s="28">
        <v>89</v>
      </c>
      <c r="B275" s="28">
        <v>1</v>
      </c>
      <c r="C275" s="28">
        <v>1</v>
      </c>
      <c r="D275" s="28">
        <v>2</v>
      </c>
      <c r="E275" s="28">
        <v>2</v>
      </c>
      <c r="F275" s="61">
        <v>1</v>
      </c>
      <c r="H275" s="28">
        <v>151</v>
      </c>
      <c r="I275" s="28">
        <v>1</v>
      </c>
      <c r="J275" s="28">
        <v>1</v>
      </c>
      <c r="K275" s="28">
        <v>2</v>
      </c>
      <c r="L275" s="28">
        <v>2</v>
      </c>
      <c r="M275" s="28">
        <v>2</v>
      </c>
    </row>
    <row r="276" spans="1:13" x14ac:dyDescent="0.2">
      <c r="A276" s="28">
        <v>84</v>
      </c>
      <c r="B276" s="28">
        <v>1</v>
      </c>
      <c r="C276" s="28">
        <v>1</v>
      </c>
      <c r="D276" s="28">
        <v>1</v>
      </c>
      <c r="E276" s="28">
        <v>1</v>
      </c>
      <c r="F276" s="61">
        <v>1</v>
      </c>
      <c r="H276" s="28">
        <v>115</v>
      </c>
      <c r="I276" s="28">
        <v>2</v>
      </c>
      <c r="J276" s="28">
        <v>2</v>
      </c>
      <c r="K276" s="28">
        <v>2</v>
      </c>
      <c r="L276" s="28">
        <v>2</v>
      </c>
      <c r="M276" s="28">
        <v>1</v>
      </c>
    </row>
    <row r="277" spans="1:13" x14ac:dyDescent="0.2">
      <c r="A277" s="28">
        <v>77</v>
      </c>
      <c r="B277" s="28">
        <v>1</v>
      </c>
      <c r="C277" s="28">
        <v>1</v>
      </c>
      <c r="D277" s="28">
        <v>1</v>
      </c>
      <c r="E277" s="28">
        <v>2</v>
      </c>
      <c r="F277" s="61">
        <v>1</v>
      </c>
      <c r="H277" s="28">
        <v>174</v>
      </c>
      <c r="I277" s="28">
        <v>1</v>
      </c>
      <c r="J277" s="28">
        <v>1</v>
      </c>
      <c r="K277" s="28">
        <v>1</v>
      </c>
      <c r="L277" s="28">
        <v>1</v>
      </c>
      <c r="M277" s="28">
        <v>1</v>
      </c>
    </row>
    <row r="278" spans="1:13" x14ac:dyDescent="0.2">
      <c r="A278" s="28">
        <v>51</v>
      </c>
      <c r="B278" s="28">
        <v>2</v>
      </c>
      <c r="C278" s="28">
        <v>2</v>
      </c>
      <c r="D278" s="28">
        <v>2</v>
      </c>
      <c r="E278" s="28">
        <v>2</v>
      </c>
      <c r="F278" s="61">
        <v>2</v>
      </c>
      <c r="H278" s="28">
        <v>196</v>
      </c>
      <c r="I278" s="28">
        <v>1</v>
      </c>
      <c r="J278" s="28">
        <v>1</v>
      </c>
      <c r="K278" s="28">
        <v>3</v>
      </c>
      <c r="L278" s="28">
        <v>1</v>
      </c>
      <c r="M278" s="28">
        <v>1</v>
      </c>
    </row>
    <row r="279" spans="1:13" x14ac:dyDescent="0.2">
      <c r="A279" s="28">
        <v>42</v>
      </c>
      <c r="B279" s="28">
        <v>2</v>
      </c>
      <c r="C279" s="28">
        <v>2</v>
      </c>
      <c r="D279" s="28">
        <v>1</v>
      </c>
      <c r="E279" s="28">
        <v>1</v>
      </c>
      <c r="F279" s="61">
        <v>1</v>
      </c>
      <c r="H279" s="28">
        <v>113</v>
      </c>
      <c r="I279" s="28">
        <v>1</v>
      </c>
      <c r="J279" s="28">
        <v>1</v>
      </c>
      <c r="K279" s="28">
        <v>1</v>
      </c>
      <c r="L279" s="28">
        <v>1</v>
      </c>
      <c r="M279" s="28">
        <v>1</v>
      </c>
    </row>
    <row r="280" spans="1:13" x14ac:dyDescent="0.2">
      <c r="A280" s="28">
        <v>36</v>
      </c>
      <c r="B280" s="28">
        <v>2</v>
      </c>
      <c r="C280" s="28">
        <v>2</v>
      </c>
      <c r="D280" s="28">
        <v>1</v>
      </c>
      <c r="E280" s="28">
        <v>1</v>
      </c>
      <c r="F280" s="61">
        <v>2</v>
      </c>
      <c r="H280" s="28">
        <v>166</v>
      </c>
      <c r="I280" s="28">
        <v>1</v>
      </c>
      <c r="J280" s="28">
        <v>1</v>
      </c>
      <c r="K280" s="28">
        <v>2</v>
      </c>
      <c r="L280" s="28">
        <v>2</v>
      </c>
      <c r="M280" s="28">
        <v>1</v>
      </c>
    </row>
    <row r="281" spans="1:13" x14ac:dyDescent="0.2">
      <c r="H281" s="28">
        <v>164</v>
      </c>
      <c r="I281" s="28">
        <v>1</v>
      </c>
      <c r="J281" s="28">
        <v>1</v>
      </c>
      <c r="K281" s="28">
        <v>1</v>
      </c>
      <c r="L281" s="28">
        <v>1</v>
      </c>
      <c r="M281" s="28">
        <v>1</v>
      </c>
    </row>
    <row r="282" spans="1:13" x14ac:dyDescent="0.2">
      <c r="A282" s="29" t="s">
        <v>76</v>
      </c>
      <c r="B282" s="33"/>
      <c r="C282" s="33"/>
      <c r="D282" s="33"/>
      <c r="E282" s="33"/>
      <c r="F282" s="33"/>
      <c r="H282" s="28">
        <v>143</v>
      </c>
      <c r="I282" s="28">
        <v>1</v>
      </c>
      <c r="J282" s="28">
        <v>1</v>
      </c>
      <c r="K282" s="28">
        <v>1</v>
      </c>
      <c r="L282" s="28">
        <v>1</v>
      </c>
      <c r="M282" s="28">
        <v>1</v>
      </c>
    </row>
    <row r="283" spans="1:13" x14ac:dyDescent="0.2">
      <c r="A283" s="33" t="s">
        <v>3</v>
      </c>
      <c r="B283" s="33" t="s">
        <v>33</v>
      </c>
      <c r="C283" s="33" t="s">
        <v>34</v>
      </c>
      <c r="D283" s="33" t="s">
        <v>35</v>
      </c>
      <c r="E283" s="33" t="s">
        <v>36</v>
      </c>
      <c r="F283" s="33" t="s">
        <v>37</v>
      </c>
      <c r="H283" s="28">
        <v>184</v>
      </c>
      <c r="I283" s="28">
        <v>1</v>
      </c>
      <c r="J283" s="28">
        <v>1</v>
      </c>
      <c r="K283" s="28">
        <v>1</v>
      </c>
      <c r="L283" s="28">
        <v>1</v>
      </c>
      <c r="M283" s="28">
        <v>1</v>
      </c>
    </row>
    <row r="284" spans="1:13" x14ac:dyDescent="0.2">
      <c r="A284" s="28">
        <v>77</v>
      </c>
      <c r="B284" s="28">
        <v>1</v>
      </c>
      <c r="C284" s="28">
        <v>1</v>
      </c>
      <c r="D284" s="28">
        <v>1</v>
      </c>
      <c r="E284" s="28">
        <v>2</v>
      </c>
      <c r="F284" s="28">
        <v>1</v>
      </c>
      <c r="H284" s="28">
        <v>138</v>
      </c>
      <c r="I284" s="28">
        <v>1</v>
      </c>
      <c r="J284" s="28">
        <v>1</v>
      </c>
      <c r="K284" s="28">
        <v>1</v>
      </c>
      <c r="L284" s="28">
        <v>1</v>
      </c>
      <c r="M284" s="28">
        <v>1</v>
      </c>
    </row>
    <row r="285" spans="1:13" x14ac:dyDescent="0.2">
      <c r="A285" s="28">
        <v>51</v>
      </c>
      <c r="B285" s="28">
        <v>2</v>
      </c>
      <c r="C285" s="28">
        <v>2</v>
      </c>
      <c r="D285" s="28">
        <v>2</v>
      </c>
      <c r="E285" s="28">
        <v>2</v>
      </c>
      <c r="F285" s="28">
        <v>2</v>
      </c>
      <c r="H285" s="28">
        <v>114</v>
      </c>
      <c r="I285" s="28">
        <v>1</v>
      </c>
      <c r="J285" s="28">
        <v>1</v>
      </c>
      <c r="K285" s="28">
        <v>1</v>
      </c>
      <c r="L285" s="28">
        <v>3</v>
      </c>
      <c r="M285" s="28">
        <v>2</v>
      </c>
    </row>
    <row r="286" spans="1:13" x14ac:dyDescent="0.2">
      <c r="A286" s="28">
        <v>42</v>
      </c>
      <c r="B286" s="28">
        <v>2</v>
      </c>
      <c r="C286" s="28">
        <v>2</v>
      </c>
      <c r="D286" s="28">
        <v>1</v>
      </c>
      <c r="E286" s="28">
        <v>1</v>
      </c>
      <c r="F286" s="28">
        <v>1</v>
      </c>
      <c r="H286" s="28">
        <v>165</v>
      </c>
      <c r="I286" s="28">
        <v>1</v>
      </c>
      <c r="J286" s="28">
        <v>1</v>
      </c>
      <c r="K286" s="28">
        <v>1</v>
      </c>
      <c r="L286" s="28">
        <v>1</v>
      </c>
      <c r="M286" s="28">
        <v>1</v>
      </c>
    </row>
    <row r="287" spans="1:13" x14ac:dyDescent="0.2">
      <c r="A287" s="28">
        <v>36</v>
      </c>
      <c r="B287" s="28">
        <v>2</v>
      </c>
      <c r="C287" s="28">
        <v>2</v>
      </c>
      <c r="D287" s="28">
        <v>1</v>
      </c>
      <c r="E287" s="28">
        <v>1</v>
      </c>
      <c r="F287" s="28">
        <v>2</v>
      </c>
      <c r="H287" s="28">
        <v>171</v>
      </c>
      <c r="I287" s="28">
        <v>1</v>
      </c>
      <c r="J287" s="28">
        <v>1</v>
      </c>
      <c r="K287" s="28">
        <v>1</v>
      </c>
      <c r="L287" s="28">
        <v>2</v>
      </c>
      <c r="M287" s="28">
        <v>1</v>
      </c>
    </row>
    <row r="288" spans="1:13" x14ac:dyDescent="0.2">
      <c r="H288" s="28">
        <v>139</v>
      </c>
      <c r="I288" s="28">
        <v>1</v>
      </c>
      <c r="J288" s="28">
        <v>1</v>
      </c>
      <c r="K288" s="28">
        <v>1</v>
      </c>
      <c r="L288" s="28">
        <v>1</v>
      </c>
      <c r="M288" s="28">
        <v>1</v>
      </c>
    </row>
    <row r="289" spans="8:13" x14ac:dyDescent="0.2">
      <c r="H289" s="28">
        <v>104</v>
      </c>
      <c r="I289" s="28">
        <v>2</v>
      </c>
      <c r="J289" s="28">
        <v>2</v>
      </c>
      <c r="K289" s="28">
        <v>1</v>
      </c>
      <c r="L289" s="28">
        <v>2</v>
      </c>
      <c r="M289" s="28">
        <v>1</v>
      </c>
    </row>
    <row r="290" spans="8:13" x14ac:dyDescent="0.2">
      <c r="H290" s="28">
        <v>133</v>
      </c>
      <c r="I290" s="28">
        <v>1</v>
      </c>
      <c r="J290" s="28">
        <v>1</v>
      </c>
      <c r="K290" s="28">
        <v>1</v>
      </c>
      <c r="L290" s="28">
        <v>1</v>
      </c>
      <c r="M290" s="28">
        <v>1</v>
      </c>
    </row>
    <row r="291" spans="8:13" x14ac:dyDescent="0.2">
      <c r="H291" s="28">
        <v>119</v>
      </c>
      <c r="I291" s="28">
        <v>1</v>
      </c>
      <c r="J291" s="28">
        <v>1</v>
      </c>
      <c r="K291" s="28">
        <v>1</v>
      </c>
      <c r="L291" s="28">
        <v>1</v>
      </c>
      <c r="M291" s="28">
        <v>1</v>
      </c>
    </row>
    <row r="292" spans="8:13" x14ac:dyDescent="0.2">
      <c r="H292" s="28">
        <v>154</v>
      </c>
      <c r="I292" s="28">
        <v>1</v>
      </c>
      <c r="J292" s="28">
        <v>1</v>
      </c>
      <c r="K292" s="28">
        <v>1</v>
      </c>
      <c r="L292" s="28">
        <v>1</v>
      </c>
      <c r="M292" s="28">
        <v>1</v>
      </c>
    </row>
    <row r="293" spans="8:13" x14ac:dyDescent="0.2">
      <c r="H293" s="28">
        <v>172</v>
      </c>
      <c r="I293" s="28">
        <v>1</v>
      </c>
      <c r="J293" s="28">
        <v>1</v>
      </c>
      <c r="K293" s="28">
        <v>1</v>
      </c>
      <c r="L293" s="28">
        <v>1</v>
      </c>
      <c r="M293" s="28">
        <v>1</v>
      </c>
    </row>
    <row r="295" spans="8:13" x14ac:dyDescent="0.2">
      <c r="H295" s="31" t="s">
        <v>76</v>
      </c>
      <c r="I295" s="32"/>
      <c r="J295" s="32"/>
      <c r="K295" s="32"/>
      <c r="L295" s="32"/>
      <c r="M295" s="32"/>
    </row>
    <row r="296" spans="8:13" x14ac:dyDescent="0.2">
      <c r="H296" s="34" t="s">
        <v>3</v>
      </c>
      <c r="I296" s="32" t="s">
        <v>33</v>
      </c>
      <c r="J296" s="32" t="s">
        <v>34</v>
      </c>
      <c r="K296" s="32" t="s">
        <v>35</v>
      </c>
      <c r="L296" s="32" t="s">
        <v>36</v>
      </c>
      <c r="M296" s="32" t="s">
        <v>37</v>
      </c>
    </row>
    <row r="297" spans="8:13" x14ac:dyDescent="0.2">
      <c r="H297" s="28">
        <v>133</v>
      </c>
      <c r="I297" s="28">
        <v>1</v>
      </c>
      <c r="J297" s="28">
        <v>1</v>
      </c>
      <c r="K297" s="28">
        <v>1</v>
      </c>
      <c r="L297" s="28">
        <v>1</v>
      </c>
      <c r="M297" s="28">
        <v>1</v>
      </c>
    </row>
    <row r="298" spans="8:13" x14ac:dyDescent="0.2">
      <c r="H298" s="28">
        <v>119</v>
      </c>
      <c r="I298" s="28">
        <v>1</v>
      </c>
      <c r="J298" s="28">
        <v>1</v>
      </c>
      <c r="K298" s="28">
        <v>1</v>
      </c>
      <c r="L298" s="28">
        <v>1</v>
      </c>
      <c r="M298" s="28">
        <v>1</v>
      </c>
    </row>
    <row r="299" spans="8:13" x14ac:dyDescent="0.2">
      <c r="H299" s="28">
        <v>154</v>
      </c>
      <c r="I299" s="28">
        <v>1</v>
      </c>
      <c r="J299" s="28">
        <v>1</v>
      </c>
      <c r="K299" s="28">
        <v>1</v>
      </c>
      <c r="L299" s="28">
        <v>1</v>
      </c>
      <c r="M299" s="28">
        <v>1</v>
      </c>
    </row>
    <row r="300" spans="8:13" x14ac:dyDescent="0.2">
      <c r="H300" s="28">
        <v>172</v>
      </c>
      <c r="I300" s="28">
        <v>1</v>
      </c>
      <c r="J300" s="28">
        <v>1</v>
      </c>
      <c r="K300" s="28">
        <v>1</v>
      </c>
      <c r="L300" s="28">
        <v>1</v>
      </c>
      <c r="M300" s="28">
        <v>1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307"/>
  <sheetViews>
    <sheetView zoomScaleNormal="100" workbookViewId="0">
      <selection activeCell="B263" sqref="B210:F263"/>
    </sheetView>
  </sheetViews>
  <sheetFormatPr defaultRowHeight="12.75" x14ac:dyDescent="0.2"/>
  <cols>
    <col min="1" max="1" width="11.42578125" style="24" customWidth="1"/>
    <col min="2" max="2" width="9" style="24" customWidth="1"/>
    <col min="3" max="3" width="10.42578125" style="24" customWidth="1"/>
    <col min="4" max="4" width="12.28515625" style="24" customWidth="1"/>
    <col min="5" max="5" width="8.140625" style="24" customWidth="1"/>
    <col min="6" max="6" width="10" style="24" customWidth="1"/>
    <col min="7" max="7" width="13.7109375" style="24" customWidth="1"/>
    <col min="8" max="8" width="6.85546875" style="24" customWidth="1"/>
    <col min="9" max="9" width="11.140625" style="24" customWidth="1"/>
    <col min="10" max="10" width="9.85546875" style="24" customWidth="1"/>
    <col min="11" max="11" width="10.28515625" style="24" customWidth="1"/>
    <col min="12" max="12" width="13" style="24" customWidth="1"/>
    <col min="13" max="13" width="7.85546875" style="24" customWidth="1"/>
    <col min="14" max="14" width="10.28515625" style="24" customWidth="1"/>
    <col min="15" max="15" width="15.28515625" style="24" customWidth="1"/>
    <col min="16" max="16384" width="9.140625" style="24"/>
  </cols>
  <sheetData>
    <row r="1" spans="1:19" x14ac:dyDescent="0.2">
      <c r="A1" s="6" t="s">
        <v>40</v>
      </c>
    </row>
    <row r="2" spans="1:19" ht="12.75" customHeight="1" thickBot="1" x14ac:dyDescent="0.25">
      <c r="A2" s="6"/>
    </row>
    <row r="3" spans="1:19" ht="13.5" customHeight="1" x14ac:dyDescent="0.2">
      <c r="B3" s="6" t="s">
        <v>44</v>
      </c>
      <c r="I3" s="39" t="s">
        <v>83</v>
      </c>
      <c r="J3" s="40"/>
      <c r="K3" s="40"/>
      <c r="L3" s="40"/>
      <c r="M3" s="40"/>
      <c r="N3" s="40"/>
      <c r="O3" s="40"/>
      <c r="P3" s="40"/>
      <c r="Q3" s="40"/>
      <c r="R3" s="41"/>
    </row>
    <row r="4" spans="1:19" x14ac:dyDescent="0.2">
      <c r="B4" s="12" t="s">
        <v>33</v>
      </c>
      <c r="C4" s="12" t="s">
        <v>34</v>
      </c>
      <c r="D4" s="12" t="s">
        <v>35</v>
      </c>
      <c r="E4" s="12" t="s">
        <v>36</v>
      </c>
      <c r="F4" s="12" t="s">
        <v>37</v>
      </c>
      <c r="G4" s="6" t="s">
        <v>46</v>
      </c>
      <c r="I4" s="42" t="s">
        <v>38</v>
      </c>
      <c r="J4" s="43"/>
      <c r="K4" s="43" t="s">
        <v>39</v>
      </c>
      <c r="L4" s="43"/>
      <c r="M4" s="43" t="s">
        <v>80</v>
      </c>
      <c r="N4" s="43"/>
      <c r="O4" s="43" t="s">
        <v>81</v>
      </c>
      <c r="P4" s="43"/>
      <c r="Q4" s="43" t="s">
        <v>82</v>
      </c>
      <c r="R4" s="44"/>
      <c r="S4" s="28"/>
    </row>
    <row r="5" spans="1:19" x14ac:dyDescent="0.2">
      <c r="B5" s="28">
        <v>1</v>
      </c>
      <c r="C5" s="28">
        <v>3</v>
      </c>
      <c r="D5" s="28">
        <v>1</v>
      </c>
      <c r="E5" s="28">
        <v>1</v>
      </c>
      <c r="F5" s="28">
        <v>1</v>
      </c>
      <c r="G5" s="70">
        <f>1-0.081-VLOOKUP(B5,$I$5:$J$7,2)-VLOOKUP(C5,$K$5:$L$7,2)-VLOOKUP(D5,$M$5:$N$7,2)-VLOOKUP(E5,$O$5:$P$7,2)-VLOOKUP(F5,$Q$5:$R$7,2)-OR(B5=3,C5=3,D5=3,E5=3,F5=3)*0.269+AND(B5=1,C5=1,D5=1,E5=1,F5=1)*0.081</f>
        <v>0.43600000000000005</v>
      </c>
      <c r="I5" s="42">
        <v>1</v>
      </c>
      <c r="J5" s="43">
        <v>0</v>
      </c>
      <c r="K5" s="43">
        <v>1</v>
      </c>
      <c r="L5" s="43">
        <v>0</v>
      </c>
      <c r="M5" s="43">
        <v>1</v>
      </c>
      <c r="N5" s="43">
        <v>0</v>
      </c>
      <c r="O5" s="43">
        <v>1</v>
      </c>
      <c r="P5" s="43">
        <v>0</v>
      </c>
      <c r="Q5" s="43">
        <v>1</v>
      </c>
      <c r="R5" s="44">
        <v>0</v>
      </c>
      <c r="S5" s="28"/>
    </row>
    <row r="6" spans="1:19" x14ac:dyDescent="0.2">
      <c r="F6" s="36"/>
      <c r="I6" s="42">
        <v>2</v>
      </c>
      <c r="J6" s="43">
        <v>6.9000000000000006E-2</v>
      </c>
      <c r="K6" s="43">
        <v>2</v>
      </c>
      <c r="L6" s="43">
        <v>0.104</v>
      </c>
      <c r="M6" s="43">
        <v>2</v>
      </c>
      <c r="N6" s="43">
        <v>3.5999999999999997E-2</v>
      </c>
      <c r="O6" s="43">
        <v>2</v>
      </c>
      <c r="P6" s="43">
        <v>0.123</v>
      </c>
      <c r="Q6" s="43">
        <v>2</v>
      </c>
      <c r="R6" s="44">
        <v>7.0999999999999994E-2</v>
      </c>
      <c r="S6" s="28"/>
    </row>
    <row r="7" spans="1:19" ht="13.5" thickBot="1" x14ac:dyDescent="0.25">
      <c r="B7" s="38"/>
      <c r="I7" s="45">
        <v>3</v>
      </c>
      <c r="J7" s="46">
        <v>0.314</v>
      </c>
      <c r="K7" s="46">
        <v>3</v>
      </c>
      <c r="L7" s="46">
        <v>0.214</v>
      </c>
      <c r="M7" s="46">
        <v>3</v>
      </c>
      <c r="N7" s="46">
        <v>9.4E-2</v>
      </c>
      <c r="O7" s="46">
        <v>3</v>
      </c>
      <c r="P7" s="46">
        <v>0.38600000000000001</v>
      </c>
      <c r="Q7" s="46">
        <v>3</v>
      </c>
      <c r="R7" s="47">
        <v>0.23599999999999999</v>
      </c>
      <c r="S7" s="28"/>
    </row>
    <row r="11" spans="1:19" x14ac:dyDescent="0.2">
      <c r="A11" s="29" t="s">
        <v>73</v>
      </c>
      <c r="B11" s="30"/>
      <c r="C11" s="30"/>
      <c r="D11" s="30"/>
      <c r="E11" s="30"/>
      <c r="F11" s="30"/>
      <c r="G11" s="30"/>
      <c r="I11" s="31" t="s">
        <v>74</v>
      </c>
      <c r="J11" s="32"/>
      <c r="K11" s="32"/>
      <c r="L11" s="32"/>
      <c r="M11" s="32"/>
      <c r="N11" s="32"/>
      <c r="O11" s="32"/>
    </row>
    <row r="12" spans="1:19" x14ac:dyDescent="0.2">
      <c r="A12" s="6"/>
      <c r="I12" s="6"/>
    </row>
    <row r="13" spans="1:19" x14ac:dyDescent="0.2">
      <c r="A13" s="29" t="s">
        <v>79</v>
      </c>
      <c r="B13" s="30"/>
      <c r="C13" s="30"/>
      <c r="D13" s="30"/>
      <c r="E13" s="30"/>
      <c r="F13" s="30"/>
      <c r="G13" s="30"/>
      <c r="I13" s="31" t="s">
        <v>79</v>
      </c>
      <c r="J13" s="34"/>
      <c r="K13" s="34"/>
      <c r="L13" s="34"/>
      <c r="M13" s="34"/>
      <c r="N13" s="34"/>
      <c r="O13" s="34"/>
    </row>
    <row r="14" spans="1:19" x14ac:dyDescent="0.2">
      <c r="A14" s="30" t="s">
        <v>3</v>
      </c>
      <c r="B14" s="33" t="s">
        <v>33</v>
      </c>
      <c r="C14" s="33" t="s">
        <v>34</v>
      </c>
      <c r="D14" s="33" t="s">
        <v>35</v>
      </c>
      <c r="E14" s="33" t="s">
        <v>36</v>
      </c>
      <c r="F14" s="33" t="s">
        <v>37</v>
      </c>
      <c r="G14" s="37" t="s">
        <v>45</v>
      </c>
      <c r="I14" s="31" t="s">
        <v>3</v>
      </c>
      <c r="J14" s="32" t="s">
        <v>33</v>
      </c>
      <c r="K14" s="32" t="s">
        <v>34</v>
      </c>
      <c r="L14" s="32" t="s">
        <v>35</v>
      </c>
      <c r="M14" s="32" t="s">
        <v>36</v>
      </c>
      <c r="N14" s="32" t="s">
        <v>37</v>
      </c>
      <c r="O14" s="48" t="s">
        <v>45</v>
      </c>
    </row>
    <row r="15" spans="1:19" x14ac:dyDescent="0.2">
      <c r="A15" s="28">
        <f>'EQ-5D survey data '!A9</f>
        <v>49</v>
      </c>
      <c r="B15" s="73"/>
      <c r="C15" s="73"/>
      <c r="D15" s="73"/>
      <c r="E15" s="73"/>
      <c r="F15" s="73"/>
      <c r="G15" s="73"/>
      <c r="I15" s="28">
        <f>'EQ-5D survey data '!H9</f>
        <v>137</v>
      </c>
      <c r="J15" s="73"/>
      <c r="K15" s="73"/>
      <c r="L15" s="73"/>
      <c r="M15" s="73"/>
      <c r="N15" s="73"/>
      <c r="O15" s="73"/>
    </row>
    <row r="16" spans="1:19" x14ac:dyDescent="0.2">
      <c r="A16" s="28">
        <f>'EQ-5D survey data '!A10</f>
        <v>44</v>
      </c>
      <c r="B16" s="73"/>
      <c r="C16" s="73"/>
      <c r="D16" s="73"/>
      <c r="E16" s="73"/>
      <c r="F16" s="73"/>
      <c r="G16" s="73"/>
      <c r="I16" s="28">
        <f>'EQ-5D survey data '!H10</f>
        <v>148</v>
      </c>
      <c r="J16" s="73"/>
      <c r="K16" s="73"/>
      <c r="L16" s="73"/>
      <c r="M16" s="73"/>
      <c r="N16" s="73"/>
      <c r="O16" s="73"/>
    </row>
    <row r="17" spans="1:15" x14ac:dyDescent="0.2">
      <c r="A17" s="28">
        <f>'EQ-5D survey data '!A11</f>
        <v>53</v>
      </c>
      <c r="B17" s="73"/>
      <c r="C17" s="73"/>
      <c r="D17" s="73"/>
      <c r="E17" s="73"/>
      <c r="F17" s="73"/>
      <c r="G17" s="73"/>
      <c r="I17" s="28">
        <f>'EQ-5D survey data '!H11</f>
        <v>200</v>
      </c>
      <c r="J17" s="73"/>
      <c r="K17" s="73"/>
      <c r="L17" s="73"/>
      <c r="M17" s="73"/>
      <c r="N17" s="73"/>
      <c r="O17" s="73"/>
    </row>
    <row r="18" spans="1:15" x14ac:dyDescent="0.2">
      <c r="A18" s="28">
        <f>'EQ-5D survey data '!A12</f>
        <v>95</v>
      </c>
      <c r="B18" s="73"/>
      <c r="C18" s="73"/>
      <c r="D18" s="73"/>
      <c r="E18" s="73"/>
      <c r="F18" s="73"/>
      <c r="G18" s="73"/>
      <c r="I18" s="28">
        <f>'EQ-5D survey data '!H12</f>
        <v>107</v>
      </c>
      <c r="J18" s="73"/>
      <c r="K18" s="73"/>
      <c r="L18" s="73"/>
      <c r="M18" s="73"/>
      <c r="N18" s="73"/>
      <c r="O18" s="73"/>
    </row>
    <row r="19" spans="1:15" x14ac:dyDescent="0.2">
      <c r="A19" s="28">
        <f>'EQ-5D survey data '!A13</f>
        <v>32</v>
      </c>
      <c r="B19" s="73"/>
      <c r="C19" s="73"/>
      <c r="D19" s="73"/>
      <c r="E19" s="73"/>
      <c r="F19" s="73"/>
      <c r="G19" s="73"/>
      <c r="I19" s="28">
        <f>'EQ-5D survey data '!H13</f>
        <v>124</v>
      </c>
      <c r="J19" s="73"/>
      <c r="K19" s="73"/>
      <c r="L19" s="73"/>
      <c r="M19" s="73"/>
      <c r="N19" s="73"/>
      <c r="O19" s="73"/>
    </row>
    <row r="20" spans="1:15" x14ac:dyDescent="0.2">
      <c r="A20" s="28">
        <f>'EQ-5D survey data '!A14</f>
        <v>25</v>
      </c>
      <c r="B20" s="73"/>
      <c r="C20" s="73"/>
      <c r="D20" s="73"/>
      <c r="E20" s="73"/>
      <c r="F20" s="73"/>
      <c r="G20" s="73"/>
      <c r="I20" s="28">
        <f>'EQ-5D survey data '!H14</f>
        <v>168</v>
      </c>
      <c r="J20" s="73"/>
      <c r="K20" s="73"/>
      <c r="L20" s="73"/>
      <c r="M20" s="73"/>
      <c r="N20" s="73"/>
      <c r="O20" s="73"/>
    </row>
    <row r="21" spans="1:15" x14ac:dyDescent="0.2">
      <c r="A21" s="28">
        <f>'EQ-5D survey data '!A15</f>
        <v>17</v>
      </c>
      <c r="B21" s="73"/>
      <c r="C21" s="73"/>
      <c r="D21" s="73"/>
      <c r="E21" s="73"/>
      <c r="F21" s="73"/>
      <c r="G21" s="73"/>
      <c r="I21" s="28">
        <f>'EQ-5D survey data '!H15</f>
        <v>176</v>
      </c>
      <c r="J21" s="73"/>
      <c r="K21" s="73"/>
      <c r="L21" s="73"/>
      <c r="M21" s="73"/>
      <c r="N21" s="73"/>
      <c r="O21" s="73"/>
    </row>
    <row r="22" spans="1:15" x14ac:dyDescent="0.2">
      <c r="A22" s="28">
        <f>'EQ-5D survey data '!A16</f>
        <v>96</v>
      </c>
      <c r="B22" s="73"/>
      <c r="C22" s="73"/>
      <c r="D22" s="73"/>
      <c r="E22" s="73"/>
      <c r="F22" s="73"/>
      <c r="G22" s="73"/>
      <c r="I22" s="28">
        <f>'EQ-5D survey data '!H16</f>
        <v>186</v>
      </c>
      <c r="J22" s="73"/>
      <c r="K22" s="73"/>
      <c r="L22" s="73"/>
      <c r="M22" s="73"/>
      <c r="N22" s="73"/>
      <c r="O22" s="73"/>
    </row>
    <row r="23" spans="1:15" x14ac:dyDescent="0.2">
      <c r="A23" s="28">
        <f>'EQ-5D survey data '!A17</f>
        <v>82</v>
      </c>
      <c r="B23" s="73"/>
      <c r="C23" s="73"/>
      <c r="D23" s="73"/>
      <c r="E23" s="73"/>
      <c r="F23" s="73"/>
      <c r="G23" s="73"/>
      <c r="I23" s="28">
        <f>'EQ-5D survey data '!H17</f>
        <v>180</v>
      </c>
      <c r="J23" s="73"/>
      <c r="K23" s="73"/>
      <c r="L23" s="73"/>
      <c r="M23" s="73"/>
      <c r="N23" s="73"/>
      <c r="O23" s="73"/>
    </row>
    <row r="24" spans="1:15" x14ac:dyDescent="0.2">
      <c r="A24" s="28">
        <f>'EQ-5D survey data '!A18</f>
        <v>22</v>
      </c>
      <c r="B24" s="73"/>
      <c r="C24" s="73"/>
      <c r="D24" s="73"/>
      <c r="E24" s="73"/>
      <c r="F24" s="73"/>
      <c r="G24" s="73"/>
      <c r="I24" s="28">
        <f>'EQ-5D survey data '!H18</f>
        <v>161</v>
      </c>
      <c r="J24" s="73"/>
      <c r="K24" s="73"/>
      <c r="L24" s="73"/>
      <c r="M24" s="73"/>
      <c r="N24" s="73"/>
      <c r="O24" s="73"/>
    </row>
    <row r="25" spans="1:15" x14ac:dyDescent="0.2">
      <c r="A25" s="28">
        <f>'EQ-5D survey data '!A19</f>
        <v>76</v>
      </c>
      <c r="B25" s="73"/>
      <c r="C25" s="73"/>
      <c r="D25" s="73"/>
      <c r="E25" s="73"/>
      <c r="F25" s="73"/>
      <c r="G25" s="73"/>
      <c r="I25" s="28">
        <f>'EQ-5D survey data '!H19</f>
        <v>183</v>
      </c>
      <c r="J25" s="73"/>
      <c r="K25" s="73"/>
      <c r="L25" s="73"/>
      <c r="M25" s="73"/>
      <c r="N25" s="73"/>
      <c r="O25" s="73"/>
    </row>
    <row r="26" spans="1:15" x14ac:dyDescent="0.2">
      <c r="A26" s="28">
        <f>'EQ-5D survey data '!A20</f>
        <v>8</v>
      </c>
      <c r="B26" s="73"/>
      <c r="C26" s="73"/>
      <c r="D26" s="73"/>
      <c r="E26" s="73"/>
      <c r="F26" s="73"/>
      <c r="G26" s="73"/>
      <c r="I26" s="28">
        <f>'EQ-5D survey data '!H20</f>
        <v>181</v>
      </c>
      <c r="J26" s="73"/>
      <c r="K26" s="73"/>
      <c r="L26" s="73"/>
      <c r="M26" s="73"/>
      <c r="N26" s="73"/>
      <c r="O26" s="73"/>
    </row>
    <row r="27" spans="1:15" x14ac:dyDescent="0.2">
      <c r="A27" s="28">
        <f>'EQ-5D survey data '!A21</f>
        <v>46</v>
      </c>
      <c r="B27" s="73"/>
      <c r="C27" s="73"/>
      <c r="D27" s="73"/>
      <c r="E27" s="73"/>
      <c r="F27" s="73"/>
      <c r="G27" s="73"/>
      <c r="I27" s="28">
        <f>'EQ-5D survey data '!H21</f>
        <v>116</v>
      </c>
      <c r="J27" s="73"/>
      <c r="K27" s="73"/>
      <c r="L27" s="73"/>
      <c r="M27" s="73"/>
      <c r="N27" s="73"/>
      <c r="O27" s="73"/>
    </row>
    <row r="28" spans="1:15" x14ac:dyDescent="0.2">
      <c r="A28" s="28">
        <f>'EQ-5D survey data '!A22</f>
        <v>40</v>
      </c>
      <c r="B28" s="73"/>
      <c r="C28" s="73"/>
      <c r="D28" s="73"/>
      <c r="E28" s="73"/>
      <c r="F28" s="73"/>
      <c r="G28" s="73"/>
      <c r="I28" s="28">
        <f>'EQ-5D survey data '!H22</f>
        <v>121</v>
      </c>
      <c r="J28" s="73"/>
      <c r="K28" s="73"/>
      <c r="L28" s="73"/>
      <c r="M28" s="73"/>
      <c r="N28" s="73"/>
      <c r="O28" s="73"/>
    </row>
    <row r="29" spans="1:15" x14ac:dyDescent="0.2">
      <c r="A29" s="28">
        <f>'EQ-5D survey data '!A23</f>
        <v>43</v>
      </c>
      <c r="B29" s="73"/>
      <c r="C29" s="73"/>
      <c r="D29" s="73"/>
      <c r="E29" s="73"/>
      <c r="F29" s="73"/>
      <c r="G29" s="73"/>
      <c r="I29" s="28">
        <f>'EQ-5D survey data '!H23</f>
        <v>125</v>
      </c>
      <c r="J29" s="73"/>
      <c r="K29" s="73"/>
      <c r="L29" s="73"/>
      <c r="M29" s="73"/>
      <c r="N29" s="73"/>
      <c r="O29" s="73"/>
    </row>
    <row r="30" spans="1:15" x14ac:dyDescent="0.2">
      <c r="A30" s="28">
        <f>'EQ-5D survey data '!A24</f>
        <v>31</v>
      </c>
      <c r="B30" s="73"/>
      <c r="C30" s="73"/>
      <c r="D30" s="73"/>
      <c r="E30" s="73"/>
      <c r="F30" s="73"/>
      <c r="G30" s="73"/>
      <c r="I30" s="28">
        <f>'EQ-5D survey data '!H24</f>
        <v>146</v>
      </c>
      <c r="J30" s="73"/>
      <c r="K30" s="73"/>
      <c r="L30" s="73"/>
      <c r="M30" s="73"/>
      <c r="N30" s="73"/>
      <c r="O30" s="73"/>
    </row>
    <row r="31" spans="1:15" x14ac:dyDescent="0.2">
      <c r="A31" s="28">
        <f>'EQ-5D survey data '!A25</f>
        <v>23</v>
      </c>
      <c r="B31" s="73"/>
      <c r="C31" s="73"/>
      <c r="D31" s="73"/>
      <c r="E31" s="73"/>
      <c r="F31" s="73"/>
      <c r="G31" s="73"/>
      <c r="I31" s="28">
        <f>'EQ-5D survey data '!H25</f>
        <v>131</v>
      </c>
      <c r="J31" s="73"/>
      <c r="K31" s="73"/>
      <c r="L31" s="73"/>
      <c r="M31" s="73"/>
      <c r="N31" s="73"/>
      <c r="O31" s="73"/>
    </row>
    <row r="32" spans="1:15" x14ac:dyDescent="0.2">
      <c r="A32" s="28">
        <f>'EQ-5D survey data '!A26</f>
        <v>74</v>
      </c>
      <c r="B32" s="73"/>
      <c r="C32" s="73"/>
      <c r="D32" s="73"/>
      <c r="E32" s="73"/>
      <c r="F32" s="73"/>
      <c r="G32" s="73"/>
      <c r="I32" s="28">
        <f>'EQ-5D survey data '!H26</f>
        <v>105</v>
      </c>
      <c r="J32" s="73"/>
      <c r="K32" s="73"/>
      <c r="L32" s="73"/>
      <c r="M32" s="73"/>
      <c r="N32" s="73"/>
      <c r="O32" s="73"/>
    </row>
    <row r="33" spans="1:15" x14ac:dyDescent="0.2">
      <c r="A33" s="28">
        <f>'EQ-5D survey data '!A27</f>
        <v>18</v>
      </c>
      <c r="B33" s="73"/>
      <c r="C33" s="73"/>
      <c r="D33" s="73"/>
      <c r="E33" s="73"/>
      <c r="F33" s="73"/>
      <c r="G33" s="73"/>
      <c r="I33" s="28">
        <f>'EQ-5D survey data '!H27</f>
        <v>106</v>
      </c>
      <c r="J33" s="73"/>
      <c r="K33" s="73"/>
      <c r="L33" s="73"/>
      <c r="M33" s="73"/>
      <c r="N33" s="73"/>
      <c r="O33" s="73"/>
    </row>
    <row r="34" spans="1:15" x14ac:dyDescent="0.2">
      <c r="A34" s="28">
        <f>'EQ-5D survey data '!A28</f>
        <v>78</v>
      </c>
      <c r="B34" s="73"/>
      <c r="C34" s="73"/>
      <c r="D34" s="73"/>
      <c r="E34" s="73"/>
      <c r="F34" s="73"/>
      <c r="G34" s="73"/>
      <c r="I34" s="28">
        <f>'EQ-5D survey data '!H28</f>
        <v>108</v>
      </c>
      <c r="J34" s="73"/>
      <c r="K34" s="73"/>
      <c r="L34" s="73"/>
      <c r="M34" s="73"/>
      <c r="N34" s="73"/>
      <c r="O34" s="73"/>
    </row>
    <row r="35" spans="1:15" x14ac:dyDescent="0.2">
      <c r="A35" s="28">
        <f>'EQ-5D survey data '!A29</f>
        <v>90</v>
      </c>
      <c r="B35" s="73"/>
      <c r="C35" s="73"/>
      <c r="D35" s="73"/>
      <c r="E35" s="73"/>
      <c r="F35" s="73"/>
      <c r="G35" s="73"/>
      <c r="I35" s="28">
        <f>'EQ-5D survey data '!H29</f>
        <v>191</v>
      </c>
      <c r="J35" s="73"/>
      <c r="K35" s="73"/>
      <c r="L35" s="73"/>
      <c r="M35" s="73"/>
      <c r="N35" s="73"/>
      <c r="O35" s="73"/>
    </row>
    <row r="36" spans="1:15" x14ac:dyDescent="0.2">
      <c r="A36" s="28">
        <f>'EQ-5D survey data '!A30</f>
        <v>26</v>
      </c>
      <c r="B36" s="73"/>
      <c r="C36" s="73"/>
      <c r="D36" s="73"/>
      <c r="E36" s="73"/>
      <c r="F36" s="73"/>
      <c r="G36" s="73"/>
      <c r="I36" s="28">
        <f>'EQ-5D survey data '!H30</f>
        <v>185</v>
      </c>
      <c r="J36" s="73"/>
      <c r="K36" s="73"/>
      <c r="L36" s="73"/>
      <c r="M36" s="73"/>
      <c r="N36" s="73"/>
      <c r="O36" s="73"/>
    </row>
    <row r="37" spans="1:15" x14ac:dyDescent="0.2">
      <c r="A37" s="28">
        <f>'EQ-5D survey data '!A31</f>
        <v>35</v>
      </c>
      <c r="B37" s="73"/>
      <c r="C37" s="73"/>
      <c r="D37" s="73"/>
      <c r="E37" s="73"/>
      <c r="F37" s="73"/>
      <c r="G37" s="73"/>
      <c r="I37" s="28">
        <f>'EQ-5D survey data '!H31</f>
        <v>103</v>
      </c>
      <c r="J37" s="73"/>
      <c r="K37" s="73"/>
      <c r="L37" s="73"/>
      <c r="M37" s="73"/>
      <c r="N37" s="73"/>
      <c r="O37" s="73"/>
    </row>
    <row r="38" spans="1:15" x14ac:dyDescent="0.2">
      <c r="A38" s="28">
        <f>'EQ-5D survey data '!A32</f>
        <v>16</v>
      </c>
      <c r="B38" s="73"/>
      <c r="C38" s="73"/>
      <c r="D38" s="73"/>
      <c r="E38" s="73"/>
      <c r="F38" s="73"/>
      <c r="G38" s="73"/>
      <c r="I38" s="28">
        <f>'EQ-5D survey data '!H32</f>
        <v>136</v>
      </c>
      <c r="J38" s="73"/>
      <c r="K38" s="73"/>
      <c r="L38" s="73"/>
      <c r="M38" s="73"/>
      <c r="N38" s="73"/>
      <c r="O38" s="73"/>
    </row>
    <row r="39" spans="1:15" x14ac:dyDescent="0.2">
      <c r="A39" s="28">
        <f>'EQ-5D survey data '!A33</f>
        <v>12</v>
      </c>
      <c r="B39" s="73"/>
      <c r="C39" s="73"/>
      <c r="D39" s="73"/>
      <c r="E39" s="73"/>
      <c r="F39" s="73"/>
      <c r="G39" s="73"/>
      <c r="I39" s="28">
        <f>'EQ-5D survey data '!H33</f>
        <v>167</v>
      </c>
      <c r="J39" s="73"/>
      <c r="K39" s="73"/>
      <c r="L39" s="73"/>
      <c r="M39" s="73"/>
      <c r="N39" s="73"/>
      <c r="O39" s="73"/>
    </row>
    <row r="40" spans="1:15" x14ac:dyDescent="0.2">
      <c r="A40" s="28">
        <f>'EQ-5D survey data '!A34</f>
        <v>75</v>
      </c>
      <c r="B40" s="73"/>
      <c r="C40" s="73"/>
      <c r="D40" s="73"/>
      <c r="E40" s="73"/>
      <c r="F40" s="73"/>
      <c r="G40" s="73"/>
      <c r="I40" s="28">
        <f>'EQ-5D survey data '!H34</f>
        <v>140</v>
      </c>
      <c r="J40" s="73"/>
      <c r="K40" s="73"/>
      <c r="L40" s="73"/>
      <c r="M40" s="73"/>
      <c r="N40" s="73"/>
      <c r="O40" s="73"/>
    </row>
    <row r="41" spans="1:15" x14ac:dyDescent="0.2">
      <c r="A41" s="28">
        <f>'EQ-5D survey data '!A35</f>
        <v>27</v>
      </c>
      <c r="B41" s="73"/>
      <c r="C41" s="73"/>
      <c r="D41" s="73"/>
      <c r="E41" s="73"/>
      <c r="F41" s="73"/>
      <c r="G41" s="73"/>
      <c r="I41" s="28">
        <f>'EQ-5D survey data '!H35</f>
        <v>194</v>
      </c>
      <c r="J41" s="73"/>
      <c r="K41" s="73"/>
      <c r="L41" s="73"/>
      <c r="M41" s="73"/>
      <c r="N41" s="73"/>
      <c r="O41" s="73"/>
    </row>
    <row r="42" spans="1:15" x14ac:dyDescent="0.2">
      <c r="A42" s="28">
        <f>'EQ-5D survey data '!A36</f>
        <v>92</v>
      </c>
      <c r="B42" s="73"/>
      <c r="C42" s="73"/>
      <c r="D42" s="73"/>
      <c r="E42" s="73"/>
      <c r="F42" s="73"/>
      <c r="G42" s="73"/>
      <c r="I42" s="28">
        <f>'EQ-5D survey data '!H36</f>
        <v>192</v>
      </c>
      <c r="J42" s="73"/>
      <c r="K42" s="73"/>
      <c r="L42" s="73"/>
      <c r="M42" s="73"/>
      <c r="N42" s="73"/>
      <c r="O42" s="73"/>
    </row>
    <row r="43" spans="1:15" x14ac:dyDescent="0.2">
      <c r="A43" s="28">
        <f>'EQ-5D survey data '!A37</f>
        <v>59</v>
      </c>
      <c r="B43" s="73"/>
      <c r="C43" s="73"/>
      <c r="D43" s="73"/>
      <c r="E43" s="73"/>
      <c r="F43" s="73"/>
      <c r="G43" s="73"/>
      <c r="I43" s="28">
        <f>'EQ-5D survey data '!H37</f>
        <v>182</v>
      </c>
      <c r="J43" s="73"/>
      <c r="K43" s="73"/>
      <c r="L43" s="73"/>
      <c r="M43" s="73"/>
      <c r="N43" s="73"/>
      <c r="O43" s="73"/>
    </row>
    <row r="44" spans="1:15" x14ac:dyDescent="0.2">
      <c r="A44" s="28">
        <f>'EQ-5D survey data '!A38</f>
        <v>11</v>
      </c>
      <c r="B44" s="73"/>
      <c r="C44" s="73"/>
      <c r="D44" s="73"/>
      <c r="E44" s="73"/>
      <c r="F44" s="73"/>
      <c r="G44" s="73"/>
      <c r="I44" s="28">
        <f>'EQ-5D survey data '!H38</f>
        <v>156</v>
      </c>
      <c r="J44" s="73"/>
      <c r="K44" s="73"/>
      <c r="L44" s="73"/>
      <c r="M44" s="73"/>
      <c r="N44" s="73"/>
      <c r="O44" s="73"/>
    </row>
    <row r="45" spans="1:15" x14ac:dyDescent="0.2">
      <c r="A45" s="28">
        <f>'EQ-5D survey data '!A39</f>
        <v>86</v>
      </c>
      <c r="B45" s="73"/>
      <c r="C45" s="73"/>
      <c r="D45" s="73"/>
      <c r="E45" s="73"/>
      <c r="F45" s="73"/>
      <c r="G45" s="73"/>
      <c r="I45" s="28">
        <f>'EQ-5D survey data '!H39</f>
        <v>157</v>
      </c>
      <c r="J45" s="73"/>
      <c r="K45" s="73"/>
      <c r="L45" s="73"/>
      <c r="M45" s="73"/>
      <c r="N45" s="73"/>
      <c r="O45" s="73"/>
    </row>
    <row r="46" spans="1:15" x14ac:dyDescent="0.2">
      <c r="A46" s="28">
        <f>'EQ-5D survey data '!A40</f>
        <v>19</v>
      </c>
      <c r="B46" s="73"/>
      <c r="C46" s="73"/>
      <c r="D46" s="73"/>
      <c r="E46" s="73"/>
      <c r="F46" s="73"/>
      <c r="G46" s="73"/>
      <c r="I46" s="28">
        <f>'EQ-5D survey data '!H40</f>
        <v>130</v>
      </c>
      <c r="J46" s="73"/>
      <c r="K46" s="73"/>
      <c r="L46" s="73"/>
      <c r="M46" s="73"/>
      <c r="N46" s="73"/>
      <c r="O46" s="73"/>
    </row>
    <row r="47" spans="1:15" x14ac:dyDescent="0.2">
      <c r="A47" s="28">
        <f>'EQ-5D survey data '!A41</f>
        <v>15</v>
      </c>
      <c r="B47" s="73"/>
      <c r="C47" s="73"/>
      <c r="D47" s="73"/>
      <c r="E47" s="73"/>
      <c r="F47" s="73"/>
      <c r="G47" s="73"/>
      <c r="I47" s="28">
        <f>'EQ-5D survey data '!H41</f>
        <v>129</v>
      </c>
      <c r="J47" s="73"/>
      <c r="K47" s="73"/>
      <c r="L47" s="73"/>
      <c r="M47" s="73"/>
      <c r="N47" s="73"/>
      <c r="O47" s="73"/>
    </row>
    <row r="48" spans="1:15" x14ac:dyDescent="0.2">
      <c r="A48" s="28">
        <f>'EQ-5D survey data '!A42</f>
        <v>100</v>
      </c>
      <c r="B48" s="73"/>
      <c r="C48" s="73"/>
      <c r="D48" s="73"/>
      <c r="E48" s="73"/>
      <c r="F48" s="73"/>
      <c r="G48" s="73"/>
      <c r="I48" s="28">
        <f>'EQ-5D survey data '!H42</f>
        <v>111</v>
      </c>
      <c r="J48" s="73"/>
      <c r="K48" s="73"/>
      <c r="L48" s="73"/>
      <c r="M48" s="73"/>
      <c r="N48" s="73"/>
      <c r="O48" s="73"/>
    </row>
    <row r="49" spans="1:15" x14ac:dyDescent="0.2">
      <c r="A49" s="28">
        <f>'EQ-5D survey data '!A43</f>
        <v>2</v>
      </c>
      <c r="B49" s="73"/>
      <c r="C49" s="73"/>
      <c r="D49" s="73"/>
      <c r="E49" s="73"/>
      <c r="F49" s="73"/>
      <c r="G49" s="73"/>
      <c r="I49" s="28">
        <f>'EQ-5D survey data '!H43</f>
        <v>173</v>
      </c>
      <c r="J49" s="73"/>
      <c r="K49" s="73"/>
      <c r="L49" s="73"/>
      <c r="M49" s="73"/>
      <c r="N49" s="73"/>
      <c r="O49" s="73"/>
    </row>
    <row r="50" spans="1:15" x14ac:dyDescent="0.2">
      <c r="A50" s="28">
        <f>'EQ-5D survey data '!A44</f>
        <v>70</v>
      </c>
      <c r="B50" s="73"/>
      <c r="C50" s="73"/>
      <c r="D50" s="73"/>
      <c r="E50" s="73"/>
      <c r="F50" s="73"/>
      <c r="G50" s="73"/>
      <c r="I50" s="28">
        <f>'EQ-5D survey data '!H44</f>
        <v>190</v>
      </c>
      <c r="J50" s="73"/>
      <c r="K50" s="73"/>
      <c r="L50" s="73"/>
      <c r="M50" s="73"/>
      <c r="N50" s="73"/>
      <c r="O50" s="73"/>
    </row>
    <row r="51" spans="1:15" x14ac:dyDescent="0.2">
      <c r="A51" s="28">
        <f>'EQ-5D survey data '!A45</f>
        <v>30</v>
      </c>
      <c r="B51" s="73"/>
      <c r="C51" s="73"/>
      <c r="D51" s="73"/>
      <c r="E51" s="73"/>
      <c r="F51" s="73"/>
      <c r="G51" s="73"/>
      <c r="I51" s="28">
        <f>'EQ-5D survey data '!H45</f>
        <v>112</v>
      </c>
      <c r="J51" s="73"/>
      <c r="K51" s="73"/>
      <c r="L51" s="73"/>
      <c r="M51" s="73"/>
      <c r="N51" s="73"/>
      <c r="O51" s="73"/>
    </row>
    <row r="52" spans="1:15" x14ac:dyDescent="0.2">
      <c r="A52" s="28">
        <f>'EQ-5D survey data '!A46</f>
        <v>34</v>
      </c>
      <c r="B52" s="73"/>
      <c r="C52" s="73"/>
      <c r="D52" s="73"/>
      <c r="E52" s="73"/>
      <c r="F52" s="73"/>
      <c r="G52" s="73"/>
      <c r="I52" s="28">
        <f>'EQ-5D survey data '!H46</f>
        <v>175</v>
      </c>
      <c r="J52" s="73"/>
      <c r="K52" s="73"/>
      <c r="L52" s="73"/>
      <c r="M52" s="73"/>
      <c r="N52" s="73"/>
      <c r="O52" s="73"/>
    </row>
    <row r="53" spans="1:15" x14ac:dyDescent="0.2">
      <c r="A53" s="28">
        <f>'EQ-5D survey data '!A47</f>
        <v>1</v>
      </c>
      <c r="B53" s="73"/>
      <c r="C53" s="73"/>
      <c r="D53" s="73"/>
      <c r="E53" s="73"/>
      <c r="F53" s="73"/>
      <c r="G53" s="73"/>
      <c r="I53" s="28">
        <f>'EQ-5D survey data '!H47</f>
        <v>195</v>
      </c>
      <c r="J53" s="73"/>
      <c r="K53" s="73"/>
      <c r="L53" s="73"/>
      <c r="M53" s="73"/>
      <c r="N53" s="73"/>
      <c r="O53" s="73"/>
    </row>
    <row r="54" spans="1:15" x14ac:dyDescent="0.2">
      <c r="A54" s="28">
        <f>'EQ-5D survey data '!A48</f>
        <v>67</v>
      </c>
      <c r="B54" s="73"/>
      <c r="C54" s="73"/>
      <c r="D54" s="73"/>
      <c r="E54" s="73"/>
      <c r="F54" s="73"/>
      <c r="G54" s="73"/>
      <c r="I54" s="28">
        <f>'EQ-5D survey data '!H48</f>
        <v>110</v>
      </c>
      <c r="J54" s="73"/>
      <c r="K54" s="73"/>
      <c r="L54" s="73"/>
      <c r="M54" s="73"/>
      <c r="N54" s="73"/>
      <c r="O54" s="73"/>
    </row>
    <row r="55" spans="1:15" x14ac:dyDescent="0.2">
      <c r="A55" s="28">
        <f>'EQ-5D survey data '!A49</f>
        <v>63</v>
      </c>
      <c r="B55" s="73"/>
      <c r="C55" s="73"/>
      <c r="D55" s="73"/>
      <c r="E55" s="73"/>
      <c r="F55" s="73"/>
      <c r="G55" s="73"/>
      <c r="I55" s="28">
        <f>'EQ-5D survey data '!H49</f>
        <v>178</v>
      </c>
      <c r="J55" s="73"/>
      <c r="K55" s="73"/>
      <c r="L55" s="73"/>
      <c r="M55" s="73"/>
      <c r="N55" s="73"/>
      <c r="O55" s="73"/>
    </row>
    <row r="56" spans="1:15" x14ac:dyDescent="0.2">
      <c r="A56" s="28">
        <f>'EQ-5D survey data '!A50</f>
        <v>6</v>
      </c>
      <c r="B56" s="73"/>
      <c r="C56" s="73"/>
      <c r="D56" s="73"/>
      <c r="E56" s="73"/>
      <c r="F56" s="73"/>
      <c r="G56" s="73"/>
      <c r="I56" s="28">
        <f>'EQ-5D survey data '!H50</f>
        <v>189</v>
      </c>
      <c r="J56" s="73"/>
      <c r="K56" s="73"/>
      <c r="L56" s="73"/>
      <c r="M56" s="73"/>
      <c r="N56" s="73"/>
      <c r="O56" s="73"/>
    </row>
    <row r="57" spans="1:15" x14ac:dyDescent="0.2">
      <c r="A57" s="28">
        <f>'EQ-5D survey data '!A51</f>
        <v>88</v>
      </c>
      <c r="B57" s="73"/>
      <c r="C57" s="73"/>
      <c r="D57" s="73"/>
      <c r="E57" s="73"/>
      <c r="F57" s="73"/>
      <c r="G57" s="73"/>
      <c r="I57" s="28">
        <f>'EQ-5D survey data '!H51</f>
        <v>163</v>
      </c>
      <c r="J57" s="73"/>
      <c r="K57" s="73"/>
      <c r="L57" s="73"/>
      <c r="M57" s="73"/>
      <c r="N57" s="73"/>
      <c r="O57" s="73"/>
    </row>
    <row r="58" spans="1:15" x14ac:dyDescent="0.2">
      <c r="A58" s="28">
        <f>'EQ-5D survey data '!A52</f>
        <v>52</v>
      </c>
      <c r="B58" s="73"/>
      <c r="C58" s="73"/>
      <c r="D58" s="73"/>
      <c r="E58" s="73"/>
      <c r="F58" s="73"/>
      <c r="G58" s="73"/>
      <c r="I58" s="28">
        <f>'EQ-5D survey data '!H52</f>
        <v>152</v>
      </c>
      <c r="J58" s="73"/>
      <c r="K58" s="73"/>
      <c r="L58" s="73"/>
      <c r="M58" s="73"/>
      <c r="N58" s="73"/>
      <c r="O58" s="73"/>
    </row>
    <row r="59" spans="1:15" x14ac:dyDescent="0.2">
      <c r="A59" s="28">
        <f>'EQ-5D survey data '!A53</f>
        <v>98</v>
      </c>
      <c r="B59" s="73"/>
      <c r="C59" s="73"/>
      <c r="D59" s="73"/>
      <c r="E59" s="73"/>
      <c r="F59" s="73"/>
      <c r="G59" s="73"/>
      <c r="I59" s="28">
        <f>'EQ-5D survey data '!H53</f>
        <v>102</v>
      </c>
      <c r="J59" s="73"/>
      <c r="K59" s="73"/>
      <c r="L59" s="73"/>
      <c r="M59" s="73"/>
      <c r="N59" s="73"/>
      <c r="O59" s="73"/>
    </row>
    <row r="60" spans="1:15" x14ac:dyDescent="0.2">
      <c r="A60" s="28">
        <f>'EQ-5D survey data '!A54</f>
        <v>66</v>
      </c>
      <c r="B60" s="73"/>
      <c r="C60" s="73"/>
      <c r="D60" s="73"/>
      <c r="E60" s="73"/>
      <c r="F60" s="73"/>
      <c r="G60" s="73"/>
      <c r="I60" s="28">
        <f>'EQ-5D survey data '!H54</f>
        <v>123</v>
      </c>
      <c r="J60" s="73"/>
      <c r="K60" s="73"/>
      <c r="L60" s="73"/>
      <c r="M60" s="73"/>
      <c r="N60" s="73"/>
      <c r="O60" s="73"/>
    </row>
    <row r="61" spans="1:15" x14ac:dyDescent="0.2">
      <c r="A61" s="28">
        <f>'EQ-5D survey data '!A55</f>
        <v>54</v>
      </c>
      <c r="B61" s="73"/>
      <c r="C61" s="73"/>
      <c r="D61" s="73"/>
      <c r="E61" s="73"/>
      <c r="F61" s="73"/>
      <c r="G61" s="73"/>
      <c r="I61" s="28">
        <f>'EQ-5D survey data '!H55</f>
        <v>188</v>
      </c>
      <c r="J61" s="73"/>
      <c r="K61" s="73"/>
      <c r="L61" s="73"/>
      <c r="M61" s="73"/>
      <c r="N61" s="73"/>
      <c r="O61" s="73"/>
    </row>
    <row r="62" spans="1:15" x14ac:dyDescent="0.2">
      <c r="A62" s="28">
        <f>'EQ-5D survey data '!A56</f>
        <v>14</v>
      </c>
      <c r="B62" s="73"/>
      <c r="C62" s="73"/>
      <c r="D62" s="73"/>
      <c r="E62" s="73"/>
      <c r="F62" s="73"/>
      <c r="G62" s="73"/>
      <c r="I62" s="28">
        <f>'EQ-5D survey data '!H56</f>
        <v>101</v>
      </c>
      <c r="J62" s="73"/>
      <c r="K62" s="73"/>
      <c r="L62" s="73"/>
      <c r="M62" s="73"/>
      <c r="N62" s="73"/>
      <c r="O62" s="73"/>
    </row>
    <row r="63" spans="1:15" x14ac:dyDescent="0.2">
      <c r="A63" s="28">
        <f>'EQ-5D survey data '!A57</f>
        <v>47</v>
      </c>
      <c r="B63" s="73"/>
      <c r="C63" s="73"/>
      <c r="D63" s="73"/>
      <c r="E63" s="73"/>
      <c r="F63" s="73"/>
      <c r="G63" s="73"/>
      <c r="I63" s="28">
        <f>'EQ-5D survey data '!H57</f>
        <v>160</v>
      </c>
      <c r="J63" s="73"/>
      <c r="K63" s="73"/>
      <c r="L63" s="73"/>
      <c r="M63" s="73"/>
      <c r="N63" s="73"/>
      <c r="O63" s="73"/>
    </row>
    <row r="64" spans="1:15" x14ac:dyDescent="0.2">
      <c r="A64" s="28">
        <f>'EQ-5D survey data '!A58</f>
        <v>61</v>
      </c>
      <c r="B64" s="73"/>
      <c r="C64" s="73"/>
      <c r="D64" s="73"/>
      <c r="E64" s="73"/>
      <c r="F64" s="73"/>
      <c r="G64" s="73"/>
      <c r="I64" s="28">
        <f>'EQ-5D survey data '!H58</f>
        <v>187</v>
      </c>
      <c r="J64" s="73"/>
      <c r="K64" s="73"/>
      <c r="L64" s="73"/>
      <c r="M64" s="73"/>
      <c r="N64" s="73"/>
      <c r="O64" s="73"/>
    </row>
    <row r="65" spans="1:15" x14ac:dyDescent="0.2">
      <c r="A65" s="28">
        <f>'EQ-5D survey data '!A59</f>
        <v>62</v>
      </c>
      <c r="B65" s="73"/>
      <c r="C65" s="73"/>
      <c r="D65" s="73"/>
      <c r="E65" s="73"/>
      <c r="F65" s="73"/>
      <c r="G65" s="73"/>
      <c r="I65" s="28">
        <f>'EQ-5D survey data '!H59</f>
        <v>170</v>
      </c>
      <c r="J65" s="73"/>
      <c r="K65" s="73"/>
      <c r="L65" s="73"/>
      <c r="M65" s="73"/>
      <c r="N65" s="73"/>
      <c r="O65" s="73"/>
    </row>
    <row r="66" spans="1:15" x14ac:dyDescent="0.2">
      <c r="A66" s="28">
        <f>'EQ-5D survey data '!A60</f>
        <v>99</v>
      </c>
      <c r="B66" s="73"/>
      <c r="C66" s="73"/>
      <c r="D66" s="73"/>
      <c r="E66" s="73"/>
      <c r="F66" s="73"/>
      <c r="G66" s="73"/>
      <c r="I66" s="28">
        <f>'EQ-5D survey data '!H60</f>
        <v>179</v>
      </c>
      <c r="J66" s="73"/>
      <c r="K66" s="73"/>
      <c r="L66" s="73"/>
      <c r="M66" s="73"/>
      <c r="N66" s="73"/>
      <c r="O66" s="73"/>
    </row>
    <row r="67" spans="1:15" x14ac:dyDescent="0.2">
      <c r="A67" s="28">
        <f>'EQ-5D survey data '!A61</f>
        <v>37</v>
      </c>
      <c r="B67" s="73"/>
      <c r="C67" s="73"/>
      <c r="D67" s="73"/>
      <c r="E67" s="73"/>
      <c r="F67" s="73"/>
      <c r="G67" s="73"/>
      <c r="I67" s="28">
        <f>'EQ-5D survey data '!H61</f>
        <v>142</v>
      </c>
      <c r="J67" s="73"/>
      <c r="K67" s="73"/>
      <c r="L67" s="73"/>
      <c r="M67" s="73"/>
      <c r="N67" s="73"/>
      <c r="O67" s="73"/>
    </row>
    <row r="68" spans="1:15" x14ac:dyDescent="0.2">
      <c r="A68" s="28">
        <f>'EQ-5D survey data '!A62</f>
        <v>38</v>
      </c>
      <c r="B68" s="73"/>
      <c r="C68" s="73"/>
      <c r="D68" s="73"/>
      <c r="E68" s="73"/>
      <c r="F68" s="73"/>
      <c r="G68" s="73"/>
      <c r="I68" s="28">
        <f>'EQ-5D survey data '!H62</f>
        <v>162</v>
      </c>
      <c r="J68" s="73"/>
      <c r="K68" s="73"/>
      <c r="L68" s="73"/>
      <c r="M68" s="73"/>
      <c r="N68" s="73"/>
      <c r="O68" s="73"/>
    </row>
    <row r="69" spans="1:15" x14ac:dyDescent="0.2">
      <c r="A69" s="28">
        <f>'EQ-5D survey data '!A63</f>
        <v>87</v>
      </c>
      <c r="B69" s="73"/>
      <c r="C69" s="73"/>
      <c r="D69" s="73"/>
      <c r="E69" s="73"/>
      <c r="F69" s="73"/>
      <c r="G69" s="73"/>
      <c r="I69" s="28">
        <f>'EQ-5D survey data '!H63</f>
        <v>193</v>
      </c>
      <c r="J69" s="73"/>
      <c r="K69" s="73"/>
      <c r="L69" s="73"/>
      <c r="M69" s="73"/>
      <c r="N69" s="73"/>
      <c r="O69" s="73"/>
    </row>
    <row r="70" spans="1:15" x14ac:dyDescent="0.2">
      <c r="A70" s="28">
        <f>'EQ-5D survey data '!A64</f>
        <v>65</v>
      </c>
      <c r="B70" s="73"/>
      <c r="C70" s="73"/>
      <c r="D70" s="73"/>
      <c r="E70" s="73"/>
      <c r="F70" s="73"/>
      <c r="G70" s="73"/>
      <c r="I70" s="28">
        <f>'EQ-5D survey data '!H64</f>
        <v>198</v>
      </c>
      <c r="J70" s="73"/>
      <c r="K70" s="73"/>
      <c r="L70" s="73"/>
      <c r="M70" s="73"/>
      <c r="N70" s="73"/>
      <c r="O70" s="73"/>
    </row>
    <row r="71" spans="1:15" x14ac:dyDescent="0.2">
      <c r="A71" s="28">
        <f>'EQ-5D survey data '!A65</f>
        <v>91</v>
      </c>
      <c r="B71" s="73"/>
      <c r="C71" s="73"/>
      <c r="D71" s="73"/>
      <c r="E71" s="73"/>
      <c r="F71" s="73"/>
      <c r="G71" s="73"/>
      <c r="I71" s="28">
        <f>'EQ-5D survey data '!H65</f>
        <v>158</v>
      </c>
      <c r="J71" s="73"/>
      <c r="K71" s="73"/>
      <c r="L71" s="73"/>
      <c r="M71" s="73"/>
      <c r="N71" s="73"/>
      <c r="O71" s="73"/>
    </row>
    <row r="72" spans="1:15" x14ac:dyDescent="0.2">
      <c r="A72" s="28">
        <f>'EQ-5D survey data '!A66</f>
        <v>48</v>
      </c>
      <c r="B72" s="73"/>
      <c r="C72" s="73"/>
      <c r="D72" s="73"/>
      <c r="E72" s="73"/>
      <c r="F72" s="73"/>
      <c r="G72" s="73"/>
      <c r="I72" s="28">
        <f>'EQ-5D survey data '!H66</f>
        <v>199</v>
      </c>
      <c r="J72" s="73"/>
      <c r="K72" s="73"/>
      <c r="L72" s="73"/>
      <c r="M72" s="73"/>
      <c r="N72" s="73"/>
      <c r="O72" s="73"/>
    </row>
    <row r="73" spans="1:15" x14ac:dyDescent="0.2">
      <c r="A73" s="28">
        <f>'EQ-5D survey data '!A67</f>
        <v>73</v>
      </c>
      <c r="B73" s="73"/>
      <c r="C73" s="73"/>
      <c r="D73" s="73"/>
      <c r="E73" s="73"/>
      <c r="F73" s="73"/>
      <c r="G73" s="73"/>
      <c r="I73" s="28">
        <f>'EQ-5D survey data '!H67</f>
        <v>155</v>
      </c>
      <c r="J73" s="73"/>
      <c r="K73" s="73"/>
      <c r="L73" s="73"/>
      <c r="M73" s="73"/>
      <c r="N73" s="73"/>
      <c r="O73" s="73"/>
    </row>
    <row r="74" spans="1:15" x14ac:dyDescent="0.2">
      <c r="A74" s="28">
        <f>'EQ-5D survey data '!A68</f>
        <v>94</v>
      </c>
      <c r="B74" s="73"/>
      <c r="C74" s="73"/>
      <c r="D74" s="73"/>
      <c r="E74" s="73"/>
      <c r="F74" s="73"/>
      <c r="G74" s="73"/>
      <c r="I74" s="28">
        <f>'EQ-5D survey data '!H68</f>
        <v>127</v>
      </c>
      <c r="J74" s="73"/>
      <c r="K74" s="73"/>
      <c r="L74" s="73"/>
      <c r="M74" s="73"/>
      <c r="N74" s="73"/>
      <c r="O74" s="73"/>
    </row>
    <row r="75" spans="1:15" x14ac:dyDescent="0.2">
      <c r="A75" s="28">
        <f>'EQ-5D survey data '!A69</f>
        <v>7</v>
      </c>
      <c r="B75" s="73"/>
      <c r="C75" s="73"/>
      <c r="D75" s="73"/>
      <c r="E75" s="73"/>
      <c r="F75" s="73"/>
      <c r="G75" s="73"/>
      <c r="I75" s="28">
        <f>'EQ-5D survey data '!H69</f>
        <v>150</v>
      </c>
      <c r="J75" s="73"/>
      <c r="K75" s="73"/>
      <c r="L75" s="73"/>
      <c r="M75" s="73"/>
      <c r="N75" s="73"/>
      <c r="O75" s="73"/>
    </row>
    <row r="76" spans="1:15" x14ac:dyDescent="0.2">
      <c r="A76" s="28">
        <f>'EQ-5D survey data '!A70</f>
        <v>57</v>
      </c>
      <c r="B76" s="73"/>
      <c r="C76" s="73"/>
      <c r="D76" s="73"/>
      <c r="E76" s="73"/>
      <c r="F76" s="73"/>
      <c r="G76" s="73"/>
      <c r="I76" s="28">
        <f>'EQ-5D survey data '!H70</f>
        <v>122</v>
      </c>
      <c r="J76" s="73"/>
      <c r="K76" s="73"/>
      <c r="L76" s="73"/>
      <c r="M76" s="73"/>
      <c r="N76" s="73"/>
      <c r="O76" s="73"/>
    </row>
    <row r="77" spans="1:15" x14ac:dyDescent="0.2">
      <c r="A77" s="28">
        <f>'EQ-5D survey data '!A71</f>
        <v>80</v>
      </c>
      <c r="B77" s="73"/>
      <c r="C77" s="73"/>
      <c r="D77" s="73"/>
      <c r="E77" s="73"/>
      <c r="F77" s="73"/>
      <c r="G77" s="73"/>
      <c r="I77" s="28">
        <f>'EQ-5D survey data '!H71</f>
        <v>145</v>
      </c>
      <c r="J77" s="73"/>
      <c r="K77" s="73"/>
      <c r="L77" s="73"/>
      <c r="M77" s="73"/>
      <c r="N77" s="73"/>
      <c r="O77" s="73"/>
    </row>
    <row r="78" spans="1:15" x14ac:dyDescent="0.2">
      <c r="A78" s="28">
        <f>'EQ-5D survey data '!A72</f>
        <v>29</v>
      </c>
      <c r="B78" s="73"/>
      <c r="C78" s="73"/>
      <c r="D78" s="73"/>
      <c r="E78" s="73"/>
      <c r="F78" s="73"/>
      <c r="G78" s="73"/>
      <c r="I78" s="28">
        <f>'EQ-5D survey data '!H72</f>
        <v>153</v>
      </c>
      <c r="J78" s="73"/>
      <c r="K78" s="73"/>
      <c r="L78" s="73"/>
      <c r="M78" s="73"/>
      <c r="N78" s="73"/>
      <c r="O78" s="73"/>
    </row>
    <row r="79" spans="1:15" x14ac:dyDescent="0.2">
      <c r="A79" s="28">
        <f>'EQ-5D survey data '!A73</f>
        <v>33</v>
      </c>
      <c r="B79" s="73"/>
      <c r="C79" s="73"/>
      <c r="D79" s="73"/>
      <c r="E79" s="73"/>
      <c r="F79" s="73"/>
      <c r="G79" s="73"/>
      <c r="I79" s="28">
        <f>'EQ-5D survey data '!H73</f>
        <v>117</v>
      </c>
      <c r="J79" s="73"/>
      <c r="K79" s="73"/>
      <c r="L79" s="73"/>
      <c r="M79" s="73"/>
      <c r="N79" s="73"/>
      <c r="O79" s="73"/>
    </row>
    <row r="80" spans="1:15" x14ac:dyDescent="0.2">
      <c r="A80" s="28">
        <f>'EQ-5D survey data '!A74</f>
        <v>50</v>
      </c>
      <c r="B80" s="73"/>
      <c r="C80" s="73"/>
      <c r="D80" s="73"/>
      <c r="E80" s="73"/>
      <c r="F80" s="73"/>
      <c r="G80" s="73"/>
      <c r="I80" s="28">
        <f>'EQ-5D survey data '!H74</f>
        <v>159</v>
      </c>
      <c r="J80" s="73"/>
      <c r="K80" s="73"/>
      <c r="L80" s="73"/>
      <c r="M80" s="73"/>
      <c r="N80" s="73"/>
      <c r="O80" s="73"/>
    </row>
    <row r="81" spans="1:15" x14ac:dyDescent="0.2">
      <c r="A81" s="28">
        <f>'EQ-5D survey data '!A75</f>
        <v>68</v>
      </c>
      <c r="B81" s="73"/>
      <c r="C81" s="73"/>
      <c r="D81" s="73"/>
      <c r="E81" s="73"/>
      <c r="F81" s="73"/>
      <c r="G81" s="73"/>
      <c r="I81" s="28">
        <f>'EQ-5D survey data '!H75</f>
        <v>109</v>
      </c>
      <c r="J81" s="73"/>
      <c r="K81" s="73"/>
      <c r="L81" s="73"/>
      <c r="M81" s="73"/>
      <c r="N81" s="73"/>
      <c r="O81" s="73"/>
    </row>
    <row r="82" spans="1:15" x14ac:dyDescent="0.2">
      <c r="A82" s="28">
        <f>'EQ-5D survey data '!A76</f>
        <v>60</v>
      </c>
      <c r="B82" s="73"/>
      <c r="C82" s="73"/>
      <c r="D82" s="73"/>
      <c r="E82" s="73"/>
      <c r="F82" s="73"/>
      <c r="G82" s="73"/>
      <c r="I82" s="28">
        <f>'EQ-5D survey data '!H76</f>
        <v>169</v>
      </c>
      <c r="J82" s="73"/>
      <c r="K82" s="73"/>
      <c r="L82" s="73"/>
      <c r="M82" s="73"/>
      <c r="N82" s="73"/>
      <c r="O82" s="73"/>
    </row>
    <row r="83" spans="1:15" x14ac:dyDescent="0.2">
      <c r="A83" s="28">
        <f>'EQ-5D survey data '!A77</f>
        <v>45</v>
      </c>
      <c r="B83" s="73"/>
      <c r="C83" s="73"/>
      <c r="D83" s="73"/>
      <c r="E83" s="73"/>
      <c r="F83" s="73"/>
      <c r="G83" s="73"/>
      <c r="I83" s="28">
        <f>'EQ-5D survey data '!H77</f>
        <v>134</v>
      </c>
      <c r="J83" s="73"/>
      <c r="K83" s="73"/>
      <c r="L83" s="73"/>
      <c r="M83" s="73"/>
      <c r="N83" s="73"/>
      <c r="O83" s="73"/>
    </row>
    <row r="84" spans="1:15" x14ac:dyDescent="0.2">
      <c r="A84" s="28">
        <f>'EQ-5D survey data '!A78</f>
        <v>55</v>
      </c>
      <c r="B84" s="73"/>
      <c r="C84" s="73"/>
      <c r="D84" s="73"/>
      <c r="E84" s="73"/>
      <c r="F84" s="73"/>
      <c r="G84" s="73"/>
      <c r="I84" s="28">
        <f>'EQ-5D survey data '!H78</f>
        <v>141</v>
      </c>
      <c r="J84" s="73"/>
      <c r="K84" s="73"/>
      <c r="L84" s="73"/>
      <c r="M84" s="73"/>
      <c r="N84" s="73"/>
      <c r="O84" s="73"/>
    </row>
    <row r="85" spans="1:15" x14ac:dyDescent="0.2">
      <c r="A85" s="28">
        <f>'EQ-5D survey data '!A79</f>
        <v>21</v>
      </c>
      <c r="B85" s="73"/>
      <c r="C85" s="73"/>
      <c r="D85" s="73"/>
      <c r="E85" s="73"/>
      <c r="F85" s="73"/>
      <c r="G85" s="73"/>
      <c r="I85" s="28">
        <f>'EQ-5D survey data '!H79</f>
        <v>197</v>
      </c>
      <c r="J85" s="73"/>
      <c r="K85" s="73"/>
      <c r="L85" s="73"/>
      <c r="M85" s="73"/>
      <c r="N85" s="73"/>
      <c r="O85" s="73"/>
    </row>
    <row r="86" spans="1:15" x14ac:dyDescent="0.2">
      <c r="A86" s="28">
        <f>'EQ-5D survey data '!A80</f>
        <v>20</v>
      </c>
      <c r="B86" s="73"/>
      <c r="C86" s="73"/>
      <c r="D86" s="73"/>
      <c r="E86" s="73"/>
      <c r="F86" s="73"/>
      <c r="G86" s="73"/>
      <c r="I86" s="28">
        <f>'EQ-5D survey data '!H80</f>
        <v>118</v>
      </c>
      <c r="J86" s="73"/>
      <c r="K86" s="73"/>
      <c r="L86" s="73"/>
      <c r="M86" s="73"/>
      <c r="N86" s="73"/>
      <c r="O86" s="73"/>
    </row>
    <row r="87" spans="1:15" x14ac:dyDescent="0.2">
      <c r="A87" s="28">
        <f>'EQ-5D survey data '!A81</f>
        <v>41</v>
      </c>
      <c r="B87" s="73"/>
      <c r="C87" s="73"/>
      <c r="D87" s="73"/>
      <c r="E87" s="73"/>
      <c r="F87" s="73"/>
      <c r="G87" s="73"/>
      <c r="I87" s="28">
        <f>'EQ-5D survey data '!H81</f>
        <v>144</v>
      </c>
      <c r="J87" s="73"/>
      <c r="K87" s="73"/>
      <c r="L87" s="73"/>
      <c r="M87" s="73"/>
      <c r="N87" s="73"/>
      <c r="O87" s="73"/>
    </row>
    <row r="88" spans="1:15" x14ac:dyDescent="0.2">
      <c r="A88" s="28">
        <f>'EQ-5D survey data '!A82</f>
        <v>71</v>
      </c>
      <c r="B88" s="73"/>
      <c r="C88" s="73"/>
      <c r="D88" s="73"/>
      <c r="E88" s="73"/>
      <c r="F88" s="73"/>
      <c r="G88" s="73"/>
      <c r="I88" s="28">
        <f>'EQ-5D survey data '!H82</f>
        <v>120</v>
      </c>
      <c r="J88" s="73"/>
      <c r="K88" s="73"/>
      <c r="L88" s="73"/>
      <c r="M88" s="73"/>
      <c r="N88" s="73"/>
      <c r="O88" s="73"/>
    </row>
    <row r="89" spans="1:15" x14ac:dyDescent="0.2">
      <c r="A89" s="28">
        <f>'EQ-5D survey data '!A83</f>
        <v>58</v>
      </c>
      <c r="B89" s="73"/>
      <c r="C89" s="73"/>
      <c r="D89" s="73"/>
      <c r="E89" s="73"/>
      <c r="F89" s="73"/>
      <c r="G89" s="73"/>
      <c r="I89" s="28">
        <f>'EQ-5D survey data '!H83</f>
        <v>135</v>
      </c>
      <c r="J89" s="73"/>
      <c r="K89" s="73"/>
      <c r="L89" s="73"/>
      <c r="M89" s="73"/>
      <c r="N89" s="73"/>
      <c r="O89" s="73"/>
    </row>
    <row r="90" spans="1:15" x14ac:dyDescent="0.2">
      <c r="A90" s="28">
        <f>'EQ-5D survey data '!A84</f>
        <v>56</v>
      </c>
      <c r="B90" s="73"/>
      <c r="C90" s="73"/>
      <c r="D90" s="73"/>
      <c r="E90" s="73"/>
      <c r="F90" s="73"/>
      <c r="G90" s="73"/>
      <c r="I90" s="28">
        <f>'EQ-5D survey data '!H84</f>
        <v>177</v>
      </c>
      <c r="J90" s="73"/>
      <c r="K90" s="73"/>
      <c r="L90" s="73"/>
      <c r="M90" s="73"/>
      <c r="N90" s="73"/>
      <c r="O90" s="73"/>
    </row>
    <row r="91" spans="1:15" x14ac:dyDescent="0.2">
      <c r="A91" s="28">
        <f>'EQ-5D survey data '!A85</f>
        <v>13</v>
      </c>
      <c r="B91" s="73"/>
      <c r="C91" s="73"/>
      <c r="D91" s="73"/>
      <c r="E91" s="73"/>
      <c r="F91" s="73"/>
      <c r="G91" s="73"/>
      <c r="I91" s="28">
        <f>'EQ-5D survey data '!H85</f>
        <v>126</v>
      </c>
      <c r="J91" s="73"/>
      <c r="K91" s="73"/>
      <c r="L91" s="73"/>
      <c r="M91" s="73"/>
      <c r="N91" s="73"/>
      <c r="O91" s="73"/>
    </row>
    <row r="92" spans="1:15" x14ac:dyDescent="0.2">
      <c r="A92" s="28">
        <f>'EQ-5D survey data '!A86</f>
        <v>64</v>
      </c>
      <c r="B92" s="73"/>
      <c r="C92" s="73"/>
      <c r="D92" s="73"/>
      <c r="E92" s="73"/>
      <c r="F92" s="73"/>
      <c r="G92" s="73"/>
      <c r="I92" s="28">
        <f>'EQ-5D survey data '!H86</f>
        <v>128</v>
      </c>
      <c r="J92" s="73"/>
      <c r="K92" s="73"/>
      <c r="L92" s="73"/>
      <c r="M92" s="73"/>
      <c r="N92" s="73"/>
      <c r="O92" s="73"/>
    </row>
    <row r="93" spans="1:15" x14ac:dyDescent="0.2">
      <c r="A93" s="28">
        <f>'EQ-5D survey data '!A87</f>
        <v>10</v>
      </c>
      <c r="B93" s="73"/>
      <c r="C93" s="73"/>
      <c r="D93" s="73"/>
      <c r="E93" s="73"/>
      <c r="F93" s="73"/>
      <c r="G93" s="73"/>
      <c r="I93" s="28">
        <f>'EQ-5D survey data '!H87</f>
        <v>149</v>
      </c>
      <c r="J93" s="73"/>
      <c r="K93" s="73"/>
      <c r="L93" s="73"/>
      <c r="M93" s="73"/>
      <c r="N93" s="73"/>
      <c r="O93" s="73"/>
    </row>
    <row r="94" spans="1:15" x14ac:dyDescent="0.2">
      <c r="A94" s="28">
        <f>'EQ-5D survey data '!A88</f>
        <v>3</v>
      </c>
      <c r="B94" s="73"/>
      <c r="C94" s="73"/>
      <c r="D94" s="73"/>
      <c r="E94" s="73"/>
      <c r="F94" s="73"/>
      <c r="G94" s="73"/>
      <c r="I94" s="28">
        <f>'EQ-5D survey data '!H88</f>
        <v>147</v>
      </c>
      <c r="J94" s="73"/>
      <c r="K94" s="73"/>
      <c r="L94" s="73"/>
      <c r="M94" s="73"/>
      <c r="N94" s="73"/>
      <c r="O94" s="73"/>
    </row>
    <row r="95" spans="1:15" x14ac:dyDescent="0.2">
      <c r="A95" s="28">
        <f>'EQ-5D survey data '!A89</f>
        <v>79</v>
      </c>
      <c r="B95" s="73"/>
      <c r="C95" s="73"/>
      <c r="D95" s="73"/>
      <c r="E95" s="73"/>
      <c r="F95" s="73"/>
      <c r="G95" s="73"/>
      <c r="I95" s="28">
        <f>'EQ-5D survey data '!H89</f>
        <v>132</v>
      </c>
      <c r="J95" s="73"/>
      <c r="K95" s="73"/>
      <c r="L95" s="73"/>
      <c r="M95" s="73"/>
      <c r="N95" s="73"/>
      <c r="O95" s="73"/>
    </row>
    <row r="96" spans="1:15" x14ac:dyDescent="0.2">
      <c r="A96" s="28">
        <f>'EQ-5D survey data '!A90</f>
        <v>28</v>
      </c>
      <c r="B96" s="73"/>
      <c r="C96" s="73"/>
      <c r="D96" s="73"/>
      <c r="E96" s="73"/>
      <c r="F96" s="73"/>
      <c r="G96" s="73"/>
      <c r="I96" s="28">
        <f>'EQ-5D survey data '!H90</f>
        <v>151</v>
      </c>
      <c r="J96" s="73"/>
      <c r="K96" s="73"/>
      <c r="L96" s="73"/>
      <c r="M96" s="73"/>
      <c r="N96" s="73"/>
      <c r="O96" s="73"/>
    </row>
    <row r="97" spans="1:15" x14ac:dyDescent="0.2">
      <c r="A97" s="28">
        <f>'EQ-5D survey data '!A91</f>
        <v>81</v>
      </c>
      <c r="B97" s="73"/>
      <c r="C97" s="73"/>
      <c r="D97" s="73"/>
      <c r="E97" s="73"/>
      <c r="F97" s="73"/>
      <c r="G97" s="73"/>
      <c r="I97" s="28">
        <f>'EQ-5D survey data '!H91</f>
        <v>115</v>
      </c>
      <c r="J97" s="73"/>
      <c r="K97" s="73"/>
      <c r="L97" s="73"/>
      <c r="M97" s="73"/>
      <c r="N97" s="73"/>
      <c r="O97" s="73"/>
    </row>
    <row r="98" spans="1:15" x14ac:dyDescent="0.2">
      <c r="A98" s="28">
        <f>'EQ-5D survey data '!A92</f>
        <v>97</v>
      </c>
      <c r="B98" s="73"/>
      <c r="C98" s="73"/>
      <c r="D98" s="73"/>
      <c r="E98" s="73"/>
      <c r="F98" s="73"/>
      <c r="G98" s="73"/>
      <c r="I98" s="28">
        <f>'EQ-5D survey data '!H92</f>
        <v>174</v>
      </c>
      <c r="J98" s="73"/>
      <c r="K98" s="73"/>
      <c r="L98" s="73"/>
      <c r="M98" s="73"/>
      <c r="N98" s="73"/>
      <c r="O98" s="73"/>
    </row>
    <row r="99" spans="1:15" x14ac:dyDescent="0.2">
      <c r="A99" s="28">
        <f>'EQ-5D survey data '!A93</f>
        <v>69</v>
      </c>
      <c r="B99" s="73"/>
      <c r="C99" s="73"/>
      <c r="D99" s="73"/>
      <c r="E99" s="73"/>
      <c r="F99" s="73"/>
      <c r="G99" s="73"/>
      <c r="I99" s="28">
        <f>'EQ-5D survey data '!H93</f>
        <v>196</v>
      </c>
      <c r="J99" s="73"/>
      <c r="K99" s="73"/>
      <c r="L99" s="73"/>
      <c r="M99" s="73"/>
      <c r="N99" s="73"/>
      <c r="O99" s="73"/>
    </row>
    <row r="100" spans="1:15" x14ac:dyDescent="0.2">
      <c r="A100" s="28">
        <f>'EQ-5D survey data '!A94</f>
        <v>9</v>
      </c>
      <c r="B100" s="73"/>
      <c r="C100" s="73"/>
      <c r="D100" s="73"/>
      <c r="E100" s="73"/>
      <c r="F100" s="73"/>
      <c r="G100" s="73"/>
      <c r="I100" s="28">
        <f>'EQ-5D survey data '!H94</f>
        <v>113</v>
      </c>
      <c r="J100" s="73"/>
      <c r="K100" s="73"/>
      <c r="L100" s="73"/>
      <c r="M100" s="73"/>
      <c r="N100" s="73"/>
      <c r="O100" s="73"/>
    </row>
    <row r="101" spans="1:15" x14ac:dyDescent="0.2">
      <c r="A101" s="28">
        <f>'EQ-5D survey data '!A95</f>
        <v>72</v>
      </c>
      <c r="B101" s="73"/>
      <c r="C101" s="73"/>
      <c r="D101" s="73"/>
      <c r="E101" s="73"/>
      <c r="F101" s="73"/>
      <c r="G101" s="73"/>
      <c r="I101" s="28">
        <f>'EQ-5D survey data '!H95</f>
        <v>166</v>
      </c>
      <c r="J101" s="73"/>
      <c r="K101" s="73"/>
      <c r="L101" s="73"/>
      <c r="M101" s="73"/>
      <c r="N101" s="73"/>
      <c r="O101" s="73"/>
    </row>
    <row r="102" spans="1:15" x14ac:dyDescent="0.2">
      <c r="A102" s="28">
        <f>'EQ-5D survey data '!A96</f>
        <v>39</v>
      </c>
      <c r="B102" s="73"/>
      <c r="C102" s="73"/>
      <c r="D102" s="73"/>
      <c r="E102" s="73"/>
      <c r="F102" s="73"/>
      <c r="G102" s="73"/>
      <c r="I102" s="28">
        <f>'EQ-5D survey data '!H96</f>
        <v>164</v>
      </c>
      <c r="J102" s="73"/>
      <c r="K102" s="73"/>
      <c r="L102" s="73"/>
      <c r="M102" s="73"/>
      <c r="N102" s="73"/>
      <c r="O102" s="73"/>
    </row>
    <row r="103" spans="1:15" x14ac:dyDescent="0.2">
      <c r="A103" s="28">
        <f>'EQ-5D survey data '!A97</f>
        <v>93</v>
      </c>
      <c r="B103" s="73"/>
      <c r="C103" s="73"/>
      <c r="D103" s="73"/>
      <c r="E103" s="73"/>
      <c r="F103" s="73"/>
      <c r="G103" s="73"/>
      <c r="I103" s="28">
        <f>'EQ-5D survey data '!H97</f>
        <v>143</v>
      </c>
      <c r="J103" s="73"/>
      <c r="K103" s="73"/>
      <c r="L103" s="73"/>
      <c r="M103" s="73"/>
      <c r="N103" s="73"/>
      <c r="O103" s="73"/>
    </row>
    <row r="104" spans="1:15" x14ac:dyDescent="0.2">
      <c r="A104" s="28">
        <f>'EQ-5D survey data '!A98</f>
        <v>5</v>
      </c>
      <c r="B104" s="73"/>
      <c r="C104" s="73"/>
      <c r="D104" s="73"/>
      <c r="E104" s="73"/>
      <c r="F104" s="73"/>
      <c r="G104" s="73"/>
      <c r="I104" s="28">
        <f>'EQ-5D survey data '!H98</f>
        <v>184</v>
      </c>
      <c r="J104" s="73"/>
      <c r="K104" s="73"/>
      <c r="L104" s="73"/>
      <c r="M104" s="73"/>
      <c r="N104" s="73"/>
      <c r="O104" s="73"/>
    </row>
    <row r="105" spans="1:15" x14ac:dyDescent="0.2">
      <c r="A105" s="28">
        <f>'EQ-5D survey data '!A99</f>
        <v>24</v>
      </c>
      <c r="B105" s="73"/>
      <c r="C105" s="73"/>
      <c r="D105" s="73"/>
      <c r="E105" s="73"/>
      <c r="F105" s="73"/>
      <c r="G105" s="73"/>
      <c r="I105" s="28">
        <f>'EQ-5D survey data '!H99</f>
        <v>138</v>
      </c>
      <c r="J105" s="73"/>
      <c r="K105" s="73"/>
      <c r="L105" s="73"/>
      <c r="M105" s="73"/>
      <c r="N105" s="73"/>
      <c r="O105" s="73"/>
    </row>
    <row r="106" spans="1:15" x14ac:dyDescent="0.2">
      <c r="A106" s="28">
        <f>'EQ-5D survey data '!A100</f>
        <v>83</v>
      </c>
      <c r="B106" s="73"/>
      <c r="C106" s="73"/>
      <c r="D106" s="73"/>
      <c r="E106" s="73"/>
      <c r="F106" s="73"/>
      <c r="G106" s="73"/>
      <c r="I106" s="28">
        <f>'EQ-5D survey data '!H100</f>
        <v>114</v>
      </c>
      <c r="J106" s="73"/>
      <c r="K106" s="73"/>
      <c r="L106" s="73"/>
      <c r="M106" s="73"/>
      <c r="N106" s="73"/>
      <c r="O106" s="73"/>
    </row>
    <row r="107" spans="1:15" x14ac:dyDescent="0.2">
      <c r="A107" s="28">
        <f>'EQ-5D survey data '!A101</f>
        <v>4</v>
      </c>
      <c r="B107" s="73"/>
      <c r="C107" s="73"/>
      <c r="D107" s="73"/>
      <c r="E107" s="73"/>
      <c r="F107" s="73"/>
      <c r="G107" s="73"/>
      <c r="I107" s="28">
        <f>'EQ-5D survey data '!H101</f>
        <v>165</v>
      </c>
      <c r="J107" s="73"/>
      <c r="K107" s="73"/>
      <c r="L107" s="73"/>
      <c r="M107" s="73"/>
      <c r="N107" s="73"/>
      <c r="O107" s="73"/>
    </row>
    <row r="108" spans="1:15" x14ac:dyDescent="0.2">
      <c r="A108" s="28">
        <f>'EQ-5D survey data '!A102</f>
        <v>85</v>
      </c>
      <c r="B108" s="73"/>
      <c r="C108" s="73"/>
      <c r="D108" s="73"/>
      <c r="E108" s="73"/>
      <c r="F108" s="73"/>
      <c r="G108" s="73"/>
      <c r="I108" s="28">
        <f>'EQ-5D survey data '!H102</f>
        <v>171</v>
      </c>
      <c r="J108" s="73"/>
      <c r="K108" s="73"/>
      <c r="L108" s="73"/>
      <c r="M108" s="73"/>
      <c r="N108" s="73"/>
      <c r="O108" s="73"/>
    </row>
    <row r="109" spans="1:15" x14ac:dyDescent="0.2">
      <c r="A109" s="28">
        <f>'EQ-5D survey data '!A103</f>
        <v>89</v>
      </c>
      <c r="B109" s="73"/>
      <c r="C109" s="73"/>
      <c r="D109" s="73"/>
      <c r="E109" s="73"/>
      <c r="F109" s="73"/>
      <c r="G109" s="73"/>
      <c r="I109" s="28">
        <f>'EQ-5D survey data '!H103</f>
        <v>139</v>
      </c>
      <c r="J109" s="73"/>
      <c r="K109" s="73"/>
      <c r="L109" s="73"/>
      <c r="M109" s="73"/>
      <c r="N109" s="73"/>
      <c r="O109" s="73"/>
    </row>
    <row r="110" spans="1:15" x14ac:dyDescent="0.2">
      <c r="A110" s="28">
        <f>'EQ-5D survey data '!A104</f>
        <v>84</v>
      </c>
      <c r="B110" s="73"/>
      <c r="C110" s="73"/>
      <c r="D110" s="73"/>
      <c r="E110" s="73"/>
      <c r="F110" s="73"/>
      <c r="G110" s="73"/>
      <c r="I110" s="28">
        <f>'EQ-5D survey data '!H104</f>
        <v>104</v>
      </c>
      <c r="J110" s="73"/>
      <c r="K110" s="73"/>
      <c r="L110" s="73"/>
      <c r="M110" s="73"/>
      <c r="N110" s="73"/>
      <c r="O110" s="73"/>
    </row>
    <row r="111" spans="1:15" x14ac:dyDescent="0.2">
      <c r="A111" s="28">
        <f>'EQ-5D survey data '!A105</f>
        <v>77</v>
      </c>
      <c r="B111" s="73"/>
      <c r="C111" s="73"/>
      <c r="D111" s="73"/>
      <c r="E111" s="73"/>
      <c r="F111" s="73"/>
      <c r="G111" s="73"/>
      <c r="I111" s="28">
        <f>'EQ-5D survey data '!H105</f>
        <v>133</v>
      </c>
      <c r="J111" s="73"/>
      <c r="K111" s="73"/>
      <c r="L111" s="73"/>
      <c r="M111" s="73"/>
      <c r="N111" s="73"/>
      <c r="O111" s="73"/>
    </row>
    <row r="112" spans="1:15" x14ac:dyDescent="0.2">
      <c r="A112" s="28">
        <f>'EQ-5D survey data '!A106</f>
        <v>51</v>
      </c>
      <c r="B112" s="73"/>
      <c r="C112" s="73"/>
      <c r="D112" s="73"/>
      <c r="E112" s="73"/>
      <c r="F112" s="73"/>
      <c r="G112" s="73"/>
      <c r="I112" s="28">
        <f>'EQ-5D survey data '!H106</f>
        <v>119</v>
      </c>
      <c r="J112" s="73"/>
      <c r="K112" s="73"/>
      <c r="L112" s="73"/>
      <c r="M112" s="73"/>
      <c r="N112" s="73"/>
      <c r="O112" s="73"/>
    </row>
    <row r="113" spans="1:15" x14ac:dyDescent="0.2">
      <c r="A113" s="28">
        <f>'EQ-5D survey data '!A107</f>
        <v>42</v>
      </c>
      <c r="B113" s="73"/>
      <c r="C113" s="73"/>
      <c r="D113" s="73"/>
      <c r="E113" s="73"/>
      <c r="F113" s="73"/>
      <c r="G113" s="73"/>
      <c r="I113" s="28">
        <f>'EQ-5D survey data '!H107</f>
        <v>154</v>
      </c>
      <c r="J113" s="73"/>
      <c r="K113" s="73"/>
      <c r="L113" s="73"/>
      <c r="M113" s="73"/>
      <c r="N113" s="73"/>
      <c r="O113" s="73"/>
    </row>
    <row r="114" spans="1:15" x14ac:dyDescent="0.2">
      <c r="A114" s="28">
        <f>'EQ-5D survey data '!A108</f>
        <v>36</v>
      </c>
      <c r="B114" s="73"/>
      <c r="C114" s="73"/>
      <c r="D114" s="73"/>
      <c r="E114" s="73"/>
      <c r="F114" s="73"/>
      <c r="G114" s="73"/>
      <c r="I114" s="28">
        <f>'EQ-5D survey data '!H108</f>
        <v>172</v>
      </c>
      <c r="J114" s="73"/>
      <c r="K114" s="73"/>
      <c r="L114" s="73"/>
      <c r="M114" s="73"/>
      <c r="N114" s="73"/>
      <c r="O114" s="73"/>
    </row>
    <row r="115" spans="1:15" x14ac:dyDescent="0.2">
      <c r="O115" s="28"/>
    </row>
    <row r="116" spans="1:15" x14ac:dyDescent="0.2">
      <c r="A116" s="29" t="s">
        <v>78</v>
      </c>
      <c r="B116" s="33"/>
      <c r="C116" s="33"/>
      <c r="D116" s="33"/>
      <c r="E116" s="33"/>
      <c r="F116" s="33"/>
      <c r="G116" s="30"/>
      <c r="I116" s="31" t="s">
        <v>78</v>
      </c>
      <c r="J116" s="32"/>
      <c r="K116" s="32"/>
      <c r="L116" s="32"/>
      <c r="M116" s="32"/>
      <c r="N116" s="32"/>
      <c r="O116" s="34"/>
    </row>
    <row r="117" spans="1:15" x14ac:dyDescent="0.2">
      <c r="A117" s="33" t="s">
        <v>3</v>
      </c>
      <c r="B117" s="33" t="s">
        <v>33</v>
      </c>
      <c r="C117" s="33" t="s">
        <v>34</v>
      </c>
      <c r="D117" s="33" t="s">
        <v>35</v>
      </c>
      <c r="E117" s="33" t="s">
        <v>36</v>
      </c>
      <c r="F117" s="33" t="s">
        <v>37</v>
      </c>
      <c r="G117" s="37" t="s">
        <v>45</v>
      </c>
      <c r="I117" s="34" t="s">
        <v>3</v>
      </c>
      <c r="J117" s="32" t="s">
        <v>33</v>
      </c>
      <c r="K117" s="32" t="s">
        <v>34</v>
      </c>
      <c r="L117" s="32" t="s">
        <v>35</v>
      </c>
      <c r="M117" s="32" t="s">
        <v>36</v>
      </c>
      <c r="N117" s="32" t="s">
        <v>37</v>
      </c>
      <c r="O117" s="48" t="s">
        <v>45</v>
      </c>
    </row>
    <row r="118" spans="1:15" x14ac:dyDescent="0.2">
      <c r="A118" s="28">
        <f>'EQ-5D survey data '!A112</f>
        <v>8</v>
      </c>
      <c r="B118" s="73"/>
      <c r="C118" s="73"/>
      <c r="D118" s="73"/>
      <c r="E118" s="73"/>
      <c r="F118" s="73"/>
      <c r="G118" s="73"/>
      <c r="I118" s="28">
        <f>'EQ-5D survey data '!H112</f>
        <v>168</v>
      </c>
      <c r="J118" s="73"/>
      <c r="K118" s="73"/>
      <c r="L118" s="73"/>
      <c r="M118" s="73"/>
      <c r="N118" s="73"/>
      <c r="O118" s="73"/>
    </row>
    <row r="119" spans="1:15" x14ac:dyDescent="0.2">
      <c r="A119" s="28">
        <f>'EQ-5D survey data '!A113</f>
        <v>46</v>
      </c>
      <c r="B119" s="73"/>
      <c r="C119" s="73"/>
      <c r="D119" s="73"/>
      <c r="E119" s="73"/>
      <c r="F119" s="73"/>
      <c r="G119" s="73"/>
      <c r="I119" s="28">
        <f>'EQ-5D survey data '!H113</f>
        <v>176</v>
      </c>
      <c r="J119" s="73"/>
      <c r="K119" s="73"/>
      <c r="L119" s="73"/>
      <c r="M119" s="73"/>
      <c r="N119" s="73"/>
      <c r="O119" s="73"/>
    </row>
    <row r="120" spans="1:15" x14ac:dyDescent="0.2">
      <c r="A120" s="28">
        <f>'EQ-5D survey data '!A114</f>
        <v>40</v>
      </c>
      <c r="B120" s="73"/>
      <c r="C120" s="73"/>
      <c r="D120" s="73"/>
      <c r="E120" s="73"/>
      <c r="F120" s="73"/>
      <c r="G120" s="73"/>
      <c r="I120" s="28">
        <f>'EQ-5D survey data '!H114</f>
        <v>186</v>
      </c>
      <c r="J120" s="73"/>
      <c r="K120" s="73"/>
      <c r="L120" s="73"/>
      <c r="M120" s="73"/>
      <c r="N120" s="73"/>
      <c r="O120" s="73"/>
    </row>
    <row r="121" spans="1:15" x14ac:dyDescent="0.2">
      <c r="A121" s="28">
        <f>'EQ-5D survey data '!A115</f>
        <v>43</v>
      </c>
      <c r="B121" s="73"/>
      <c r="C121" s="73"/>
      <c r="D121" s="73"/>
      <c r="E121" s="73"/>
      <c r="F121" s="73"/>
      <c r="G121" s="73"/>
      <c r="I121" s="28">
        <f>'EQ-5D survey data '!H115</f>
        <v>180</v>
      </c>
      <c r="J121" s="73"/>
      <c r="K121" s="73"/>
      <c r="L121" s="73"/>
      <c r="M121" s="73"/>
      <c r="N121" s="73"/>
      <c r="O121" s="73"/>
    </row>
    <row r="122" spans="1:15" x14ac:dyDescent="0.2">
      <c r="A122" s="28">
        <f>'EQ-5D survey data '!A116</f>
        <v>31</v>
      </c>
      <c r="B122" s="73"/>
      <c r="C122" s="73"/>
      <c r="D122" s="73"/>
      <c r="E122" s="73"/>
      <c r="F122" s="73"/>
      <c r="G122" s="73"/>
      <c r="I122" s="28">
        <f>'EQ-5D survey data '!H116</f>
        <v>161</v>
      </c>
      <c r="J122" s="73"/>
      <c r="K122" s="73"/>
      <c r="L122" s="73"/>
      <c r="M122" s="73"/>
      <c r="N122" s="73"/>
      <c r="O122" s="73"/>
    </row>
    <row r="123" spans="1:15" x14ac:dyDescent="0.2">
      <c r="A123" s="28">
        <f>'EQ-5D survey data '!A117</f>
        <v>23</v>
      </c>
      <c r="B123" s="73"/>
      <c r="C123" s="73"/>
      <c r="D123" s="73"/>
      <c r="E123" s="73"/>
      <c r="F123" s="73"/>
      <c r="G123" s="73"/>
      <c r="I123" s="28">
        <f>'EQ-5D survey data '!H117</f>
        <v>183</v>
      </c>
      <c r="J123" s="73"/>
      <c r="K123" s="73"/>
      <c r="L123" s="73"/>
      <c r="M123" s="73"/>
      <c r="N123" s="73"/>
      <c r="O123" s="73"/>
    </row>
    <row r="124" spans="1:15" x14ac:dyDescent="0.2">
      <c r="A124" s="28">
        <f>'EQ-5D survey data '!A118</f>
        <v>74</v>
      </c>
      <c r="B124" s="73"/>
      <c r="C124" s="73"/>
      <c r="D124" s="73"/>
      <c r="E124" s="73"/>
      <c r="F124" s="73"/>
      <c r="G124" s="73"/>
      <c r="I124" s="28">
        <f>'EQ-5D survey data '!H118</f>
        <v>181</v>
      </c>
      <c r="J124" s="73"/>
      <c r="K124" s="73"/>
      <c r="L124" s="73"/>
      <c r="M124" s="73"/>
      <c r="N124" s="73"/>
      <c r="O124" s="73"/>
    </row>
    <row r="125" spans="1:15" x14ac:dyDescent="0.2">
      <c r="A125" s="28">
        <f>'EQ-5D survey data '!A119</f>
        <v>18</v>
      </c>
      <c r="B125" s="73"/>
      <c r="C125" s="73"/>
      <c r="D125" s="73"/>
      <c r="E125" s="73"/>
      <c r="F125" s="73"/>
      <c r="G125" s="73"/>
      <c r="I125" s="28">
        <f>'EQ-5D survey data '!H119</f>
        <v>116</v>
      </c>
      <c r="J125" s="73"/>
      <c r="K125" s="73"/>
      <c r="L125" s="73"/>
      <c r="M125" s="73"/>
      <c r="N125" s="73"/>
      <c r="O125" s="73"/>
    </row>
    <row r="126" spans="1:15" x14ac:dyDescent="0.2">
      <c r="A126" s="28">
        <f>'EQ-5D survey data '!A120</f>
        <v>78</v>
      </c>
      <c r="B126" s="73"/>
      <c r="C126" s="73"/>
      <c r="D126" s="73"/>
      <c r="E126" s="73"/>
      <c r="F126" s="73"/>
      <c r="G126" s="73"/>
      <c r="I126" s="28">
        <f>'EQ-5D survey data '!H120</f>
        <v>121</v>
      </c>
      <c r="J126" s="73"/>
      <c r="K126" s="73"/>
      <c r="L126" s="73"/>
      <c r="M126" s="73"/>
      <c r="N126" s="73"/>
      <c r="O126" s="73"/>
    </row>
    <row r="127" spans="1:15" x14ac:dyDescent="0.2">
      <c r="A127" s="28">
        <f>'EQ-5D survey data '!A121</f>
        <v>90</v>
      </c>
      <c r="B127" s="73"/>
      <c r="C127" s="73"/>
      <c r="D127" s="73"/>
      <c r="E127" s="73"/>
      <c r="F127" s="73"/>
      <c r="G127" s="73"/>
      <c r="I127" s="28">
        <f>'EQ-5D survey data '!H121</f>
        <v>125</v>
      </c>
      <c r="J127" s="73"/>
      <c r="K127" s="73"/>
      <c r="L127" s="73"/>
      <c r="M127" s="73"/>
      <c r="N127" s="73"/>
      <c r="O127" s="73"/>
    </row>
    <row r="128" spans="1:15" x14ac:dyDescent="0.2">
      <c r="A128" s="28">
        <f>'EQ-5D survey data '!A122</f>
        <v>26</v>
      </c>
      <c r="B128" s="73"/>
      <c r="C128" s="73"/>
      <c r="D128" s="73"/>
      <c r="E128" s="73"/>
      <c r="F128" s="73"/>
      <c r="G128" s="73"/>
      <c r="I128" s="28">
        <f>'EQ-5D survey data '!H122</f>
        <v>146</v>
      </c>
      <c r="J128" s="73"/>
      <c r="K128" s="73"/>
      <c r="L128" s="73"/>
      <c r="M128" s="73"/>
      <c r="N128" s="73"/>
      <c r="O128" s="73"/>
    </row>
    <row r="129" spans="1:15" x14ac:dyDescent="0.2">
      <c r="A129" s="28">
        <f>'EQ-5D survey data '!A123</f>
        <v>35</v>
      </c>
      <c r="B129" s="73"/>
      <c r="C129" s="73"/>
      <c r="D129" s="73"/>
      <c r="E129" s="73"/>
      <c r="F129" s="73"/>
      <c r="G129" s="73"/>
      <c r="I129" s="28">
        <f>'EQ-5D survey data '!H123</f>
        <v>131</v>
      </c>
      <c r="J129" s="73"/>
      <c r="K129" s="73"/>
      <c r="L129" s="73"/>
      <c r="M129" s="73"/>
      <c r="N129" s="73"/>
      <c r="O129" s="73"/>
    </row>
    <row r="130" spans="1:15" x14ac:dyDescent="0.2">
      <c r="A130" s="28">
        <f>'EQ-5D survey data '!A124</f>
        <v>16</v>
      </c>
      <c r="B130" s="73"/>
      <c r="C130" s="73"/>
      <c r="D130" s="73"/>
      <c r="E130" s="73"/>
      <c r="F130" s="73"/>
      <c r="G130" s="73"/>
      <c r="I130" s="28">
        <f>'EQ-5D survey data '!H124</f>
        <v>105</v>
      </c>
      <c r="J130" s="73"/>
      <c r="K130" s="73"/>
      <c r="L130" s="73"/>
      <c r="M130" s="73"/>
      <c r="N130" s="73"/>
      <c r="O130" s="73"/>
    </row>
    <row r="131" spans="1:15" x14ac:dyDescent="0.2">
      <c r="A131" s="28">
        <f>'EQ-5D survey data '!A125</f>
        <v>12</v>
      </c>
      <c r="B131" s="73"/>
      <c r="C131" s="73"/>
      <c r="D131" s="73"/>
      <c r="E131" s="73"/>
      <c r="F131" s="73"/>
      <c r="G131" s="73"/>
      <c r="I131" s="28">
        <f>'EQ-5D survey data '!H125</f>
        <v>106</v>
      </c>
      <c r="J131" s="73"/>
      <c r="K131" s="73"/>
      <c r="L131" s="73"/>
      <c r="M131" s="73"/>
      <c r="N131" s="73"/>
      <c r="O131" s="73"/>
    </row>
    <row r="132" spans="1:15" x14ac:dyDescent="0.2">
      <c r="A132" s="28">
        <f>'EQ-5D survey data '!A126</f>
        <v>75</v>
      </c>
      <c r="B132" s="73"/>
      <c r="C132" s="73"/>
      <c r="D132" s="73"/>
      <c r="E132" s="73"/>
      <c r="F132" s="73"/>
      <c r="G132" s="73"/>
      <c r="I132" s="28">
        <f>'EQ-5D survey data '!H126</f>
        <v>108</v>
      </c>
      <c r="J132" s="73"/>
      <c r="K132" s="73"/>
      <c r="L132" s="73"/>
      <c r="M132" s="73"/>
      <c r="N132" s="73"/>
      <c r="O132" s="73"/>
    </row>
    <row r="133" spans="1:15" x14ac:dyDescent="0.2">
      <c r="A133" s="28">
        <f>'EQ-5D survey data '!A127</f>
        <v>27</v>
      </c>
      <c r="B133" s="73"/>
      <c r="C133" s="73"/>
      <c r="D133" s="73"/>
      <c r="E133" s="73"/>
      <c r="F133" s="73"/>
      <c r="G133" s="73"/>
      <c r="I133" s="28">
        <f>'EQ-5D survey data '!H127</f>
        <v>191</v>
      </c>
      <c r="J133" s="73"/>
      <c r="K133" s="73"/>
      <c r="L133" s="73"/>
      <c r="M133" s="73"/>
      <c r="N133" s="73"/>
      <c r="O133" s="73"/>
    </row>
    <row r="134" spans="1:15" x14ac:dyDescent="0.2">
      <c r="A134" s="28">
        <f>'EQ-5D survey data '!A128</f>
        <v>92</v>
      </c>
      <c r="B134" s="73"/>
      <c r="C134" s="73"/>
      <c r="D134" s="73"/>
      <c r="E134" s="73"/>
      <c r="F134" s="73"/>
      <c r="G134" s="73"/>
      <c r="I134" s="28">
        <f>'EQ-5D survey data '!H128</f>
        <v>185</v>
      </c>
      <c r="J134" s="73"/>
      <c r="K134" s="73"/>
      <c r="L134" s="73"/>
      <c r="M134" s="73"/>
      <c r="N134" s="73"/>
      <c r="O134" s="73"/>
    </row>
    <row r="135" spans="1:15" x14ac:dyDescent="0.2">
      <c r="A135" s="28">
        <f>'EQ-5D survey data '!A129</f>
        <v>59</v>
      </c>
      <c r="B135" s="73"/>
      <c r="C135" s="73"/>
      <c r="D135" s="73"/>
      <c r="E135" s="73"/>
      <c r="F135" s="73"/>
      <c r="G135" s="73"/>
      <c r="I135" s="28">
        <f>'EQ-5D survey data '!H129</f>
        <v>103</v>
      </c>
      <c r="J135" s="73"/>
      <c r="K135" s="73"/>
      <c r="L135" s="73"/>
      <c r="M135" s="73"/>
      <c r="N135" s="73"/>
      <c r="O135" s="73"/>
    </row>
    <row r="136" spans="1:15" x14ac:dyDescent="0.2">
      <c r="A136" s="28">
        <f>'EQ-5D survey data '!A130</f>
        <v>11</v>
      </c>
      <c r="B136" s="73"/>
      <c r="C136" s="73"/>
      <c r="D136" s="73"/>
      <c r="E136" s="73"/>
      <c r="F136" s="73"/>
      <c r="G136" s="73"/>
      <c r="I136" s="28">
        <f>'EQ-5D survey data '!H130</f>
        <v>136</v>
      </c>
      <c r="J136" s="73"/>
      <c r="K136" s="73"/>
      <c r="L136" s="73"/>
      <c r="M136" s="73"/>
      <c r="N136" s="73"/>
      <c r="O136" s="73"/>
    </row>
    <row r="137" spans="1:15" x14ac:dyDescent="0.2">
      <c r="A137" s="28">
        <f>'EQ-5D survey data '!A131</f>
        <v>86</v>
      </c>
      <c r="B137" s="73"/>
      <c r="C137" s="73"/>
      <c r="D137" s="73"/>
      <c r="E137" s="73"/>
      <c r="F137" s="73"/>
      <c r="G137" s="73"/>
      <c r="I137" s="28">
        <f>'EQ-5D survey data '!H131</f>
        <v>167</v>
      </c>
      <c r="J137" s="73"/>
      <c r="K137" s="73"/>
      <c r="L137" s="73"/>
      <c r="M137" s="73"/>
      <c r="N137" s="73"/>
      <c r="O137" s="73"/>
    </row>
    <row r="138" spans="1:15" x14ac:dyDescent="0.2">
      <c r="A138" s="28">
        <f>'EQ-5D survey data '!A132</f>
        <v>19</v>
      </c>
      <c r="B138" s="73"/>
      <c r="C138" s="73"/>
      <c r="D138" s="73"/>
      <c r="E138" s="73"/>
      <c r="F138" s="73"/>
      <c r="G138" s="73"/>
      <c r="I138" s="28">
        <f>'EQ-5D survey data '!H132</f>
        <v>140</v>
      </c>
      <c r="J138" s="73"/>
      <c r="K138" s="73"/>
      <c r="L138" s="73"/>
      <c r="M138" s="73"/>
      <c r="N138" s="73"/>
      <c r="O138" s="73"/>
    </row>
    <row r="139" spans="1:15" x14ac:dyDescent="0.2">
      <c r="A139" s="28">
        <f>'EQ-5D survey data '!A133</f>
        <v>15</v>
      </c>
      <c r="B139" s="73"/>
      <c r="C139" s="73"/>
      <c r="D139" s="73"/>
      <c r="E139" s="73"/>
      <c r="F139" s="73"/>
      <c r="G139" s="73"/>
      <c r="I139" s="28">
        <f>'EQ-5D survey data '!H133</f>
        <v>194</v>
      </c>
      <c r="J139" s="73"/>
      <c r="K139" s="73"/>
      <c r="L139" s="73"/>
      <c r="M139" s="73"/>
      <c r="N139" s="73"/>
      <c r="O139" s="73"/>
    </row>
    <row r="140" spans="1:15" x14ac:dyDescent="0.2">
      <c r="A140" s="28">
        <f>'EQ-5D survey data '!A134</f>
        <v>100</v>
      </c>
      <c r="B140" s="73"/>
      <c r="C140" s="73"/>
      <c r="D140" s="73"/>
      <c r="E140" s="73"/>
      <c r="F140" s="73"/>
      <c r="G140" s="73"/>
      <c r="I140" s="28">
        <f>'EQ-5D survey data '!H134</f>
        <v>192</v>
      </c>
      <c r="J140" s="73"/>
      <c r="K140" s="73"/>
      <c r="L140" s="73"/>
      <c r="M140" s="73"/>
      <c r="N140" s="73"/>
      <c r="O140" s="73"/>
    </row>
    <row r="141" spans="1:15" x14ac:dyDescent="0.2">
      <c r="A141" s="28">
        <f>'EQ-5D survey data '!A135</f>
        <v>2</v>
      </c>
      <c r="B141" s="73"/>
      <c r="C141" s="73"/>
      <c r="D141" s="73"/>
      <c r="E141" s="73"/>
      <c r="F141" s="73"/>
      <c r="G141" s="73"/>
      <c r="I141" s="28">
        <f>'EQ-5D survey data '!H135</f>
        <v>182</v>
      </c>
      <c r="J141" s="73"/>
      <c r="K141" s="73"/>
      <c r="L141" s="73"/>
      <c r="M141" s="73"/>
      <c r="N141" s="73"/>
      <c r="O141" s="73"/>
    </row>
    <row r="142" spans="1:15" x14ac:dyDescent="0.2">
      <c r="A142" s="28">
        <f>'EQ-5D survey data '!A136</f>
        <v>70</v>
      </c>
      <c r="B142" s="73"/>
      <c r="C142" s="73"/>
      <c r="D142" s="73"/>
      <c r="E142" s="73"/>
      <c r="F142" s="73"/>
      <c r="G142" s="73"/>
      <c r="I142" s="28">
        <f>'EQ-5D survey data '!H136</f>
        <v>156</v>
      </c>
      <c r="J142" s="73"/>
      <c r="K142" s="73"/>
      <c r="L142" s="73"/>
      <c r="M142" s="73"/>
      <c r="N142" s="73"/>
      <c r="O142" s="73"/>
    </row>
    <row r="143" spans="1:15" x14ac:dyDescent="0.2">
      <c r="A143" s="28">
        <f>'EQ-5D survey data '!A137</f>
        <v>30</v>
      </c>
      <c r="B143" s="73"/>
      <c r="C143" s="73"/>
      <c r="D143" s="73"/>
      <c r="E143" s="73"/>
      <c r="F143" s="73"/>
      <c r="G143" s="73"/>
      <c r="I143" s="28">
        <f>'EQ-5D survey data '!H137</f>
        <v>157</v>
      </c>
      <c r="J143" s="73"/>
      <c r="K143" s="73"/>
      <c r="L143" s="73"/>
      <c r="M143" s="73"/>
      <c r="N143" s="73"/>
      <c r="O143" s="73"/>
    </row>
    <row r="144" spans="1:15" x14ac:dyDescent="0.2">
      <c r="A144" s="28">
        <f>'EQ-5D survey data '!A138</f>
        <v>34</v>
      </c>
      <c r="B144" s="73"/>
      <c r="C144" s="73"/>
      <c r="D144" s="73"/>
      <c r="E144" s="73"/>
      <c r="F144" s="73"/>
      <c r="G144" s="73"/>
      <c r="I144" s="28">
        <f>'EQ-5D survey data '!H138</f>
        <v>130</v>
      </c>
      <c r="J144" s="73"/>
      <c r="K144" s="73"/>
      <c r="L144" s="73"/>
      <c r="M144" s="73"/>
      <c r="N144" s="73"/>
      <c r="O144" s="73"/>
    </row>
    <row r="145" spans="1:15" x14ac:dyDescent="0.2">
      <c r="A145" s="28">
        <f>'EQ-5D survey data '!A139</f>
        <v>1</v>
      </c>
      <c r="B145" s="73"/>
      <c r="C145" s="73"/>
      <c r="D145" s="73"/>
      <c r="E145" s="73"/>
      <c r="F145" s="73"/>
      <c r="G145" s="73"/>
      <c r="I145" s="28">
        <f>'EQ-5D survey data '!H139</f>
        <v>129</v>
      </c>
      <c r="J145" s="73"/>
      <c r="K145" s="73"/>
      <c r="L145" s="73"/>
      <c r="M145" s="73"/>
      <c r="N145" s="73"/>
      <c r="O145" s="73"/>
    </row>
    <row r="146" spans="1:15" x14ac:dyDescent="0.2">
      <c r="A146" s="28">
        <f>'EQ-5D survey data '!A140</f>
        <v>67</v>
      </c>
      <c r="B146" s="73"/>
      <c r="C146" s="73"/>
      <c r="D146" s="73"/>
      <c r="E146" s="73"/>
      <c r="F146" s="73"/>
      <c r="G146" s="73"/>
      <c r="I146" s="28">
        <f>'EQ-5D survey data '!H140</f>
        <v>111</v>
      </c>
      <c r="J146" s="73"/>
      <c r="K146" s="73"/>
      <c r="L146" s="73"/>
      <c r="M146" s="73"/>
      <c r="N146" s="73"/>
      <c r="O146" s="73"/>
    </row>
    <row r="147" spans="1:15" x14ac:dyDescent="0.2">
      <c r="A147" s="28">
        <f>'EQ-5D survey data '!A141</f>
        <v>63</v>
      </c>
      <c r="B147" s="73"/>
      <c r="C147" s="73"/>
      <c r="D147" s="73"/>
      <c r="E147" s="73"/>
      <c r="F147" s="73"/>
      <c r="G147" s="73"/>
      <c r="I147" s="28">
        <f>'EQ-5D survey data '!H141</f>
        <v>173</v>
      </c>
      <c r="J147" s="73"/>
      <c r="K147" s="73"/>
      <c r="L147" s="73"/>
      <c r="M147" s="73"/>
      <c r="N147" s="73"/>
      <c r="O147" s="73"/>
    </row>
    <row r="148" spans="1:15" x14ac:dyDescent="0.2">
      <c r="A148" s="28">
        <f>'EQ-5D survey data '!A142</f>
        <v>6</v>
      </c>
      <c r="B148" s="73"/>
      <c r="C148" s="73"/>
      <c r="D148" s="73"/>
      <c r="E148" s="73"/>
      <c r="F148" s="73"/>
      <c r="G148" s="73"/>
      <c r="I148" s="28">
        <f>'EQ-5D survey data '!H142</f>
        <v>190</v>
      </c>
      <c r="J148" s="73"/>
      <c r="K148" s="73"/>
      <c r="L148" s="73"/>
      <c r="M148" s="73"/>
      <c r="N148" s="73"/>
      <c r="O148" s="73"/>
    </row>
    <row r="149" spans="1:15" x14ac:dyDescent="0.2">
      <c r="A149" s="28">
        <f>'EQ-5D survey data '!A143</f>
        <v>88</v>
      </c>
      <c r="B149" s="73"/>
      <c r="C149" s="73"/>
      <c r="D149" s="73"/>
      <c r="E149" s="73"/>
      <c r="F149" s="73"/>
      <c r="G149" s="73"/>
      <c r="I149" s="28">
        <f>'EQ-5D survey data '!H143</f>
        <v>112</v>
      </c>
      <c r="J149" s="73"/>
      <c r="K149" s="73"/>
      <c r="L149" s="73"/>
      <c r="M149" s="73"/>
      <c r="N149" s="73"/>
      <c r="O149" s="73"/>
    </row>
    <row r="150" spans="1:15" x14ac:dyDescent="0.2">
      <c r="A150" s="28">
        <f>'EQ-5D survey data '!A144</f>
        <v>52</v>
      </c>
      <c r="B150" s="73"/>
      <c r="C150" s="73"/>
      <c r="D150" s="73"/>
      <c r="E150" s="73"/>
      <c r="F150" s="73"/>
      <c r="G150" s="73"/>
      <c r="I150" s="28">
        <f>'EQ-5D survey data '!H144</f>
        <v>175</v>
      </c>
      <c r="J150" s="73"/>
      <c r="K150" s="73"/>
      <c r="L150" s="73"/>
      <c r="M150" s="73"/>
      <c r="N150" s="73"/>
      <c r="O150" s="73"/>
    </row>
    <row r="151" spans="1:15" x14ac:dyDescent="0.2">
      <c r="A151" s="28">
        <f>'EQ-5D survey data '!A145</f>
        <v>98</v>
      </c>
      <c r="B151" s="73"/>
      <c r="C151" s="73"/>
      <c r="D151" s="73"/>
      <c r="E151" s="73"/>
      <c r="F151" s="73"/>
      <c r="G151" s="73"/>
      <c r="I151" s="28">
        <f>'EQ-5D survey data '!H145</f>
        <v>195</v>
      </c>
      <c r="J151" s="73"/>
      <c r="K151" s="73"/>
      <c r="L151" s="73"/>
      <c r="M151" s="73"/>
      <c r="N151" s="73"/>
      <c r="O151" s="73"/>
    </row>
    <row r="152" spans="1:15" x14ac:dyDescent="0.2">
      <c r="A152" s="28">
        <f>'EQ-5D survey data '!A146</f>
        <v>66</v>
      </c>
      <c r="B152" s="73"/>
      <c r="C152" s="73"/>
      <c r="D152" s="73"/>
      <c r="E152" s="73"/>
      <c r="F152" s="73"/>
      <c r="G152" s="73"/>
      <c r="I152" s="28">
        <f>'EQ-5D survey data '!H146</f>
        <v>110</v>
      </c>
      <c r="J152" s="73"/>
      <c r="K152" s="73"/>
      <c r="L152" s="73"/>
      <c r="M152" s="73"/>
      <c r="N152" s="73"/>
      <c r="O152" s="73"/>
    </row>
    <row r="153" spans="1:15" x14ac:dyDescent="0.2">
      <c r="A153" s="28">
        <f>'EQ-5D survey data '!A147</f>
        <v>54</v>
      </c>
      <c r="B153" s="73"/>
      <c r="C153" s="73"/>
      <c r="D153" s="73"/>
      <c r="E153" s="73"/>
      <c r="F153" s="73"/>
      <c r="G153" s="73"/>
      <c r="I153" s="28">
        <f>'EQ-5D survey data '!H147</f>
        <v>178</v>
      </c>
      <c r="J153" s="73"/>
      <c r="K153" s="73"/>
      <c r="L153" s="73"/>
      <c r="M153" s="73"/>
      <c r="N153" s="73"/>
      <c r="O153" s="73"/>
    </row>
    <row r="154" spans="1:15" x14ac:dyDescent="0.2">
      <c r="A154" s="28">
        <f>'EQ-5D survey data '!A148</f>
        <v>14</v>
      </c>
      <c r="B154" s="73"/>
      <c r="C154" s="73"/>
      <c r="D154" s="73"/>
      <c r="E154" s="73"/>
      <c r="F154" s="73"/>
      <c r="G154" s="73"/>
      <c r="I154" s="28">
        <f>'EQ-5D survey data '!H148</f>
        <v>189</v>
      </c>
      <c r="J154" s="73"/>
      <c r="K154" s="73"/>
      <c r="L154" s="73"/>
      <c r="M154" s="73"/>
      <c r="N154" s="73"/>
      <c r="O154" s="73"/>
    </row>
    <row r="155" spans="1:15" x14ac:dyDescent="0.2">
      <c r="A155" s="28">
        <f>'EQ-5D survey data '!A149</f>
        <v>47</v>
      </c>
      <c r="B155" s="73"/>
      <c r="C155" s="73"/>
      <c r="D155" s="73"/>
      <c r="E155" s="73"/>
      <c r="F155" s="73"/>
      <c r="G155" s="73"/>
      <c r="I155" s="28">
        <f>'EQ-5D survey data '!H149</f>
        <v>163</v>
      </c>
      <c r="J155" s="73"/>
      <c r="K155" s="73"/>
      <c r="L155" s="73"/>
      <c r="M155" s="73"/>
      <c r="N155" s="73"/>
      <c r="O155" s="73"/>
    </row>
    <row r="156" spans="1:15" x14ac:dyDescent="0.2">
      <c r="A156" s="28">
        <f>'EQ-5D survey data '!A150</f>
        <v>61</v>
      </c>
      <c r="B156" s="73"/>
      <c r="C156" s="73"/>
      <c r="D156" s="73"/>
      <c r="E156" s="73"/>
      <c r="F156" s="73"/>
      <c r="G156" s="73"/>
      <c r="I156" s="28">
        <f>'EQ-5D survey data '!H150</f>
        <v>152</v>
      </c>
      <c r="J156" s="73"/>
      <c r="K156" s="73"/>
      <c r="L156" s="73"/>
      <c r="M156" s="73"/>
      <c r="N156" s="73"/>
      <c r="O156" s="73"/>
    </row>
    <row r="157" spans="1:15" x14ac:dyDescent="0.2">
      <c r="A157" s="28">
        <f>'EQ-5D survey data '!A151</f>
        <v>62</v>
      </c>
      <c r="B157" s="73"/>
      <c r="C157" s="73"/>
      <c r="D157" s="73"/>
      <c r="E157" s="73"/>
      <c r="F157" s="73"/>
      <c r="G157" s="73"/>
      <c r="I157" s="28">
        <f>'EQ-5D survey data '!H151</f>
        <v>102</v>
      </c>
      <c r="J157" s="73"/>
      <c r="K157" s="73"/>
      <c r="L157" s="73"/>
      <c r="M157" s="73"/>
      <c r="N157" s="73"/>
      <c r="O157" s="73"/>
    </row>
    <row r="158" spans="1:15" x14ac:dyDescent="0.2">
      <c r="A158" s="28">
        <f>'EQ-5D survey data '!A152</f>
        <v>99</v>
      </c>
      <c r="B158" s="73"/>
      <c r="C158" s="73"/>
      <c r="D158" s="73"/>
      <c r="E158" s="73"/>
      <c r="F158" s="73"/>
      <c r="G158" s="73"/>
      <c r="I158" s="28">
        <f>'EQ-5D survey data '!H152</f>
        <v>123</v>
      </c>
      <c r="J158" s="73"/>
      <c r="K158" s="73"/>
      <c r="L158" s="73"/>
      <c r="M158" s="73"/>
      <c r="N158" s="73"/>
      <c r="O158" s="73"/>
    </row>
    <row r="159" spans="1:15" x14ac:dyDescent="0.2">
      <c r="A159" s="28">
        <f>'EQ-5D survey data '!A153</f>
        <v>37</v>
      </c>
      <c r="B159" s="73"/>
      <c r="C159" s="73"/>
      <c r="D159" s="73"/>
      <c r="E159" s="73"/>
      <c r="F159" s="73"/>
      <c r="G159" s="73"/>
      <c r="I159" s="28">
        <f>'EQ-5D survey data '!H153</f>
        <v>188</v>
      </c>
      <c r="J159" s="73"/>
      <c r="K159" s="73"/>
      <c r="L159" s="73"/>
      <c r="M159" s="73"/>
      <c r="N159" s="73"/>
      <c r="O159" s="73"/>
    </row>
    <row r="160" spans="1:15" x14ac:dyDescent="0.2">
      <c r="A160" s="28">
        <f>'EQ-5D survey data '!A154</f>
        <v>38</v>
      </c>
      <c r="B160" s="73"/>
      <c r="C160" s="73"/>
      <c r="D160" s="73"/>
      <c r="E160" s="73"/>
      <c r="F160" s="73"/>
      <c r="G160" s="73"/>
      <c r="I160" s="28">
        <f>'EQ-5D survey data '!H154</f>
        <v>101</v>
      </c>
      <c r="J160" s="73"/>
      <c r="K160" s="73"/>
      <c r="L160" s="73"/>
      <c r="M160" s="73"/>
      <c r="N160" s="73"/>
      <c r="O160" s="73"/>
    </row>
    <row r="161" spans="1:15" x14ac:dyDescent="0.2">
      <c r="A161" s="28">
        <f>'EQ-5D survey data '!A155</f>
        <v>87</v>
      </c>
      <c r="B161" s="73"/>
      <c r="C161" s="73"/>
      <c r="D161" s="73"/>
      <c r="E161" s="73"/>
      <c r="F161" s="73"/>
      <c r="G161" s="73"/>
      <c r="I161" s="28">
        <f>'EQ-5D survey data '!H155</f>
        <v>160</v>
      </c>
      <c r="J161" s="73"/>
      <c r="K161" s="73"/>
      <c r="L161" s="73"/>
      <c r="M161" s="73"/>
      <c r="N161" s="73"/>
      <c r="O161" s="73"/>
    </row>
    <row r="162" spans="1:15" x14ac:dyDescent="0.2">
      <c r="A162" s="28">
        <f>'EQ-5D survey data '!A156</f>
        <v>65</v>
      </c>
      <c r="B162" s="73"/>
      <c r="C162" s="73"/>
      <c r="D162" s="73"/>
      <c r="E162" s="73"/>
      <c r="F162" s="73"/>
      <c r="G162" s="73"/>
      <c r="I162" s="28">
        <f>'EQ-5D survey data '!H156</f>
        <v>187</v>
      </c>
      <c r="J162" s="73"/>
      <c r="K162" s="73"/>
      <c r="L162" s="73"/>
      <c r="M162" s="73"/>
      <c r="N162" s="73"/>
      <c r="O162" s="73"/>
    </row>
    <row r="163" spans="1:15" x14ac:dyDescent="0.2">
      <c r="A163" s="28">
        <f>'EQ-5D survey data '!A157</f>
        <v>91</v>
      </c>
      <c r="B163" s="73"/>
      <c r="C163" s="73"/>
      <c r="D163" s="73"/>
      <c r="E163" s="73"/>
      <c r="F163" s="73"/>
      <c r="G163" s="73"/>
      <c r="I163" s="28">
        <f>'EQ-5D survey data '!H157</f>
        <v>170</v>
      </c>
      <c r="J163" s="73"/>
      <c r="K163" s="73"/>
      <c r="L163" s="73"/>
      <c r="M163" s="73"/>
      <c r="N163" s="73"/>
      <c r="O163" s="73"/>
    </row>
    <row r="164" spans="1:15" x14ac:dyDescent="0.2">
      <c r="A164" s="28">
        <f>'EQ-5D survey data '!A158</f>
        <v>48</v>
      </c>
      <c r="B164" s="73"/>
      <c r="C164" s="73"/>
      <c r="D164" s="73"/>
      <c r="E164" s="73"/>
      <c r="F164" s="73"/>
      <c r="G164" s="73"/>
      <c r="I164" s="28">
        <f>'EQ-5D survey data '!H158</f>
        <v>179</v>
      </c>
      <c r="J164" s="73"/>
      <c r="K164" s="73"/>
      <c r="L164" s="73"/>
      <c r="M164" s="73"/>
      <c r="N164" s="73"/>
      <c r="O164" s="73"/>
    </row>
    <row r="165" spans="1:15" x14ac:dyDescent="0.2">
      <c r="A165" s="28">
        <f>'EQ-5D survey data '!A159</f>
        <v>73</v>
      </c>
      <c r="B165" s="73"/>
      <c r="C165" s="73"/>
      <c r="D165" s="73"/>
      <c r="E165" s="73"/>
      <c r="F165" s="73"/>
      <c r="G165" s="73"/>
      <c r="I165" s="28">
        <f>'EQ-5D survey data '!H159</f>
        <v>142</v>
      </c>
      <c r="J165" s="73"/>
      <c r="K165" s="73"/>
      <c r="L165" s="73"/>
      <c r="M165" s="73"/>
      <c r="N165" s="73"/>
      <c r="O165" s="73"/>
    </row>
    <row r="166" spans="1:15" x14ac:dyDescent="0.2">
      <c r="A166" s="28">
        <f>'EQ-5D survey data '!A160</f>
        <v>94</v>
      </c>
      <c r="B166" s="73"/>
      <c r="C166" s="73"/>
      <c r="D166" s="73"/>
      <c r="E166" s="73"/>
      <c r="F166" s="73"/>
      <c r="G166" s="73"/>
      <c r="I166" s="28">
        <f>'EQ-5D survey data '!H160</f>
        <v>162</v>
      </c>
      <c r="J166" s="73"/>
      <c r="K166" s="73"/>
      <c r="L166" s="73"/>
      <c r="M166" s="73"/>
      <c r="N166" s="73"/>
      <c r="O166" s="73"/>
    </row>
    <row r="167" spans="1:15" x14ac:dyDescent="0.2">
      <c r="A167" s="28">
        <f>'EQ-5D survey data '!A161</f>
        <v>7</v>
      </c>
      <c r="B167" s="73"/>
      <c r="C167" s="73"/>
      <c r="D167" s="73"/>
      <c r="E167" s="73"/>
      <c r="F167" s="73"/>
      <c r="G167" s="73"/>
      <c r="I167" s="28">
        <f>'EQ-5D survey data '!H161</f>
        <v>193</v>
      </c>
      <c r="J167" s="73"/>
      <c r="K167" s="73"/>
      <c r="L167" s="73"/>
      <c r="M167" s="73"/>
      <c r="N167" s="73"/>
      <c r="O167" s="73"/>
    </row>
    <row r="168" spans="1:15" x14ac:dyDescent="0.2">
      <c r="A168" s="28">
        <f>'EQ-5D survey data '!A162</f>
        <v>57</v>
      </c>
      <c r="B168" s="73"/>
      <c r="C168" s="73"/>
      <c r="D168" s="73"/>
      <c r="E168" s="73"/>
      <c r="F168" s="73"/>
      <c r="G168" s="73"/>
      <c r="I168" s="28">
        <f>'EQ-5D survey data '!H162</f>
        <v>198</v>
      </c>
      <c r="J168" s="73"/>
      <c r="K168" s="73"/>
      <c r="L168" s="73"/>
      <c r="M168" s="73"/>
      <c r="N168" s="73"/>
      <c r="O168" s="73"/>
    </row>
    <row r="169" spans="1:15" x14ac:dyDescent="0.2">
      <c r="A169" s="28">
        <f>'EQ-5D survey data '!A163</f>
        <v>80</v>
      </c>
      <c r="B169" s="73"/>
      <c r="C169" s="73"/>
      <c r="D169" s="73"/>
      <c r="E169" s="73"/>
      <c r="F169" s="73"/>
      <c r="G169" s="73"/>
      <c r="I169" s="28">
        <f>'EQ-5D survey data '!H163</f>
        <v>158</v>
      </c>
      <c r="J169" s="73"/>
      <c r="K169" s="73"/>
      <c r="L169" s="73"/>
      <c r="M169" s="73"/>
      <c r="N169" s="73"/>
      <c r="O169" s="73"/>
    </row>
    <row r="170" spans="1:15" x14ac:dyDescent="0.2">
      <c r="A170" s="28">
        <f>'EQ-5D survey data '!A164</f>
        <v>29</v>
      </c>
      <c r="B170" s="73"/>
      <c r="C170" s="73"/>
      <c r="D170" s="73"/>
      <c r="E170" s="73"/>
      <c r="F170" s="73"/>
      <c r="G170" s="73"/>
      <c r="I170" s="28">
        <f>'EQ-5D survey data '!H164</f>
        <v>199</v>
      </c>
      <c r="J170" s="73"/>
      <c r="K170" s="73"/>
      <c r="L170" s="73"/>
      <c r="M170" s="73"/>
      <c r="N170" s="73"/>
      <c r="O170" s="73"/>
    </row>
    <row r="171" spans="1:15" x14ac:dyDescent="0.2">
      <c r="A171" s="28">
        <f>'EQ-5D survey data '!A165</f>
        <v>33</v>
      </c>
      <c r="B171" s="73"/>
      <c r="C171" s="73"/>
      <c r="D171" s="73"/>
      <c r="E171" s="73"/>
      <c r="F171" s="73"/>
      <c r="G171" s="73"/>
      <c r="I171" s="28">
        <f>'EQ-5D survey data '!H165</f>
        <v>155</v>
      </c>
      <c r="J171" s="73"/>
      <c r="K171" s="73"/>
      <c r="L171" s="73"/>
      <c r="M171" s="73"/>
      <c r="N171" s="73"/>
      <c r="O171" s="73"/>
    </row>
    <row r="172" spans="1:15" x14ac:dyDescent="0.2">
      <c r="A172" s="28">
        <f>'EQ-5D survey data '!A166</f>
        <v>50</v>
      </c>
      <c r="B172" s="73"/>
      <c r="C172" s="73"/>
      <c r="D172" s="73"/>
      <c r="E172" s="73"/>
      <c r="F172" s="73"/>
      <c r="G172" s="73"/>
      <c r="I172" s="28">
        <f>'EQ-5D survey data '!H166</f>
        <v>127</v>
      </c>
      <c r="J172" s="73"/>
      <c r="K172" s="73"/>
      <c r="L172" s="73"/>
      <c r="M172" s="73"/>
      <c r="N172" s="73"/>
      <c r="O172" s="73"/>
    </row>
    <row r="173" spans="1:15" x14ac:dyDescent="0.2">
      <c r="A173" s="28">
        <f>'EQ-5D survey data '!A167</f>
        <v>68</v>
      </c>
      <c r="B173" s="73"/>
      <c r="C173" s="73"/>
      <c r="D173" s="73"/>
      <c r="E173" s="73"/>
      <c r="F173" s="73"/>
      <c r="G173" s="73"/>
      <c r="I173" s="28">
        <f>'EQ-5D survey data '!H167</f>
        <v>150</v>
      </c>
      <c r="J173" s="73"/>
      <c r="K173" s="73"/>
      <c r="L173" s="73"/>
      <c r="M173" s="73"/>
      <c r="N173" s="73"/>
      <c r="O173" s="73"/>
    </row>
    <row r="174" spans="1:15" x14ac:dyDescent="0.2">
      <c r="A174" s="28">
        <f>'EQ-5D survey data '!A168</f>
        <v>60</v>
      </c>
      <c r="B174" s="73"/>
      <c r="C174" s="73"/>
      <c r="D174" s="73"/>
      <c r="E174" s="73"/>
      <c r="F174" s="73"/>
      <c r="G174" s="73"/>
      <c r="I174" s="28">
        <f>'EQ-5D survey data '!H168</f>
        <v>122</v>
      </c>
      <c r="J174" s="73"/>
      <c r="K174" s="73"/>
      <c r="L174" s="73"/>
      <c r="M174" s="73"/>
      <c r="N174" s="73"/>
      <c r="O174" s="73"/>
    </row>
    <row r="175" spans="1:15" x14ac:dyDescent="0.2">
      <c r="A175" s="28">
        <f>'EQ-5D survey data '!A169</f>
        <v>45</v>
      </c>
      <c r="B175" s="73"/>
      <c r="C175" s="73"/>
      <c r="D175" s="73"/>
      <c r="E175" s="73"/>
      <c r="F175" s="73"/>
      <c r="G175" s="73"/>
      <c r="I175" s="28">
        <f>'EQ-5D survey data '!H169</f>
        <v>145</v>
      </c>
      <c r="J175" s="73"/>
      <c r="K175" s="73"/>
      <c r="L175" s="73"/>
      <c r="M175" s="73"/>
      <c r="N175" s="73"/>
      <c r="O175" s="73"/>
    </row>
    <row r="176" spans="1:15" x14ac:dyDescent="0.2">
      <c r="A176" s="28">
        <f>'EQ-5D survey data '!A170</f>
        <v>55</v>
      </c>
      <c r="B176" s="73"/>
      <c r="C176" s="73"/>
      <c r="D176" s="73"/>
      <c r="E176" s="73"/>
      <c r="F176" s="73"/>
      <c r="G176" s="73"/>
      <c r="I176" s="28">
        <f>'EQ-5D survey data '!H170</f>
        <v>153</v>
      </c>
      <c r="J176" s="73"/>
      <c r="K176" s="73"/>
      <c r="L176" s="73"/>
      <c r="M176" s="73"/>
      <c r="N176" s="73"/>
      <c r="O176" s="73"/>
    </row>
    <row r="177" spans="1:15" x14ac:dyDescent="0.2">
      <c r="A177" s="28">
        <f>'EQ-5D survey data '!A171</f>
        <v>21</v>
      </c>
      <c r="B177" s="73"/>
      <c r="C177" s="73"/>
      <c r="D177" s="73"/>
      <c r="E177" s="73"/>
      <c r="F177" s="73"/>
      <c r="G177" s="73"/>
      <c r="I177" s="28">
        <f>'EQ-5D survey data '!H171</f>
        <v>117</v>
      </c>
      <c r="J177" s="73"/>
      <c r="K177" s="73"/>
      <c r="L177" s="73"/>
      <c r="M177" s="73"/>
      <c r="N177" s="73"/>
      <c r="O177" s="73"/>
    </row>
    <row r="178" spans="1:15" x14ac:dyDescent="0.2">
      <c r="A178" s="28">
        <f>'EQ-5D survey data '!A172</f>
        <v>20</v>
      </c>
      <c r="B178" s="73"/>
      <c r="C178" s="73"/>
      <c r="D178" s="73"/>
      <c r="E178" s="73"/>
      <c r="F178" s="73"/>
      <c r="G178" s="73"/>
      <c r="I178" s="28">
        <f>'EQ-5D survey data '!H172</f>
        <v>159</v>
      </c>
      <c r="J178" s="73"/>
      <c r="K178" s="73"/>
      <c r="L178" s="73"/>
      <c r="M178" s="73"/>
      <c r="N178" s="73"/>
      <c r="O178" s="73"/>
    </row>
    <row r="179" spans="1:15" x14ac:dyDescent="0.2">
      <c r="A179" s="28">
        <f>'EQ-5D survey data '!A173</f>
        <v>41</v>
      </c>
      <c r="B179" s="73"/>
      <c r="C179" s="73"/>
      <c r="D179" s="73"/>
      <c r="E179" s="73"/>
      <c r="F179" s="73"/>
      <c r="G179" s="73"/>
      <c r="I179" s="28">
        <f>'EQ-5D survey data '!H173</f>
        <v>109</v>
      </c>
      <c r="J179" s="73"/>
      <c r="K179" s="73"/>
      <c r="L179" s="73"/>
      <c r="M179" s="73"/>
      <c r="N179" s="73"/>
      <c r="O179" s="73"/>
    </row>
    <row r="180" spans="1:15" x14ac:dyDescent="0.2">
      <c r="A180" s="28">
        <f>'EQ-5D survey data '!A174</f>
        <v>71</v>
      </c>
      <c r="B180" s="73"/>
      <c r="C180" s="73"/>
      <c r="D180" s="73"/>
      <c r="E180" s="73"/>
      <c r="F180" s="73"/>
      <c r="G180" s="73"/>
      <c r="I180" s="28">
        <f>'EQ-5D survey data '!H174</f>
        <v>169</v>
      </c>
      <c r="J180" s="73"/>
      <c r="K180" s="73"/>
      <c r="L180" s="73"/>
      <c r="M180" s="73"/>
      <c r="N180" s="73"/>
      <c r="O180" s="73"/>
    </row>
    <row r="181" spans="1:15" x14ac:dyDescent="0.2">
      <c r="A181" s="28">
        <f>'EQ-5D survey data '!A175</f>
        <v>58</v>
      </c>
      <c r="B181" s="73"/>
      <c r="C181" s="73"/>
      <c r="D181" s="73"/>
      <c r="E181" s="73"/>
      <c r="F181" s="73"/>
      <c r="G181" s="73"/>
      <c r="I181" s="28">
        <f>'EQ-5D survey data '!H175</f>
        <v>134</v>
      </c>
      <c r="J181" s="73"/>
      <c r="K181" s="73"/>
      <c r="L181" s="73"/>
      <c r="M181" s="73"/>
      <c r="N181" s="73"/>
      <c r="O181" s="73"/>
    </row>
    <row r="182" spans="1:15" x14ac:dyDescent="0.2">
      <c r="A182" s="28">
        <f>'EQ-5D survey data '!A176</f>
        <v>56</v>
      </c>
      <c r="B182" s="73"/>
      <c r="C182" s="73"/>
      <c r="D182" s="73"/>
      <c r="E182" s="73"/>
      <c r="F182" s="73"/>
      <c r="G182" s="73"/>
      <c r="I182" s="28">
        <f>'EQ-5D survey data '!H176</f>
        <v>141</v>
      </c>
      <c r="J182" s="73"/>
      <c r="K182" s="73"/>
      <c r="L182" s="73"/>
      <c r="M182" s="73"/>
      <c r="N182" s="73"/>
      <c r="O182" s="73"/>
    </row>
    <row r="183" spans="1:15" x14ac:dyDescent="0.2">
      <c r="A183" s="28">
        <f>'EQ-5D survey data '!A177</f>
        <v>13</v>
      </c>
      <c r="B183" s="73"/>
      <c r="C183" s="73"/>
      <c r="D183" s="73"/>
      <c r="E183" s="73"/>
      <c r="F183" s="73"/>
      <c r="G183" s="73"/>
      <c r="I183" s="28">
        <f>'EQ-5D survey data '!H177</f>
        <v>197</v>
      </c>
      <c r="J183" s="73"/>
      <c r="K183" s="73"/>
      <c r="L183" s="73"/>
      <c r="M183" s="73"/>
      <c r="N183" s="73"/>
      <c r="O183" s="73"/>
    </row>
    <row r="184" spans="1:15" x14ac:dyDescent="0.2">
      <c r="A184" s="28">
        <f>'EQ-5D survey data '!A178</f>
        <v>64</v>
      </c>
      <c r="B184" s="73"/>
      <c r="C184" s="73"/>
      <c r="D184" s="73"/>
      <c r="E184" s="73"/>
      <c r="F184" s="73"/>
      <c r="G184" s="73"/>
      <c r="I184" s="28">
        <f>'EQ-5D survey data '!H178</f>
        <v>118</v>
      </c>
      <c r="J184" s="73"/>
      <c r="K184" s="73"/>
      <c r="L184" s="73"/>
      <c r="M184" s="73"/>
      <c r="N184" s="73"/>
      <c r="O184" s="73"/>
    </row>
    <row r="185" spans="1:15" x14ac:dyDescent="0.2">
      <c r="A185" s="28">
        <f>'EQ-5D survey data '!A179</f>
        <v>10</v>
      </c>
      <c r="B185" s="73"/>
      <c r="C185" s="73"/>
      <c r="D185" s="73"/>
      <c r="E185" s="73"/>
      <c r="F185" s="73"/>
      <c r="G185" s="73"/>
      <c r="I185" s="28">
        <f>'EQ-5D survey data '!H179</f>
        <v>144</v>
      </c>
      <c r="J185" s="73"/>
      <c r="K185" s="73"/>
      <c r="L185" s="73"/>
      <c r="M185" s="73"/>
      <c r="N185" s="73"/>
      <c r="O185" s="73"/>
    </row>
    <row r="186" spans="1:15" x14ac:dyDescent="0.2">
      <c r="A186" s="28">
        <f>'EQ-5D survey data '!A180</f>
        <v>3</v>
      </c>
      <c r="B186" s="73"/>
      <c r="C186" s="73"/>
      <c r="D186" s="73"/>
      <c r="E186" s="73"/>
      <c r="F186" s="73"/>
      <c r="G186" s="73"/>
      <c r="I186" s="28">
        <f>'EQ-5D survey data '!H180</f>
        <v>120</v>
      </c>
      <c r="J186" s="73"/>
      <c r="K186" s="73"/>
      <c r="L186" s="73"/>
      <c r="M186" s="73"/>
      <c r="N186" s="73"/>
      <c r="O186" s="73"/>
    </row>
    <row r="187" spans="1:15" x14ac:dyDescent="0.2">
      <c r="A187" s="28">
        <f>'EQ-5D survey data '!A181</f>
        <v>79</v>
      </c>
      <c r="B187" s="73"/>
      <c r="C187" s="73"/>
      <c r="D187" s="73"/>
      <c r="E187" s="73"/>
      <c r="F187" s="73"/>
      <c r="G187" s="73"/>
      <c r="I187" s="28">
        <f>'EQ-5D survey data '!H181</f>
        <v>135</v>
      </c>
      <c r="J187" s="73"/>
      <c r="K187" s="73"/>
      <c r="L187" s="73"/>
      <c r="M187" s="73"/>
      <c r="N187" s="73"/>
      <c r="O187" s="73"/>
    </row>
    <row r="188" spans="1:15" x14ac:dyDescent="0.2">
      <c r="A188" s="28">
        <f>'EQ-5D survey data '!A182</f>
        <v>28</v>
      </c>
      <c r="B188" s="73"/>
      <c r="C188" s="73"/>
      <c r="D188" s="73"/>
      <c r="E188" s="73"/>
      <c r="F188" s="73"/>
      <c r="G188" s="73"/>
      <c r="I188" s="28">
        <f>'EQ-5D survey data '!H182</f>
        <v>177</v>
      </c>
      <c r="J188" s="73"/>
      <c r="K188" s="73"/>
      <c r="L188" s="73"/>
      <c r="M188" s="73"/>
      <c r="N188" s="73"/>
      <c r="O188" s="73"/>
    </row>
    <row r="189" spans="1:15" x14ac:dyDescent="0.2">
      <c r="A189" s="28">
        <f>'EQ-5D survey data '!A183</f>
        <v>81</v>
      </c>
      <c r="B189" s="73"/>
      <c r="C189" s="73"/>
      <c r="D189" s="73"/>
      <c r="E189" s="73"/>
      <c r="F189" s="73"/>
      <c r="G189" s="73"/>
      <c r="I189" s="28">
        <f>'EQ-5D survey data '!H183</f>
        <v>126</v>
      </c>
      <c r="J189" s="73"/>
      <c r="K189" s="73"/>
      <c r="L189" s="73"/>
      <c r="M189" s="73"/>
      <c r="N189" s="73"/>
      <c r="O189" s="73"/>
    </row>
    <row r="190" spans="1:15" x14ac:dyDescent="0.2">
      <c r="A190" s="28">
        <f>'EQ-5D survey data '!A184</f>
        <v>97</v>
      </c>
      <c r="B190" s="73"/>
      <c r="C190" s="73"/>
      <c r="D190" s="73"/>
      <c r="E190" s="73"/>
      <c r="F190" s="73"/>
      <c r="G190" s="73"/>
      <c r="I190" s="28">
        <f>'EQ-5D survey data '!H184</f>
        <v>128</v>
      </c>
      <c r="J190" s="73"/>
      <c r="K190" s="73"/>
      <c r="L190" s="73"/>
      <c r="M190" s="73"/>
      <c r="N190" s="73"/>
      <c r="O190" s="73"/>
    </row>
    <row r="191" spans="1:15" x14ac:dyDescent="0.2">
      <c r="A191" s="28">
        <f>'EQ-5D survey data '!A185</f>
        <v>69</v>
      </c>
      <c r="B191" s="73"/>
      <c r="C191" s="73"/>
      <c r="D191" s="73"/>
      <c r="E191" s="73"/>
      <c r="F191" s="73"/>
      <c r="G191" s="73"/>
      <c r="I191" s="28">
        <f>'EQ-5D survey data '!H185</f>
        <v>149</v>
      </c>
      <c r="J191" s="73"/>
      <c r="K191" s="73"/>
      <c r="L191" s="73"/>
      <c r="M191" s="73"/>
      <c r="N191" s="73"/>
      <c r="O191" s="73"/>
    </row>
    <row r="192" spans="1:15" x14ac:dyDescent="0.2">
      <c r="A192" s="28">
        <f>'EQ-5D survey data '!A186</f>
        <v>9</v>
      </c>
      <c r="B192" s="73"/>
      <c r="C192" s="73"/>
      <c r="D192" s="73"/>
      <c r="E192" s="73"/>
      <c r="F192" s="73"/>
      <c r="G192" s="73"/>
      <c r="I192" s="28">
        <f>'EQ-5D survey data '!H186</f>
        <v>147</v>
      </c>
      <c r="J192" s="73"/>
      <c r="K192" s="73"/>
      <c r="L192" s="73"/>
      <c r="M192" s="73"/>
      <c r="N192" s="73"/>
      <c r="O192" s="73"/>
    </row>
    <row r="193" spans="1:15" x14ac:dyDescent="0.2">
      <c r="A193" s="28">
        <f>'EQ-5D survey data '!A187</f>
        <v>72</v>
      </c>
      <c r="B193" s="73"/>
      <c r="C193" s="73"/>
      <c r="D193" s="73"/>
      <c r="E193" s="73"/>
      <c r="F193" s="73"/>
      <c r="G193" s="73"/>
      <c r="I193" s="28">
        <f>'EQ-5D survey data '!H187</f>
        <v>132</v>
      </c>
      <c r="J193" s="73"/>
      <c r="K193" s="73"/>
      <c r="L193" s="73"/>
      <c r="M193" s="73"/>
      <c r="N193" s="73"/>
      <c r="O193" s="73"/>
    </row>
    <row r="194" spans="1:15" x14ac:dyDescent="0.2">
      <c r="A194" s="28">
        <f>'EQ-5D survey data '!A188</f>
        <v>39</v>
      </c>
      <c r="B194" s="73"/>
      <c r="C194" s="73"/>
      <c r="D194" s="73"/>
      <c r="E194" s="73"/>
      <c r="F194" s="73"/>
      <c r="G194" s="73"/>
      <c r="I194" s="28">
        <f>'EQ-5D survey data '!H188</f>
        <v>151</v>
      </c>
      <c r="J194" s="73"/>
      <c r="K194" s="73"/>
      <c r="L194" s="73"/>
      <c r="M194" s="73"/>
      <c r="N194" s="73"/>
      <c r="O194" s="73"/>
    </row>
    <row r="195" spans="1:15" x14ac:dyDescent="0.2">
      <c r="A195" s="28">
        <f>'EQ-5D survey data '!A189</f>
        <v>93</v>
      </c>
      <c r="B195" s="73"/>
      <c r="C195" s="73"/>
      <c r="D195" s="73"/>
      <c r="E195" s="73"/>
      <c r="F195" s="73"/>
      <c r="G195" s="73"/>
      <c r="I195" s="28">
        <f>'EQ-5D survey data '!H189</f>
        <v>115</v>
      </c>
      <c r="J195" s="73"/>
      <c r="K195" s="73"/>
      <c r="L195" s="73"/>
      <c r="M195" s="73"/>
      <c r="N195" s="73"/>
      <c r="O195" s="73"/>
    </row>
    <row r="196" spans="1:15" x14ac:dyDescent="0.2">
      <c r="A196" s="28">
        <f>'EQ-5D survey data '!A190</f>
        <v>5</v>
      </c>
      <c r="B196" s="73"/>
      <c r="C196" s="73"/>
      <c r="D196" s="73"/>
      <c r="E196" s="73"/>
      <c r="F196" s="73"/>
      <c r="G196" s="73"/>
      <c r="I196" s="28">
        <f>'EQ-5D survey data '!H190</f>
        <v>174</v>
      </c>
      <c r="J196" s="73"/>
      <c r="K196" s="73"/>
      <c r="L196" s="73"/>
      <c r="M196" s="73"/>
      <c r="N196" s="73"/>
      <c r="O196" s="73"/>
    </row>
    <row r="197" spans="1:15" x14ac:dyDescent="0.2">
      <c r="A197" s="28">
        <f>'EQ-5D survey data '!A191</f>
        <v>24</v>
      </c>
      <c r="B197" s="73"/>
      <c r="C197" s="73"/>
      <c r="D197" s="73"/>
      <c r="E197" s="73"/>
      <c r="F197" s="73"/>
      <c r="G197" s="73"/>
      <c r="I197" s="28">
        <f>'EQ-5D survey data '!H191</f>
        <v>196</v>
      </c>
      <c r="J197" s="73"/>
      <c r="K197" s="73"/>
      <c r="L197" s="73"/>
      <c r="M197" s="73"/>
      <c r="N197" s="73"/>
      <c r="O197" s="73"/>
    </row>
    <row r="198" spans="1:15" x14ac:dyDescent="0.2">
      <c r="A198" s="28">
        <f>'EQ-5D survey data '!A192</f>
        <v>83</v>
      </c>
      <c r="B198" s="73"/>
      <c r="C198" s="73"/>
      <c r="D198" s="73"/>
      <c r="E198" s="73"/>
      <c r="F198" s="73"/>
      <c r="G198" s="73"/>
      <c r="I198" s="28">
        <f>'EQ-5D survey data '!H192</f>
        <v>113</v>
      </c>
      <c r="J198" s="73"/>
      <c r="K198" s="73"/>
      <c r="L198" s="73"/>
      <c r="M198" s="73"/>
      <c r="N198" s="73"/>
      <c r="O198" s="73"/>
    </row>
    <row r="199" spans="1:15" x14ac:dyDescent="0.2">
      <c r="A199" s="28">
        <f>'EQ-5D survey data '!A193</f>
        <v>4</v>
      </c>
      <c r="B199" s="73"/>
      <c r="C199" s="73"/>
      <c r="D199" s="73"/>
      <c r="E199" s="73"/>
      <c r="F199" s="73"/>
      <c r="G199" s="73"/>
      <c r="I199" s="28">
        <f>'EQ-5D survey data '!H193</f>
        <v>166</v>
      </c>
      <c r="J199" s="73"/>
      <c r="K199" s="73"/>
      <c r="L199" s="73"/>
      <c r="M199" s="73"/>
      <c r="N199" s="73"/>
      <c r="O199" s="73"/>
    </row>
    <row r="200" spans="1:15" x14ac:dyDescent="0.2">
      <c r="A200" s="28">
        <f>'EQ-5D survey data '!A194</f>
        <v>85</v>
      </c>
      <c r="B200" s="73"/>
      <c r="C200" s="73"/>
      <c r="D200" s="73"/>
      <c r="E200" s="73"/>
      <c r="F200" s="73"/>
      <c r="G200" s="73"/>
      <c r="I200" s="28">
        <f>'EQ-5D survey data '!H194</f>
        <v>164</v>
      </c>
      <c r="J200" s="73"/>
      <c r="K200" s="73"/>
      <c r="L200" s="73"/>
      <c r="M200" s="73"/>
      <c r="N200" s="73"/>
      <c r="O200" s="73"/>
    </row>
    <row r="201" spans="1:15" x14ac:dyDescent="0.2">
      <c r="A201" s="28">
        <f>'EQ-5D survey data '!A195</f>
        <v>89</v>
      </c>
      <c r="B201" s="73"/>
      <c r="C201" s="73"/>
      <c r="D201" s="73"/>
      <c r="E201" s="73"/>
      <c r="F201" s="73"/>
      <c r="G201" s="73"/>
      <c r="I201" s="28">
        <f>'EQ-5D survey data '!H195</f>
        <v>143</v>
      </c>
      <c r="J201" s="73"/>
      <c r="K201" s="73"/>
      <c r="L201" s="73"/>
      <c r="M201" s="73"/>
      <c r="N201" s="73"/>
      <c r="O201" s="73"/>
    </row>
    <row r="202" spans="1:15" x14ac:dyDescent="0.2">
      <c r="A202" s="28">
        <f>'EQ-5D survey data '!A196</f>
        <v>84</v>
      </c>
      <c r="B202" s="73"/>
      <c r="C202" s="73"/>
      <c r="D202" s="73"/>
      <c r="E202" s="73"/>
      <c r="F202" s="73"/>
      <c r="G202" s="73"/>
      <c r="I202" s="28">
        <f>'EQ-5D survey data '!H196</f>
        <v>184</v>
      </c>
      <c r="J202" s="73"/>
      <c r="K202" s="73"/>
      <c r="L202" s="73"/>
      <c r="M202" s="73"/>
      <c r="N202" s="73"/>
      <c r="O202" s="73"/>
    </row>
    <row r="203" spans="1:15" x14ac:dyDescent="0.2">
      <c r="A203" s="28">
        <f>'EQ-5D survey data '!A197</f>
        <v>77</v>
      </c>
      <c r="B203" s="73"/>
      <c r="C203" s="73"/>
      <c r="D203" s="73"/>
      <c r="E203" s="73"/>
      <c r="F203" s="73"/>
      <c r="G203" s="73"/>
      <c r="I203" s="28">
        <f>'EQ-5D survey data '!H197</f>
        <v>138</v>
      </c>
      <c r="J203" s="73"/>
      <c r="K203" s="73"/>
      <c r="L203" s="73"/>
      <c r="M203" s="73"/>
      <c r="N203" s="73"/>
      <c r="O203" s="73"/>
    </row>
    <row r="204" spans="1:15" x14ac:dyDescent="0.2">
      <c r="A204" s="28">
        <f>'EQ-5D survey data '!A198</f>
        <v>51</v>
      </c>
      <c r="B204" s="73"/>
      <c r="C204" s="73"/>
      <c r="D204" s="73"/>
      <c r="E204" s="73"/>
      <c r="F204" s="73"/>
      <c r="G204" s="73"/>
      <c r="I204" s="28">
        <f>'EQ-5D survey data '!H198</f>
        <v>114</v>
      </c>
      <c r="J204" s="73"/>
      <c r="K204" s="73"/>
      <c r="L204" s="73"/>
      <c r="M204" s="73"/>
      <c r="N204" s="73"/>
      <c r="O204" s="73"/>
    </row>
    <row r="205" spans="1:15" x14ac:dyDescent="0.2">
      <c r="A205" s="28">
        <f>'EQ-5D survey data '!A199</f>
        <v>42</v>
      </c>
      <c r="B205" s="73"/>
      <c r="C205" s="73"/>
      <c r="D205" s="73"/>
      <c r="E205" s="73"/>
      <c r="F205" s="73"/>
      <c r="G205" s="73"/>
      <c r="I205" s="28">
        <f>'EQ-5D survey data '!H199</f>
        <v>165</v>
      </c>
      <c r="J205" s="73"/>
      <c r="K205" s="73"/>
      <c r="L205" s="73"/>
      <c r="M205" s="73"/>
      <c r="N205" s="73"/>
      <c r="O205" s="73"/>
    </row>
    <row r="206" spans="1:15" x14ac:dyDescent="0.2">
      <c r="A206" s="28">
        <f>'EQ-5D survey data '!A200</f>
        <v>36</v>
      </c>
      <c r="B206" s="73"/>
      <c r="C206" s="73"/>
      <c r="D206" s="73"/>
      <c r="E206" s="73"/>
      <c r="F206" s="73"/>
      <c r="G206" s="73"/>
      <c r="I206" s="28">
        <f>'EQ-5D survey data '!H200</f>
        <v>171</v>
      </c>
      <c r="J206" s="73"/>
      <c r="K206" s="73"/>
      <c r="L206" s="73"/>
      <c r="M206" s="73"/>
      <c r="N206" s="73"/>
      <c r="O206" s="73"/>
    </row>
    <row r="207" spans="1:15" x14ac:dyDescent="0.2">
      <c r="I207" s="28">
        <f>'EQ-5D survey data '!H201</f>
        <v>139</v>
      </c>
      <c r="J207" s="73"/>
      <c r="K207" s="73"/>
      <c r="L207" s="73"/>
      <c r="M207" s="73"/>
      <c r="N207" s="73"/>
      <c r="O207" s="73"/>
    </row>
    <row r="208" spans="1:15" x14ac:dyDescent="0.2">
      <c r="A208" s="29" t="s">
        <v>77</v>
      </c>
      <c r="B208" s="33"/>
      <c r="C208" s="33"/>
      <c r="D208" s="33"/>
      <c r="E208" s="33"/>
      <c r="F208" s="33"/>
      <c r="G208" s="30"/>
      <c r="I208" s="28">
        <f>'EQ-5D survey data '!H202</f>
        <v>104</v>
      </c>
      <c r="J208" s="73"/>
      <c r="K208" s="73"/>
      <c r="L208" s="73"/>
      <c r="M208" s="73"/>
      <c r="N208" s="73"/>
      <c r="O208" s="73"/>
    </row>
    <row r="209" spans="1:15" x14ac:dyDescent="0.2">
      <c r="A209" s="33" t="s">
        <v>3</v>
      </c>
      <c r="B209" s="33" t="s">
        <v>33</v>
      </c>
      <c r="C209" s="33" t="s">
        <v>34</v>
      </c>
      <c r="D209" s="33" t="s">
        <v>35</v>
      </c>
      <c r="E209" s="33" t="s">
        <v>36</v>
      </c>
      <c r="F209" s="33" t="s">
        <v>37</v>
      </c>
      <c r="G209" s="37" t="s">
        <v>45</v>
      </c>
      <c r="I209" s="28">
        <f>'EQ-5D survey data '!H203</f>
        <v>133</v>
      </c>
      <c r="J209" s="73"/>
      <c r="K209" s="73"/>
      <c r="L209" s="73"/>
      <c r="M209" s="73"/>
      <c r="N209" s="73"/>
      <c r="O209" s="73"/>
    </row>
    <row r="210" spans="1:15" x14ac:dyDescent="0.2">
      <c r="A210" s="28">
        <f>'EQ-5D survey data '!A204</f>
        <v>54</v>
      </c>
      <c r="B210" s="73"/>
      <c r="C210" s="73"/>
      <c r="D210" s="73"/>
      <c r="E210" s="73"/>
      <c r="F210" s="73"/>
      <c r="G210" s="73"/>
      <c r="I210" s="28">
        <f>'EQ-5D survey data '!H204</f>
        <v>119</v>
      </c>
      <c r="J210" s="73"/>
      <c r="K210" s="73"/>
      <c r="L210" s="73"/>
      <c r="M210" s="73"/>
      <c r="N210" s="73"/>
      <c r="O210" s="73"/>
    </row>
    <row r="211" spans="1:15" x14ac:dyDescent="0.2">
      <c r="A211" s="28">
        <f>'EQ-5D survey data '!A205</f>
        <v>14</v>
      </c>
      <c r="B211" s="73"/>
      <c r="C211" s="73"/>
      <c r="D211" s="73"/>
      <c r="E211" s="73"/>
      <c r="F211" s="73"/>
      <c r="G211" s="73"/>
      <c r="I211" s="28">
        <f>'EQ-5D survey data '!H205</f>
        <v>154</v>
      </c>
      <c r="J211" s="73"/>
      <c r="K211" s="73"/>
      <c r="L211" s="73"/>
      <c r="M211" s="73"/>
      <c r="N211" s="73"/>
      <c r="O211" s="73"/>
    </row>
    <row r="212" spans="1:15" x14ac:dyDescent="0.2">
      <c r="A212" s="28">
        <f>'EQ-5D survey data '!A206</f>
        <v>47</v>
      </c>
      <c r="B212" s="73"/>
      <c r="C212" s="73"/>
      <c r="D212" s="73"/>
      <c r="E212" s="73"/>
      <c r="F212" s="73"/>
      <c r="G212" s="73"/>
      <c r="I212" s="28">
        <f>'EQ-5D survey data '!H206</f>
        <v>172</v>
      </c>
      <c r="J212" s="73"/>
      <c r="K212" s="73"/>
      <c r="L212" s="73"/>
      <c r="M212" s="73"/>
      <c r="N212" s="73"/>
      <c r="O212" s="73"/>
    </row>
    <row r="213" spans="1:15" x14ac:dyDescent="0.2">
      <c r="A213" s="28">
        <f>'EQ-5D survey data '!A207</f>
        <v>61</v>
      </c>
      <c r="B213" s="73"/>
      <c r="C213" s="73"/>
      <c r="D213" s="73"/>
      <c r="E213" s="73"/>
      <c r="F213" s="73"/>
      <c r="G213" s="73"/>
      <c r="O213" s="28"/>
    </row>
    <row r="214" spans="1:15" x14ac:dyDescent="0.2">
      <c r="A214" s="28">
        <f>'EQ-5D survey data '!A208</f>
        <v>62</v>
      </c>
      <c r="B214" s="73"/>
      <c r="C214" s="73"/>
      <c r="D214" s="73"/>
      <c r="E214" s="73"/>
      <c r="F214" s="73"/>
      <c r="G214" s="73"/>
      <c r="I214" s="31" t="s">
        <v>77</v>
      </c>
      <c r="J214" s="32"/>
      <c r="K214" s="32"/>
      <c r="L214" s="32"/>
      <c r="M214" s="32"/>
      <c r="N214" s="32"/>
      <c r="O214" s="34"/>
    </row>
    <row r="215" spans="1:15" x14ac:dyDescent="0.2">
      <c r="A215" s="28">
        <f>'EQ-5D survey data '!A209</f>
        <v>99</v>
      </c>
      <c r="B215" s="73"/>
      <c r="C215" s="73"/>
      <c r="D215" s="73"/>
      <c r="E215" s="73"/>
      <c r="F215" s="73"/>
      <c r="G215" s="73"/>
      <c r="I215" s="34" t="s">
        <v>3</v>
      </c>
      <c r="J215" s="32" t="s">
        <v>33</v>
      </c>
      <c r="K215" s="32" t="s">
        <v>34</v>
      </c>
      <c r="L215" s="32" t="s">
        <v>35</v>
      </c>
      <c r="M215" s="32" t="s">
        <v>36</v>
      </c>
      <c r="N215" s="32" t="s">
        <v>37</v>
      </c>
      <c r="O215" s="48" t="s">
        <v>45</v>
      </c>
    </row>
    <row r="216" spans="1:15" x14ac:dyDescent="0.2">
      <c r="A216" s="28">
        <f>'EQ-5D survey data '!A210</f>
        <v>37</v>
      </c>
      <c r="B216" s="73"/>
      <c r="C216" s="73"/>
      <c r="D216" s="73"/>
      <c r="E216" s="73"/>
      <c r="F216" s="73"/>
      <c r="G216" s="73"/>
      <c r="I216" s="28">
        <f>'EQ-5D survey data '!H210</f>
        <v>102</v>
      </c>
      <c r="J216" s="73"/>
      <c r="K216" s="73"/>
      <c r="L216" s="73"/>
      <c r="M216" s="73"/>
      <c r="N216" s="73"/>
      <c r="O216" s="73"/>
    </row>
    <row r="217" spans="1:15" x14ac:dyDescent="0.2">
      <c r="A217" s="28">
        <f>'EQ-5D survey data '!A211</f>
        <v>38</v>
      </c>
      <c r="B217" s="73"/>
      <c r="C217" s="73"/>
      <c r="D217" s="73"/>
      <c r="E217" s="73"/>
      <c r="F217" s="73"/>
      <c r="G217" s="73"/>
      <c r="I217" s="28">
        <f>'EQ-5D survey data '!H211</f>
        <v>123</v>
      </c>
      <c r="J217" s="73"/>
      <c r="K217" s="73"/>
      <c r="L217" s="73"/>
      <c r="M217" s="73"/>
      <c r="N217" s="73"/>
      <c r="O217" s="73"/>
    </row>
    <row r="218" spans="1:15" x14ac:dyDescent="0.2">
      <c r="A218" s="28">
        <f>'EQ-5D survey data '!A212</f>
        <v>87</v>
      </c>
      <c r="B218" s="73"/>
      <c r="C218" s="73"/>
      <c r="D218" s="73"/>
      <c r="E218" s="73"/>
      <c r="F218" s="73"/>
      <c r="G218" s="73"/>
      <c r="I218" s="28">
        <f>'EQ-5D survey data '!H212</f>
        <v>188</v>
      </c>
      <c r="J218" s="73"/>
      <c r="K218" s="73"/>
      <c r="L218" s="73"/>
      <c r="M218" s="73"/>
      <c r="N218" s="73"/>
      <c r="O218" s="73"/>
    </row>
    <row r="219" spans="1:15" x14ac:dyDescent="0.2">
      <c r="A219" s="28">
        <f>'EQ-5D survey data '!A213</f>
        <v>65</v>
      </c>
      <c r="B219" s="73"/>
      <c r="C219" s="73"/>
      <c r="D219" s="73"/>
      <c r="E219" s="73"/>
      <c r="F219" s="73"/>
      <c r="G219" s="73"/>
      <c r="I219" s="28">
        <f>'EQ-5D survey data '!H213</f>
        <v>101</v>
      </c>
      <c r="J219" s="73"/>
      <c r="K219" s="73"/>
      <c r="L219" s="73"/>
      <c r="M219" s="73"/>
      <c r="N219" s="73"/>
      <c r="O219" s="73"/>
    </row>
    <row r="220" spans="1:15" x14ac:dyDescent="0.2">
      <c r="A220" s="28">
        <f>'EQ-5D survey data '!A214</f>
        <v>91</v>
      </c>
      <c r="B220" s="73"/>
      <c r="C220" s="73"/>
      <c r="D220" s="73"/>
      <c r="E220" s="73"/>
      <c r="F220" s="73"/>
      <c r="G220" s="73"/>
      <c r="I220" s="28">
        <f>'EQ-5D survey data '!H214</f>
        <v>160</v>
      </c>
      <c r="J220" s="73"/>
      <c r="K220" s="73"/>
      <c r="L220" s="73"/>
      <c r="M220" s="73"/>
      <c r="N220" s="73"/>
      <c r="O220" s="73"/>
    </row>
    <row r="221" spans="1:15" x14ac:dyDescent="0.2">
      <c r="A221" s="28">
        <f>'EQ-5D survey data '!A215</f>
        <v>48</v>
      </c>
      <c r="B221" s="73"/>
      <c r="C221" s="73"/>
      <c r="D221" s="73"/>
      <c r="E221" s="73"/>
      <c r="F221" s="73"/>
      <c r="G221" s="73"/>
      <c r="I221" s="28">
        <f>'EQ-5D survey data '!H215</f>
        <v>187</v>
      </c>
      <c r="J221" s="73"/>
      <c r="K221" s="73"/>
      <c r="L221" s="73"/>
      <c r="M221" s="73"/>
      <c r="N221" s="73"/>
      <c r="O221" s="73"/>
    </row>
    <row r="222" spans="1:15" x14ac:dyDescent="0.2">
      <c r="A222" s="28">
        <f>'EQ-5D survey data '!A216</f>
        <v>73</v>
      </c>
      <c r="B222" s="73"/>
      <c r="C222" s="73"/>
      <c r="D222" s="73"/>
      <c r="E222" s="73"/>
      <c r="F222" s="73"/>
      <c r="G222" s="73"/>
      <c r="I222" s="28">
        <f>'EQ-5D survey data '!H216</f>
        <v>170</v>
      </c>
      <c r="J222" s="73"/>
      <c r="K222" s="73"/>
      <c r="L222" s="73"/>
      <c r="M222" s="73"/>
      <c r="N222" s="73"/>
      <c r="O222" s="73"/>
    </row>
    <row r="223" spans="1:15" x14ac:dyDescent="0.2">
      <c r="A223" s="28">
        <f>'EQ-5D survey data '!A217</f>
        <v>94</v>
      </c>
      <c r="B223" s="73"/>
      <c r="C223" s="73"/>
      <c r="D223" s="73"/>
      <c r="E223" s="73"/>
      <c r="F223" s="73"/>
      <c r="G223" s="73"/>
      <c r="I223" s="28">
        <f>'EQ-5D survey data '!H217</f>
        <v>179</v>
      </c>
      <c r="J223" s="73"/>
      <c r="K223" s="73"/>
      <c r="L223" s="73"/>
      <c r="M223" s="73"/>
      <c r="N223" s="73"/>
      <c r="O223" s="73"/>
    </row>
    <row r="224" spans="1:15" x14ac:dyDescent="0.2">
      <c r="A224" s="28">
        <f>'EQ-5D survey data '!A218</f>
        <v>7</v>
      </c>
      <c r="B224" s="73"/>
      <c r="C224" s="73"/>
      <c r="D224" s="73"/>
      <c r="E224" s="73"/>
      <c r="F224" s="73"/>
      <c r="G224" s="73"/>
      <c r="I224" s="28">
        <f>'EQ-5D survey data '!H218</f>
        <v>142</v>
      </c>
      <c r="J224" s="73"/>
      <c r="K224" s="73"/>
      <c r="L224" s="73"/>
      <c r="M224" s="73"/>
      <c r="N224" s="73"/>
      <c r="O224" s="73"/>
    </row>
    <row r="225" spans="1:15" x14ac:dyDescent="0.2">
      <c r="A225" s="28">
        <f>'EQ-5D survey data '!A219</f>
        <v>57</v>
      </c>
      <c r="B225" s="73"/>
      <c r="C225" s="73"/>
      <c r="D225" s="73"/>
      <c r="E225" s="73"/>
      <c r="F225" s="73"/>
      <c r="G225" s="73"/>
      <c r="I225" s="28">
        <f>'EQ-5D survey data '!H219</f>
        <v>162</v>
      </c>
      <c r="J225" s="73"/>
      <c r="K225" s="73"/>
      <c r="L225" s="73"/>
      <c r="M225" s="73"/>
      <c r="N225" s="73"/>
      <c r="O225" s="73"/>
    </row>
    <row r="226" spans="1:15" x14ac:dyDescent="0.2">
      <c r="A226" s="28">
        <f>'EQ-5D survey data '!A220</f>
        <v>80</v>
      </c>
      <c r="B226" s="73"/>
      <c r="C226" s="73"/>
      <c r="D226" s="73"/>
      <c r="E226" s="73"/>
      <c r="F226" s="73"/>
      <c r="G226" s="73"/>
      <c r="I226" s="28">
        <f>'EQ-5D survey data '!H220</f>
        <v>193</v>
      </c>
      <c r="J226" s="73"/>
      <c r="K226" s="73"/>
      <c r="L226" s="73"/>
      <c r="M226" s="73"/>
      <c r="N226" s="73"/>
      <c r="O226" s="73"/>
    </row>
    <row r="227" spans="1:15" x14ac:dyDescent="0.2">
      <c r="A227" s="28">
        <f>'EQ-5D survey data '!A221</f>
        <v>29</v>
      </c>
      <c r="B227" s="73"/>
      <c r="C227" s="73"/>
      <c r="D227" s="73"/>
      <c r="E227" s="73"/>
      <c r="F227" s="73"/>
      <c r="G227" s="73"/>
      <c r="I227" s="28">
        <f>'EQ-5D survey data '!H221</f>
        <v>198</v>
      </c>
      <c r="J227" s="73"/>
      <c r="K227" s="73"/>
      <c r="L227" s="73"/>
      <c r="M227" s="73"/>
      <c r="N227" s="73"/>
      <c r="O227" s="73"/>
    </row>
    <row r="228" spans="1:15" x14ac:dyDescent="0.2">
      <c r="A228" s="28">
        <f>'EQ-5D survey data '!A222</f>
        <v>33</v>
      </c>
      <c r="B228" s="73"/>
      <c r="C228" s="73"/>
      <c r="D228" s="73"/>
      <c r="E228" s="73"/>
      <c r="F228" s="73"/>
      <c r="G228" s="73"/>
      <c r="I228" s="28">
        <f>'EQ-5D survey data '!H222</f>
        <v>158</v>
      </c>
      <c r="J228" s="73"/>
      <c r="K228" s="73"/>
      <c r="L228" s="73"/>
      <c r="M228" s="73"/>
      <c r="N228" s="73"/>
      <c r="O228" s="73"/>
    </row>
    <row r="229" spans="1:15" x14ac:dyDescent="0.2">
      <c r="A229" s="28">
        <f>'EQ-5D survey data '!A223</f>
        <v>50</v>
      </c>
      <c r="B229" s="73"/>
      <c r="C229" s="73"/>
      <c r="D229" s="73"/>
      <c r="E229" s="73"/>
      <c r="F229" s="73"/>
      <c r="G229" s="73"/>
      <c r="I229" s="28">
        <f>'EQ-5D survey data '!H223</f>
        <v>199</v>
      </c>
      <c r="J229" s="73"/>
      <c r="K229" s="73"/>
      <c r="L229" s="73"/>
      <c r="M229" s="73"/>
      <c r="N229" s="73"/>
      <c r="O229" s="73"/>
    </row>
    <row r="230" spans="1:15" x14ac:dyDescent="0.2">
      <c r="A230" s="28">
        <f>'EQ-5D survey data '!A224</f>
        <v>68</v>
      </c>
      <c r="B230" s="73"/>
      <c r="C230" s="73"/>
      <c r="D230" s="73"/>
      <c r="E230" s="73"/>
      <c r="F230" s="73"/>
      <c r="G230" s="73"/>
      <c r="I230" s="28">
        <f>'EQ-5D survey data '!H224</f>
        <v>155</v>
      </c>
      <c r="J230" s="73"/>
      <c r="K230" s="73"/>
      <c r="L230" s="73"/>
      <c r="M230" s="73"/>
      <c r="N230" s="73"/>
      <c r="O230" s="73"/>
    </row>
    <row r="231" spans="1:15" x14ac:dyDescent="0.2">
      <c r="A231" s="28">
        <f>'EQ-5D survey data '!A225</f>
        <v>60</v>
      </c>
      <c r="B231" s="73"/>
      <c r="C231" s="73"/>
      <c r="D231" s="73"/>
      <c r="E231" s="73"/>
      <c r="F231" s="73"/>
      <c r="G231" s="73"/>
      <c r="I231" s="28">
        <f>'EQ-5D survey data '!H225</f>
        <v>127</v>
      </c>
      <c r="J231" s="73"/>
      <c r="K231" s="73"/>
      <c r="L231" s="73"/>
      <c r="M231" s="73"/>
      <c r="N231" s="73"/>
      <c r="O231" s="73"/>
    </row>
    <row r="232" spans="1:15" x14ac:dyDescent="0.2">
      <c r="A232" s="28">
        <f>'EQ-5D survey data '!A226</f>
        <v>45</v>
      </c>
      <c r="B232" s="73"/>
      <c r="C232" s="73"/>
      <c r="D232" s="73"/>
      <c r="E232" s="73"/>
      <c r="F232" s="73"/>
      <c r="G232" s="73"/>
      <c r="I232" s="28">
        <f>'EQ-5D survey data '!H226</f>
        <v>150</v>
      </c>
      <c r="J232" s="73"/>
      <c r="K232" s="73"/>
      <c r="L232" s="73"/>
      <c r="M232" s="73"/>
      <c r="N232" s="73"/>
      <c r="O232" s="73"/>
    </row>
    <row r="233" spans="1:15" x14ac:dyDescent="0.2">
      <c r="A233" s="28">
        <f>'EQ-5D survey data '!A227</f>
        <v>55</v>
      </c>
      <c r="B233" s="73"/>
      <c r="C233" s="73"/>
      <c r="D233" s="73"/>
      <c r="E233" s="73"/>
      <c r="F233" s="73"/>
      <c r="G233" s="73"/>
      <c r="I233" s="28">
        <f>'EQ-5D survey data '!H227</f>
        <v>122</v>
      </c>
      <c r="J233" s="73"/>
      <c r="K233" s="73"/>
      <c r="L233" s="73"/>
      <c r="M233" s="73"/>
      <c r="N233" s="73"/>
      <c r="O233" s="73"/>
    </row>
    <row r="234" spans="1:15" x14ac:dyDescent="0.2">
      <c r="A234" s="28">
        <f>'EQ-5D survey data '!A228</f>
        <v>21</v>
      </c>
      <c r="B234" s="73"/>
      <c r="C234" s="73"/>
      <c r="D234" s="73"/>
      <c r="E234" s="73"/>
      <c r="F234" s="73"/>
      <c r="G234" s="73"/>
      <c r="I234" s="28">
        <f>'EQ-5D survey data '!H228</f>
        <v>145</v>
      </c>
      <c r="J234" s="73"/>
      <c r="K234" s="73"/>
      <c r="L234" s="73"/>
      <c r="M234" s="73"/>
      <c r="N234" s="73"/>
      <c r="O234" s="73"/>
    </row>
    <row r="235" spans="1:15" x14ac:dyDescent="0.2">
      <c r="A235" s="28">
        <f>'EQ-5D survey data '!A229</f>
        <v>20</v>
      </c>
      <c r="B235" s="73"/>
      <c r="C235" s="73"/>
      <c r="D235" s="73"/>
      <c r="E235" s="73"/>
      <c r="F235" s="73"/>
      <c r="G235" s="73"/>
      <c r="I235" s="28">
        <f>'EQ-5D survey data '!H229</f>
        <v>153</v>
      </c>
      <c r="J235" s="73"/>
      <c r="K235" s="73"/>
      <c r="L235" s="73"/>
      <c r="M235" s="73"/>
      <c r="N235" s="73"/>
      <c r="O235" s="73"/>
    </row>
    <row r="236" spans="1:15" x14ac:dyDescent="0.2">
      <c r="A236" s="28">
        <f>'EQ-5D survey data '!A230</f>
        <v>41</v>
      </c>
      <c r="B236" s="73"/>
      <c r="C236" s="73"/>
      <c r="D236" s="73"/>
      <c r="E236" s="73"/>
      <c r="F236" s="73"/>
      <c r="G236" s="73"/>
      <c r="I236" s="28">
        <f>'EQ-5D survey data '!H230</f>
        <v>117</v>
      </c>
      <c r="J236" s="73"/>
      <c r="K236" s="73"/>
      <c r="L236" s="73"/>
      <c r="M236" s="73"/>
      <c r="N236" s="73"/>
      <c r="O236" s="73"/>
    </row>
    <row r="237" spans="1:15" x14ac:dyDescent="0.2">
      <c r="A237" s="28">
        <f>'EQ-5D survey data '!A231</f>
        <v>71</v>
      </c>
      <c r="B237" s="73"/>
      <c r="C237" s="73"/>
      <c r="D237" s="73"/>
      <c r="E237" s="73"/>
      <c r="F237" s="73"/>
      <c r="G237" s="73"/>
      <c r="I237" s="28">
        <f>'EQ-5D survey data '!H231</f>
        <v>159</v>
      </c>
      <c r="J237" s="73"/>
      <c r="K237" s="73"/>
      <c r="L237" s="73"/>
      <c r="M237" s="73"/>
      <c r="N237" s="73"/>
      <c r="O237" s="73"/>
    </row>
    <row r="238" spans="1:15" x14ac:dyDescent="0.2">
      <c r="A238" s="28">
        <f>'EQ-5D survey data '!A232</f>
        <v>58</v>
      </c>
      <c r="B238" s="73"/>
      <c r="C238" s="73"/>
      <c r="D238" s="73"/>
      <c r="E238" s="73"/>
      <c r="F238" s="73"/>
      <c r="G238" s="73"/>
      <c r="I238" s="28">
        <f>'EQ-5D survey data '!H232</f>
        <v>109</v>
      </c>
      <c r="J238" s="73"/>
      <c r="K238" s="73"/>
      <c r="L238" s="73"/>
      <c r="M238" s="73"/>
      <c r="N238" s="73"/>
      <c r="O238" s="73"/>
    </row>
    <row r="239" spans="1:15" x14ac:dyDescent="0.2">
      <c r="A239" s="28">
        <f>'EQ-5D survey data '!A233</f>
        <v>56</v>
      </c>
      <c r="B239" s="73"/>
      <c r="C239" s="73"/>
      <c r="D239" s="73"/>
      <c r="E239" s="73"/>
      <c r="F239" s="73"/>
      <c r="G239" s="73"/>
      <c r="I239" s="28">
        <f>'EQ-5D survey data '!H233</f>
        <v>169</v>
      </c>
      <c r="J239" s="73"/>
      <c r="K239" s="73"/>
      <c r="L239" s="73"/>
      <c r="M239" s="73"/>
      <c r="N239" s="73"/>
      <c r="O239" s="73"/>
    </row>
    <row r="240" spans="1:15" x14ac:dyDescent="0.2">
      <c r="A240" s="28">
        <f>'EQ-5D survey data '!A234</f>
        <v>13</v>
      </c>
      <c r="B240" s="73"/>
      <c r="C240" s="73"/>
      <c r="D240" s="73"/>
      <c r="E240" s="73"/>
      <c r="F240" s="73"/>
      <c r="G240" s="73"/>
      <c r="I240" s="28">
        <f>'EQ-5D survey data '!H234</f>
        <v>134</v>
      </c>
      <c r="J240" s="73"/>
      <c r="K240" s="73"/>
      <c r="L240" s="73"/>
      <c r="M240" s="73"/>
      <c r="N240" s="73"/>
      <c r="O240" s="73"/>
    </row>
    <row r="241" spans="1:15" x14ac:dyDescent="0.2">
      <c r="A241" s="28">
        <f>'EQ-5D survey data '!A235</f>
        <v>64</v>
      </c>
      <c r="B241" s="73"/>
      <c r="C241" s="73"/>
      <c r="D241" s="73"/>
      <c r="E241" s="73"/>
      <c r="F241" s="73"/>
      <c r="G241" s="73"/>
      <c r="I241" s="28">
        <f>'EQ-5D survey data '!H235</f>
        <v>141</v>
      </c>
      <c r="J241" s="73"/>
      <c r="K241" s="73"/>
      <c r="L241" s="73"/>
      <c r="M241" s="73"/>
      <c r="N241" s="73"/>
      <c r="O241" s="73"/>
    </row>
    <row r="242" spans="1:15" x14ac:dyDescent="0.2">
      <c r="A242" s="28">
        <f>'EQ-5D survey data '!A236</f>
        <v>10</v>
      </c>
      <c r="B242" s="73"/>
      <c r="C242" s="73"/>
      <c r="D242" s="73"/>
      <c r="E242" s="73"/>
      <c r="F242" s="73"/>
      <c r="G242" s="73"/>
      <c r="I242" s="28">
        <f>'EQ-5D survey data '!H236</f>
        <v>197</v>
      </c>
      <c r="J242" s="73"/>
      <c r="K242" s="73"/>
      <c r="L242" s="73"/>
      <c r="M242" s="73"/>
      <c r="N242" s="73"/>
      <c r="O242" s="73"/>
    </row>
    <row r="243" spans="1:15" x14ac:dyDescent="0.2">
      <c r="A243" s="28">
        <f>'EQ-5D survey data '!A237</f>
        <v>3</v>
      </c>
      <c r="B243" s="73"/>
      <c r="C243" s="73"/>
      <c r="D243" s="73"/>
      <c r="E243" s="73"/>
      <c r="F243" s="73"/>
      <c r="G243" s="73"/>
      <c r="I243" s="28">
        <f>'EQ-5D survey data '!H237</f>
        <v>118</v>
      </c>
      <c r="J243" s="73"/>
      <c r="K243" s="73"/>
      <c r="L243" s="73"/>
      <c r="M243" s="73"/>
      <c r="N243" s="73"/>
      <c r="O243" s="73"/>
    </row>
    <row r="244" spans="1:15" x14ac:dyDescent="0.2">
      <c r="A244" s="28">
        <f>'EQ-5D survey data '!A238</f>
        <v>79</v>
      </c>
      <c r="B244" s="73"/>
      <c r="C244" s="73"/>
      <c r="D244" s="73"/>
      <c r="E244" s="73"/>
      <c r="F244" s="73"/>
      <c r="G244" s="73"/>
      <c r="I244" s="28">
        <f>'EQ-5D survey data '!H238</f>
        <v>144</v>
      </c>
      <c r="J244" s="73"/>
      <c r="K244" s="73"/>
      <c r="L244" s="73"/>
      <c r="M244" s="73"/>
      <c r="N244" s="73"/>
      <c r="O244" s="73"/>
    </row>
    <row r="245" spans="1:15" x14ac:dyDescent="0.2">
      <c r="A245" s="28">
        <f>'EQ-5D survey data '!A239</f>
        <v>28</v>
      </c>
      <c r="B245" s="73"/>
      <c r="C245" s="73"/>
      <c r="D245" s="73"/>
      <c r="E245" s="73"/>
      <c r="F245" s="73"/>
      <c r="G245" s="73"/>
      <c r="I245" s="28">
        <f>'EQ-5D survey data '!H239</f>
        <v>120</v>
      </c>
      <c r="J245" s="73"/>
      <c r="K245" s="73"/>
      <c r="L245" s="73"/>
      <c r="M245" s="73"/>
      <c r="N245" s="73"/>
      <c r="O245" s="73"/>
    </row>
    <row r="246" spans="1:15" x14ac:dyDescent="0.2">
      <c r="A246" s="28">
        <f>'EQ-5D survey data '!A240</f>
        <v>81</v>
      </c>
      <c r="B246" s="73"/>
      <c r="C246" s="73"/>
      <c r="D246" s="73"/>
      <c r="E246" s="73"/>
      <c r="F246" s="73"/>
      <c r="G246" s="73"/>
      <c r="I246" s="28">
        <f>'EQ-5D survey data '!H240</f>
        <v>135</v>
      </c>
      <c r="J246" s="73"/>
      <c r="K246" s="73"/>
      <c r="L246" s="73"/>
      <c r="M246" s="73"/>
      <c r="N246" s="73"/>
      <c r="O246" s="73"/>
    </row>
    <row r="247" spans="1:15" x14ac:dyDescent="0.2">
      <c r="A247" s="28">
        <f>'EQ-5D survey data '!A241</f>
        <v>97</v>
      </c>
      <c r="B247" s="73"/>
      <c r="C247" s="73"/>
      <c r="D247" s="73"/>
      <c r="E247" s="73"/>
      <c r="F247" s="73"/>
      <c r="G247" s="73"/>
      <c r="I247" s="28">
        <f>'EQ-5D survey data '!H241</f>
        <v>177</v>
      </c>
      <c r="J247" s="73"/>
      <c r="K247" s="73"/>
      <c r="L247" s="73"/>
      <c r="M247" s="73"/>
      <c r="N247" s="73"/>
      <c r="O247" s="73"/>
    </row>
    <row r="248" spans="1:15" x14ac:dyDescent="0.2">
      <c r="A248" s="28">
        <f>'EQ-5D survey data '!A242</f>
        <v>69</v>
      </c>
      <c r="B248" s="73"/>
      <c r="C248" s="73"/>
      <c r="D248" s="73"/>
      <c r="E248" s="73"/>
      <c r="F248" s="73"/>
      <c r="G248" s="73"/>
      <c r="I248" s="28">
        <f>'EQ-5D survey data '!H242</f>
        <v>126</v>
      </c>
      <c r="J248" s="73"/>
      <c r="K248" s="73"/>
      <c r="L248" s="73"/>
      <c r="M248" s="73"/>
      <c r="N248" s="73"/>
      <c r="O248" s="73"/>
    </row>
    <row r="249" spans="1:15" x14ac:dyDescent="0.2">
      <c r="A249" s="28">
        <f>'EQ-5D survey data '!A243</f>
        <v>9</v>
      </c>
      <c r="B249" s="73"/>
      <c r="C249" s="73"/>
      <c r="D249" s="73"/>
      <c r="E249" s="73"/>
      <c r="F249" s="73"/>
      <c r="G249" s="73"/>
      <c r="I249" s="28">
        <f>'EQ-5D survey data '!H243</f>
        <v>128</v>
      </c>
      <c r="J249" s="73"/>
      <c r="K249" s="73"/>
      <c r="L249" s="73"/>
      <c r="M249" s="73"/>
      <c r="N249" s="73"/>
      <c r="O249" s="73"/>
    </row>
    <row r="250" spans="1:15" x14ac:dyDescent="0.2">
      <c r="A250" s="28">
        <f>'EQ-5D survey data '!A244</f>
        <v>72</v>
      </c>
      <c r="B250" s="73"/>
      <c r="C250" s="73"/>
      <c r="D250" s="73"/>
      <c r="E250" s="73"/>
      <c r="F250" s="73"/>
      <c r="G250" s="73"/>
      <c r="I250" s="28">
        <f>'EQ-5D survey data '!H244</f>
        <v>149</v>
      </c>
      <c r="J250" s="73"/>
      <c r="K250" s="73"/>
      <c r="L250" s="73"/>
      <c r="M250" s="73"/>
      <c r="N250" s="73"/>
      <c r="O250" s="73"/>
    </row>
    <row r="251" spans="1:15" x14ac:dyDescent="0.2">
      <c r="A251" s="28">
        <f>'EQ-5D survey data '!A245</f>
        <v>39</v>
      </c>
      <c r="B251" s="73"/>
      <c r="C251" s="73"/>
      <c r="D251" s="73"/>
      <c r="E251" s="73"/>
      <c r="F251" s="73"/>
      <c r="G251" s="73"/>
      <c r="I251" s="28">
        <f>'EQ-5D survey data '!H245</f>
        <v>147</v>
      </c>
      <c r="J251" s="73"/>
      <c r="K251" s="73"/>
      <c r="L251" s="73"/>
      <c r="M251" s="73"/>
      <c r="N251" s="73"/>
      <c r="O251" s="73"/>
    </row>
    <row r="252" spans="1:15" x14ac:dyDescent="0.2">
      <c r="A252" s="28">
        <f>'EQ-5D survey data '!A246</f>
        <v>93</v>
      </c>
      <c r="B252" s="73"/>
      <c r="C252" s="73"/>
      <c r="D252" s="73"/>
      <c r="E252" s="73"/>
      <c r="F252" s="73"/>
      <c r="G252" s="73"/>
      <c r="I252" s="28">
        <f>'EQ-5D survey data '!H246</f>
        <v>132</v>
      </c>
      <c r="J252" s="73"/>
      <c r="K252" s="73"/>
      <c r="L252" s="73"/>
      <c r="M252" s="73"/>
      <c r="N252" s="73"/>
      <c r="O252" s="73"/>
    </row>
    <row r="253" spans="1:15" x14ac:dyDescent="0.2">
      <c r="A253" s="28">
        <f>'EQ-5D survey data '!A247</f>
        <v>5</v>
      </c>
      <c r="B253" s="73"/>
      <c r="C253" s="73"/>
      <c r="D253" s="73"/>
      <c r="E253" s="73"/>
      <c r="F253" s="73"/>
      <c r="G253" s="73"/>
      <c r="I253" s="28">
        <f>'EQ-5D survey data '!H247</f>
        <v>151</v>
      </c>
      <c r="J253" s="73"/>
      <c r="K253" s="73"/>
      <c r="L253" s="73"/>
      <c r="M253" s="73"/>
      <c r="N253" s="73"/>
      <c r="O253" s="73"/>
    </row>
    <row r="254" spans="1:15" x14ac:dyDescent="0.2">
      <c r="A254" s="28">
        <f>'EQ-5D survey data '!A248</f>
        <v>24</v>
      </c>
      <c r="B254" s="73"/>
      <c r="C254" s="73"/>
      <c r="D254" s="73"/>
      <c r="E254" s="73"/>
      <c r="F254" s="73"/>
      <c r="G254" s="73"/>
      <c r="I254" s="28">
        <f>'EQ-5D survey data '!H248</f>
        <v>115</v>
      </c>
      <c r="J254" s="73"/>
      <c r="K254" s="73"/>
      <c r="L254" s="73"/>
      <c r="M254" s="73"/>
      <c r="N254" s="73"/>
      <c r="O254" s="73"/>
    </row>
    <row r="255" spans="1:15" x14ac:dyDescent="0.2">
      <c r="A255" s="28">
        <f>'EQ-5D survey data '!A249</f>
        <v>83</v>
      </c>
      <c r="B255" s="73"/>
      <c r="C255" s="73"/>
      <c r="D255" s="73"/>
      <c r="E255" s="73"/>
      <c r="F255" s="73"/>
      <c r="G255" s="73"/>
      <c r="I255" s="28">
        <f>'EQ-5D survey data '!H249</f>
        <v>174</v>
      </c>
      <c r="J255" s="73"/>
      <c r="K255" s="73"/>
      <c r="L255" s="73"/>
      <c r="M255" s="73"/>
      <c r="N255" s="73"/>
      <c r="O255" s="73"/>
    </row>
    <row r="256" spans="1:15" x14ac:dyDescent="0.2">
      <c r="A256" s="28">
        <f>'EQ-5D survey data '!A250</f>
        <v>4</v>
      </c>
      <c r="B256" s="73"/>
      <c r="C256" s="73"/>
      <c r="D256" s="73"/>
      <c r="E256" s="73"/>
      <c r="F256" s="73"/>
      <c r="G256" s="73"/>
      <c r="I256" s="28">
        <f>'EQ-5D survey data '!H250</f>
        <v>196</v>
      </c>
      <c r="J256" s="73"/>
      <c r="K256" s="73"/>
      <c r="L256" s="73"/>
      <c r="M256" s="73"/>
      <c r="N256" s="73"/>
      <c r="O256" s="73"/>
    </row>
    <row r="257" spans="1:15" x14ac:dyDescent="0.2">
      <c r="A257" s="28">
        <f>'EQ-5D survey data '!A251</f>
        <v>85</v>
      </c>
      <c r="B257" s="73"/>
      <c r="C257" s="73"/>
      <c r="D257" s="73"/>
      <c r="E257" s="73"/>
      <c r="F257" s="73"/>
      <c r="G257" s="73"/>
      <c r="I257" s="28">
        <f>'EQ-5D survey data '!H251</f>
        <v>113</v>
      </c>
      <c r="J257" s="73"/>
      <c r="K257" s="73"/>
      <c r="L257" s="73"/>
      <c r="M257" s="73"/>
      <c r="N257" s="73"/>
      <c r="O257" s="73"/>
    </row>
    <row r="258" spans="1:15" x14ac:dyDescent="0.2">
      <c r="A258" s="28">
        <f>'EQ-5D survey data '!A252</f>
        <v>89</v>
      </c>
      <c r="B258" s="73"/>
      <c r="C258" s="73"/>
      <c r="D258" s="73"/>
      <c r="E258" s="73"/>
      <c r="F258" s="73"/>
      <c r="G258" s="73"/>
      <c r="I258" s="28">
        <f>'EQ-5D survey data '!H252</f>
        <v>166</v>
      </c>
      <c r="J258" s="73"/>
      <c r="K258" s="73"/>
      <c r="L258" s="73"/>
      <c r="M258" s="73"/>
      <c r="N258" s="73"/>
      <c r="O258" s="73"/>
    </row>
    <row r="259" spans="1:15" x14ac:dyDescent="0.2">
      <c r="A259" s="28">
        <f>'EQ-5D survey data '!A253</f>
        <v>84</v>
      </c>
      <c r="B259" s="73"/>
      <c r="C259" s="73"/>
      <c r="D259" s="73"/>
      <c r="E259" s="73"/>
      <c r="F259" s="73"/>
      <c r="G259" s="73"/>
      <c r="I259" s="28">
        <f>'EQ-5D survey data '!H253</f>
        <v>164</v>
      </c>
      <c r="J259" s="73"/>
      <c r="K259" s="73"/>
      <c r="L259" s="73"/>
      <c r="M259" s="73"/>
      <c r="N259" s="73"/>
      <c r="O259" s="73"/>
    </row>
    <row r="260" spans="1:15" x14ac:dyDescent="0.2">
      <c r="A260" s="28">
        <f>'EQ-5D survey data '!A254</f>
        <v>77</v>
      </c>
      <c r="B260" s="73"/>
      <c r="C260" s="73"/>
      <c r="D260" s="73"/>
      <c r="E260" s="73"/>
      <c r="F260" s="73"/>
      <c r="G260" s="73"/>
      <c r="I260" s="28">
        <f>'EQ-5D survey data '!H254</f>
        <v>143</v>
      </c>
      <c r="J260" s="73"/>
      <c r="K260" s="73"/>
      <c r="L260" s="73"/>
      <c r="M260" s="73"/>
      <c r="N260" s="73"/>
      <c r="O260" s="73"/>
    </row>
    <row r="261" spans="1:15" x14ac:dyDescent="0.2">
      <c r="A261" s="28">
        <f>'EQ-5D survey data '!A255</f>
        <v>51</v>
      </c>
      <c r="B261" s="73"/>
      <c r="C261" s="73"/>
      <c r="D261" s="73"/>
      <c r="E261" s="73"/>
      <c r="F261" s="73"/>
      <c r="G261" s="73"/>
      <c r="I261" s="28">
        <f>'EQ-5D survey data '!H255</f>
        <v>184</v>
      </c>
      <c r="J261" s="73"/>
      <c r="K261" s="73"/>
      <c r="L261" s="73"/>
      <c r="M261" s="73"/>
      <c r="N261" s="73"/>
      <c r="O261" s="73"/>
    </row>
    <row r="262" spans="1:15" x14ac:dyDescent="0.2">
      <c r="A262" s="28">
        <f>'EQ-5D survey data '!A256</f>
        <v>42</v>
      </c>
      <c r="B262" s="73"/>
      <c r="C262" s="73"/>
      <c r="D262" s="73"/>
      <c r="E262" s="73"/>
      <c r="F262" s="73"/>
      <c r="G262" s="73"/>
      <c r="I262" s="28">
        <f>'EQ-5D survey data '!H256</f>
        <v>138</v>
      </c>
      <c r="J262" s="73"/>
      <c r="K262" s="73"/>
      <c r="L262" s="73"/>
      <c r="M262" s="73"/>
      <c r="N262" s="73"/>
      <c r="O262" s="73"/>
    </row>
    <row r="263" spans="1:15" x14ac:dyDescent="0.2">
      <c r="A263" s="28">
        <f>'EQ-5D survey data '!A257</f>
        <v>36</v>
      </c>
      <c r="B263" s="73"/>
      <c r="C263" s="73"/>
      <c r="D263" s="73"/>
      <c r="E263" s="73"/>
      <c r="F263" s="73"/>
      <c r="G263" s="73"/>
      <c r="I263" s="28">
        <f>'EQ-5D survey data '!H257</f>
        <v>114</v>
      </c>
      <c r="J263" s="73"/>
      <c r="K263" s="73"/>
      <c r="L263" s="73"/>
      <c r="M263" s="73"/>
      <c r="N263" s="73"/>
      <c r="O263" s="73"/>
    </row>
    <row r="264" spans="1:15" x14ac:dyDescent="0.2">
      <c r="G264" s="28"/>
      <c r="I264" s="28">
        <f>'EQ-5D survey data '!H258</f>
        <v>165</v>
      </c>
      <c r="J264" s="73"/>
      <c r="K264" s="73"/>
      <c r="L264" s="73"/>
      <c r="M264" s="73"/>
      <c r="N264" s="73"/>
      <c r="O264" s="73"/>
    </row>
    <row r="265" spans="1:15" x14ac:dyDescent="0.2">
      <c r="A265" s="29" t="s">
        <v>75</v>
      </c>
      <c r="B265" s="33"/>
      <c r="C265" s="33"/>
      <c r="D265" s="33"/>
      <c r="E265" s="33"/>
      <c r="F265" s="33"/>
      <c r="G265" s="30"/>
      <c r="I265" s="28">
        <f>'EQ-5D survey data '!H259</f>
        <v>171</v>
      </c>
      <c r="J265" s="73"/>
      <c r="K265" s="73"/>
      <c r="L265" s="73"/>
      <c r="M265" s="73"/>
      <c r="N265" s="73"/>
      <c r="O265" s="73"/>
    </row>
    <row r="266" spans="1:15" x14ac:dyDescent="0.2">
      <c r="A266" s="33" t="s">
        <v>3</v>
      </c>
      <c r="B266" s="33" t="s">
        <v>33</v>
      </c>
      <c r="C266" s="33" t="s">
        <v>34</v>
      </c>
      <c r="D266" s="33" t="s">
        <v>35</v>
      </c>
      <c r="E266" s="33" t="s">
        <v>36</v>
      </c>
      <c r="F266" s="33" t="s">
        <v>37</v>
      </c>
      <c r="G266" s="37" t="s">
        <v>45</v>
      </c>
      <c r="I266" s="28">
        <f>'EQ-5D survey data '!H260</f>
        <v>139</v>
      </c>
      <c r="J266" s="73"/>
      <c r="K266" s="73"/>
      <c r="L266" s="73"/>
      <c r="M266" s="73"/>
      <c r="N266" s="73"/>
      <c r="O266" s="73"/>
    </row>
    <row r="267" spans="1:15" x14ac:dyDescent="0.2">
      <c r="A267" s="28">
        <f>'EQ-5D survey data '!A261</f>
        <v>79</v>
      </c>
      <c r="B267" s="73"/>
      <c r="C267" s="73"/>
      <c r="D267" s="73"/>
      <c r="E267" s="73"/>
      <c r="F267" s="73"/>
      <c r="G267" s="73"/>
      <c r="I267" s="28">
        <f>'EQ-5D survey data '!H261</f>
        <v>104</v>
      </c>
      <c r="J267" s="73"/>
      <c r="K267" s="73"/>
      <c r="L267" s="73"/>
      <c r="M267" s="73"/>
      <c r="N267" s="73"/>
      <c r="O267" s="73"/>
    </row>
    <row r="268" spans="1:15" x14ac:dyDescent="0.2">
      <c r="A268" s="28">
        <f>'EQ-5D survey data '!A262</f>
        <v>28</v>
      </c>
      <c r="B268" s="73"/>
      <c r="C268" s="73"/>
      <c r="D268" s="73"/>
      <c r="E268" s="73"/>
      <c r="F268" s="73"/>
      <c r="G268" s="73"/>
      <c r="I268" s="28">
        <f>'EQ-5D survey data '!H262</f>
        <v>133</v>
      </c>
      <c r="J268" s="73"/>
      <c r="K268" s="73"/>
      <c r="L268" s="73"/>
      <c r="M268" s="73"/>
      <c r="N268" s="73"/>
      <c r="O268" s="73"/>
    </row>
    <row r="269" spans="1:15" x14ac:dyDescent="0.2">
      <c r="A269" s="28">
        <f>'EQ-5D survey data '!A263</f>
        <v>81</v>
      </c>
      <c r="B269" s="73"/>
      <c r="C269" s="73"/>
      <c r="D269" s="73"/>
      <c r="E269" s="73"/>
      <c r="F269" s="73"/>
      <c r="G269" s="73"/>
      <c r="I269" s="28">
        <f>'EQ-5D survey data '!H263</f>
        <v>119</v>
      </c>
      <c r="J269" s="73"/>
      <c r="K269" s="73"/>
      <c r="L269" s="73"/>
      <c r="M269" s="73"/>
      <c r="N269" s="73"/>
      <c r="O269" s="73"/>
    </row>
    <row r="270" spans="1:15" x14ac:dyDescent="0.2">
      <c r="A270" s="28">
        <f>'EQ-5D survey data '!A264</f>
        <v>97</v>
      </c>
      <c r="B270" s="73"/>
      <c r="C270" s="73"/>
      <c r="D270" s="73"/>
      <c r="E270" s="73"/>
      <c r="F270" s="73"/>
      <c r="G270" s="73"/>
      <c r="I270" s="28">
        <f>'EQ-5D survey data '!H264</f>
        <v>154</v>
      </c>
      <c r="J270" s="73"/>
      <c r="K270" s="73"/>
      <c r="L270" s="73"/>
      <c r="M270" s="73"/>
      <c r="N270" s="73"/>
      <c r="O270" s="73"/>
    </row>
    <row r="271" spans="1:15" x14ac:dyDescent="0.2">
      <c r="A271" s="28">
        <f>'EQ-5D survey data '!A265</f>
        <v>69</v>
      </c>
      <c r="B271" s="73"/>
      <c r="C271" s="73"/>
      <c r="D271" s="73"/>
      <c r="E271" s="73"/>
      <c r="F271" s="73"/>
      <c r="G271" s="73"/>
      <c r="I271" s="28">
        <f>'EQ-5D survey data '!H265</f>
        <v>172</v>
      </c>
      <c r="J271" s="73"/>
      <c r="K271" s="73"/>
      <c r="L271" s="73"/>
      <c r="M271" s="73"/>
      <c r="N271" s="73"/>
      <c r="O271" s="73"/>
    </row>
    <row r="272" spans="1:15" x14ac:dyDescent="0.2">
      <c r="A272" s="28">
        <f>'EQ-5D survey data '!A266</f>
        <v>9</v>
      </c>
      <c r="B272" s="73"/>
      <c r="C272" s="73"/>
      <c r="D272" s="73"/>
      <c r="E272" s="73"/>
      <c r="F272" s="73"/>
      <c r="G272" s="73"/>
      <c r="O272" s="28"/>
    </row>
    <row r="273" spans="1:15" x14ac:dyDescent="0.2">
      <c r="A273" s="28">
        <f>'EQ-5D survey data '!A267</f>
        <v>72</v>
      </c>
      <c r="B273" s="73"/>
      <c r="C273" s="73"/>
      <c r="D273" s="73"/>
      <c r="E273" s="73"/>
      <c r="F273" s="73"/>
      <c r="G273" s="73"/>
      <c r="I273" s="31" t="s">
        <v>75</v>
      </c>
      <c r="J273" s="32"/>
      <c r="K273" s="32"/>
      <c r="L273" s="32"/>
      <c r="M273" s="32"/>
      <c r="N273" s="32"/>
      <c r="O273" s="34"/>
    </row>
    <row r="274" spans="1:15" x14ac:dyDescent="0.2">
      <c r="A274" s="28">
        <f>'EQ-5D survey data '!A268</f>
        <v>39</v>
      </c>
      <c r="B274" s="73"/>
      <c r="C274" s="73"/>
      <c r="D274" s="73"/>
      <c r="E274" s="73"/>
      <c r="F274" s="73"/>
      <c r="G274" s="73"/>
      <c r="I274" s="34" t="s">
        <v>3</v>
      </c>
      <c r="J274" s="32" t="s">
        <v>33</v>
      </c>
      <c r="K274" s="32" t="s">
        <v>34</v>
      </c>
      <c r="L274" s="32" t="s">
        <v>35</v>
      </c>
      <c r="M274" s="32" t="s">
        <v>36</v>
      </c>
      <c r="N274" s="32" t="s">
        <v>37</v>
      </c>
      <c r="O274" s="48" t="s">
        <v>45</v>
      </c>
    </row>
    <row r="275" spans="1:15" x14ac:dyDescent="0.2">
      <c r="A275" s="28">
        <f>'EQ-5D survey data '!A269</f>
        <v>93</v>
      </c>
      <c r="B275" s="73"/>
      <c r="C275" s="73"/>
      <c r="D275" s="73"/>
      <c r="E275" s="73"/>
      <c r="F275" s="73"/>
      <c r="G275" s="73"/>
      <c r="I275" s="28">
        <f>'EQ-5D survey data '!H269</f>
        <v>177</v>
      </c>
      <c r="J275" s="73"/>
      <c r="K275" s="73"/>
      <c r="L275" s="73"/>
      <c r="M275" s="73"/>
      <c r="N275" s="73"/>
      <c r="O275" s="73"/>
    </row>
    <row r="276" spans="1:15" x14ac:dyDescent="0.2">
      <c r="A276" s="28">
        <f>'EQ-5D survey data '!A270</f>
        <v>5</v>
      </c>
      <c r="B276" s="73"/>
      <c r="C276" s="73"/>
      <c r="D276" s="73"/>
      <c r="E276" s="73"/>
      <c r="F276" s="73"/>
      <c r="G276" s="73"/>
      <c r="I276" s="28">
        <f>'EQ-5D survey data '!H270</f>
        <v>126</v>
      </c>
      <c r="J276" s="73"/>
      <c r="K276" s="73"/>
      <c r="L276" s="73"/>
      <c r="M276" s="73"/>
      <c r="N276" s="73"/>
      <c r="O276" s="73"/>
    </row>
    <row r="277" spans="1:15" x14ac:dyDescent="0.2">
      <c r="A277" s="28">
        <f>'EQ-5D survey data '!A271</f>
        <v>24</v>
      </c>
      <c r="B277" s="73"/>
      <c r="C277" s="73"/>
      <c r="D277" s="73"/>
      <c r="E277" s="73"/>
      <c r="F277" s="73"/>
      <c r="G277" s="73"/>
      <c r="I277" s="28">
        <f>'EQ-5D survey data '!H271</f>
        <v>128</v>
      </c>
      <c r="J277" s="73"/>
      <c r="K277" s="73"/>
      <c r="L277" s="73"/>
      <c r="M277" s="73"/>
      <c r="N277" s="73"/>
      <c r="O277" s="73"/>
    </row>
    <row r="278" spans="1:15" x14ac:dyDescent="0.2">
      <c r="A278" s="28">
        <f>'EQ-5D survey data '!A272</f>
        <v>83</v>
      </c>
      <c r="B278" s="73"/>
      <c r="C278" s="73"/>
      <c r="D278" s="73"/>
      <c r="E278" s="73"/>
      <c r="F278" s="73"/>
      <c r="G278" s="73"/>
      <c r="I278" s="28">
        <f>'EQ-5D survey data '!H272</f>
        <v>149</v>
      </c>
      <c r="J278" s="73"/>
      <c r="K278" s="73"/>
      <c r="L278" s="73"/>
      <c r="M278" s="73"/>
      <c r="N278" s="73"/>
      <c r="O278" s="73"/>
    </row>
    <row r="279" spans="1:15" x14ac:dyDescent="0.2">
      <c r="A279" s="28">
        <f>'EQ-5D survey data '!A273</f>
        <v>4</v>
      </c>
      <c r="B279" s="73"/>
      <c r="C279" s="73"/>
      <c r="D279" s="73"/>
      <c r="E279" s="73"/>
      <c r="F279" s="73"/>
      <c r="G279" s="73"/>
      <c r="I279" s="28">
        <f>'EQ-5D survey data '!H273</f>
        <v>147</v>
      </c>
      <c r="J279" s="73"/>
      <c r="K279" s="73"/>
      <c r="L279" s="73"/>
      <c r="M279" s="73"/>
      <c r="N279" s="73"/>
      <c r="O279" s="73"/>
    </row>
    <row r="280" spans="1:15" x14ac:dyDescent="0.2">
      <c r="A280" s="28">
        <f>'EQ-5D survey data '!A274</f>
        <v>85</v>
      </c>
      <c r="B280" s="73"/>
      <c r="C280" s="73"/>
      <c r="D280" s="73"/>
      <c r="E280" s="73"/>
      <c r="F280" s="73"/>
      <c r="G280" s="73"/>
      <c r="I280" s="28">
        <f>'EQ-5D survey data '!H274</f>
        <v>132</v>
      </c>
      <c r="J280" s="73"/>
      <c r="K280" s="73"/>
      <c r="L280" s="73"/>
      <c r="M280" s="73"/>
      <c r="N280" s="73"/>
      <c r="O280" s="73"/>
    </row>
    <row r="281" spans="1:15" x14ac:dyDescent="0.2">
      <c r="A281" s="28">
        <f>'EQ-5D survey data '!A275</f>
        <v>89</v>
      </c>
      <c r="B281" s="73"/>
      <c r="C281" s="73"/>
      <c r="D281" s="73"/>
      <c r="E281" s="73"/>
      <c r="F281" s="73"/>
      <c r="G281" s="73"/>
      <c r="I281" s="28">
        <f>'EQ-5D survey data '!H275</f>
        <v>151</v>
      </c>
      <c r="J281" s="73"/>
      <c r="K281" s="73"/>
      <c r="L281" s="73"/>
      <c r="M281" s="73"/>
      <c r="N281" s="73"/>
      <c r="O281" s="73"/>
    </row>
    <row r="282" spans="1:15" x14ac:dyDescent="0.2">
      <c r="A282" s="28">
        <f>'EQ-5D survey data '!A276</f>
        <v>84</v>
      </c>
      <c r="B282" s="73"/>
      <c r="C282" s="73"/>
      <c r="D282" s="73"/>
      <c r="E282" s="73"/>
      <c r="F282" s="73"/>
      <c r="G282" s="73"/>
      <c r="I282" s="28">
        <f>'EQ-5D survey data '!H276</f>
        <v>115</v>
      </c>
      <c r="J282" s="73"/>
      <c r="K282" s="73"/>
      <c r="L282" s="73"/>
      <c r="M282" s="73"/>
      <c r="N282" s="73"/>
      <c r="O282" s="73"/>
    </row>
    <row r="283" spans="1:15" x14ac:dyDescent="0.2">
      <c r="A283" s="28">
        <f>'EQ-5D survey data '!A277</f>
        <v>77</v>
      </c>
      <c r="B283" s="73"/>
      <c r="C283" s="73"/>
      <c r="D283" s="73"/>
      <c r="E283" s="73"/>
      <c r="F283" s="73"/>
      <c r="G283" s="73"/>
      <c r="I283" s="28">
        <f>'EQ-5D survey data '!H277</f>
        <v>174</v>
      </c>
      <c r="J283" s="73"/>
      <c r="K283" s="73"/>
      <c r="L283" s="73"/>
      <c r="M283" s="73"/>
      <c r="N283" s="73"/>
      <c r="O283" s="73"/>
    </row>
    <row r="284" spans="1:15" x14ac:dyDescent="0.2">
      <c r="A284" s="28">
        <f>'EQ-5D survey data '!A278</f>
        <v>51</v>
      </c>
      <c r="B284" s="73"/>
      <c r="C284" s="73"/>
      <c r="D284" s="73"/>
      <c r="E284" s="73"/>
      <c r="F284" s="73"/>
      <c r="G284" s="73"/>
      <c r="I284" s="28">
        <f>'EQ-5D survey data '!H278</f>
        <v>196</v>
      </c>
      <c r="J284" s="73"/>
      <c r="K284" s="73"/>
      <c r="L284" s="73"/>
      <c r="M284" s="73"/>
      <c r="N284" s="73"/>
      <c r="O284" s="73"/>
    </row>
    <row r="285" spans="1:15" x14ac:dyDescent="0.2">
      <c r="A285" s="28">
        <f>'EQ-5D survey data '!A279</f>
        <v>42</v>
      </c>
      <c r="B285" s="73"/>
      <c r="C285" s="73"/>
      <c r="D285" s="73"/>
      <c r="E285" s="73"/>
      <c r="F285" s="73"/>
      <c r="G285" s="73"/>
      <c r="I285" s="28">
        <f>'EQ-5D survey data '!H279</f>
        <v>113</v>
      </c>
      <c r="J285" s="73"/>
      <c r="K285" s="73"/>
      <c r="L285" s="73"/>
      <c r="M285" s="73"/>
      <c r="N285" s="73"/>
      <c r="O285" s="73"/>
    </row>
    <row r="286" spans="1:15" x14ac:dyDescent="0.2">
      <c r="A286" s="28">
        <f>'EQ-5D survey data '!A280</f>
        <v>36</v>
      </c>
      <c r="B286" s="73"/>
      <c r="C286" s="73"/>
      <c r="D286" s="73"/>
      <c r="E286" s="73"/>
      <c r="F286" s="73"/>
      <c r="G286" s="73"/>
      <c r="I286" s="28">
        <f>'EQ-5D survey data '!H280</f>
        <v>166</v>
      </c>
      <c r="J286" s="73"/>
      <c r="K286" s="73"/>
      <c r="L286" s="73"/>
      <c r="M286" s="73"/>
      <c r="N286" s="73"/>
      <c r="O286" s="73"/>
    </row>
    <row r="287" spans="1:15" x14ac:dyDescent="0.2">
      <c r="G287" s="28"/>
      <c r="I287" s="28">
        <f>'EQ-5D survey data '!H281</f>
        <v>164</v>
      </c>
      <c r="J287" s="73"/>
      <c r="K287" s="73"/>
      <c r="L287" s="73"/>
      <c r="M287" s="73"/>
      <c r="N287" s="73"/>
      <c r="O287" s="73"/>
    </row>
    <row r="288" spans="1:15" x14ac:dyDescent="0.2">
      <c r="A288" s="29" t="s">
        <v>76</v>
      </c>
      <c r="B288" s="33"/>
      <c r="C288" s="33"/>
      <c r="D288" s="33"/>
      <c r="E288" s="33"/>
      <c r="F288" s="33"/>
      <c r="G288" s="30"/>
      <c r="I288" s="28">
        <f>'EQ-5D survey data '!H282</f>
        <v>143</v>
      </c>
      <c r="J288" s="73"/>
      <c r="K288" s="73"/>
      <c r="L288" s="73"/>
      <c r="M288" s="73"/>
      <c r="N288" s="73"/>
      <c r="O288" s="73"/>
    </row>
    <row r="289" spans="1:15" x14ac:dyDescent="0.2">
      <c r="A289" s="33" t="s">
        <v>3</v>
      </c>
      <c r="B289" s="33" t="s">
        <v>33</v>
      </c>
      <c r="C289" s="33" t="s">
        <v>34</v>
      </c>
      <c r="D289" s="33" t="s">
        <v>35</v>
      </c>
      <c r="E289" s="33" t="s">
        <v>36</v>
      </c>
      <c r="F289" s="33" t="s">
        <v>37</v>
      </c>
      <c r="G289" s="37" t="s">
        <v>45</v>
      </c>
      <c r="I289" s="28">
        <f>'EQ-5D survey data '!H283</f>
        <v>184</v>
      </c>
      <c r="J289" s="73"/>
      <c r="K289" s="73"/>
      <c r="L289" s="73"/>
      <c r="M289" s="73"/>
      <c r="N289" s="73"/>
      <c r="O289" s="73"/>
    </row>
    <row r="290" spans="1:15" x14ac:dyDescent="0.2">
      <c r="A290" s="28">
        <f>'EQ-5D survey data '!A284</f>
        <v>77</v>
      </c>
      <c r="B290" s="73"/>
      <c r="C290" s="73"/>
      <c r="D290" s="73"/>
      <c r="E290" s="73"/>
      <c r="F290" s="73"/>
      <c r="G290" s="73"/>
      <c r="I290" s="28">
        <f>'EQ-5D survey data '!H284</f>
        <v>138</v>
      </c>
      <c r="J290" s="73"/>
      <c r="K290" s="73"/>
      <c r="L290" s="73"/>
      <c r="M290" s="73"/>
      <c r="N290" s="73"/>
      <c r="O290" s="73"/>
    </row>
    <row r="291" spans="1:15" x14ac:dyDescent="0.2">
      <c r="A291" s="28">
        <f>'EQ-5D survey data '!A285</f>
        <v>51</v>
      </c>
      <c r="B291" s="73"/>
      <c r="C291" s="73"/>
      <c r="D291" s="73"/>
      <c r="E291" s="73"/>
      <c r="F291" s="73"/>
      <c r="G291" s="73"/>
      <c r="I291" s="28">
        <f>'EQ-5D survey data '!H285</f>
        <v>114</v>
      </c>
      <c r="J291" s="73"/>
      <c r="K291" s="73"/>
      <c r="L291" s="73"/>
      <c r="M291" s="73"/>
      <c r="N291" s="73"/>
      <c r="O291" s="73"/>
    </row>
    <row r="292" spans="1:15" x14ac:dyDescent="0.2">
      <c r="A292" s="28">
        <f>'EQ-5D survey data '!A286</f>
        <v>42</v>
      </c>
      <c r="B292" s="73"/>
      <c r="C292" s="73"/>
      <c r="D292" s="73"/>
      <c r="E292" s="73"/>
      <c r="F292" s="73"/>
      <c r="G292" s="73"/>
      <c r="I292" s="28">
        <f>'EQ-5D survey data '!H286</f>
        <v>165</v>
      </c>
      <c r="J292" s="73"/>
      <c r="K292" s="73"/>
      <c r="L292" s="73"/>
      <c r="M292" s="73"/>
      <c r="N292" s="73"/>
      <c r="O292" s="73"/>
    </row>
    <row r="293" spans="1:15" x14ac:dyDescent="0.2">
      <c r="A293" s="28">
        <f>'EQ-5D survey data '!A287</f>
        <v>36</v>
      </c>
      <c r="B293" s="73"/>
      <c r="C293" s="73"/>
      <c r="D293" s="73"/>
      <c r="E293" s="73"/>
      <c r="F293" s="73"/>
      <c r="G293" s="73"/>
      <c r="I293" s="28">
        <f>'EQ-5D survey data '!H287</f>
        <v>171</v>
      </c>
      <c r="J293" s="73"/>
      <c r="K293" s="73"/>
      <c r="L293" s="73"/>
      <c r="M293" s="73"/>
      <c r="N293" s="73"/>
      <c r="O293" s="73"/>
    </row>
    <row r="294" spans="1:15" x14ac:dyDescent="0.2">
      <c r="I294" s="28">
        <f>'EQ-5D survey data '!H288</f>
        <v>139</v>
      </c>
      <c r="J294" s="73"/>
      <c r="K294" s="73"/>
      <c r="L294" s="73"/>
      <c r="M294" s="73"/>
      <c r="N294" s="73"/>
      <c r="O294" s="73"/>
    </row>
    <row r="295" spans="1:15" x14ac:dyDescent="0.2">
      <c r="I295" s="28">
        <f>'EQ-5D survey data '!H289</f>
        <v>104</v>
      </c>
      <c r="J295" s="73"/>
      <c r="K295" s="73"/>
      <c r="L295" s="73"/>
      <c r="M295" s="73"/>
      <c r="N295" s="73"/>
      <c r="O295" s="73"/>
    </row>
    <row r="296" spans="1:15" x14ac:dyDescent="0.2">
      <c r="I296" s="28">
        <f>'EQ-5D survey data '!H290</f>
        <v>133</v>
      </c>
      <c r="J296" s="73"/>
      <c r="K296" s="73"/>
      <c r="L296" s="73"/>
      <c r="M296" s="73"/>
      <c r="N296" s="73"/>
      <c r="O296" s="73"/>
    </row>
    <row r="297" spans="1:15" x14ac:dyDescent="0.2">
      <c r="I297" s="28">
        <f>'EQ-5D survey data '!H291</f>
        <v>119</v>
      </c>
      <c r="J297" s="73"/>
      <c r="K297" s="73"/>
      <c r="L297" s="73"/>
      <c r="M297" s="73"/>
      <c r="N297" s="73"/>
      <c r="O297" s="73"/>
    </row>
    <row r="298" spans="1:15" x14ac:dyDescent="0.2">
      <c r="I298" s="28">
        <f>'EQ-5D survey data '!H292</f>
        <v>154</v>
      </c>
      <c r="J298" s="73"/>
      <c r="K298" s="73"/>
      <c r="L298" s="73"/>
      <c r="M298" s="73"/>
      <c r="N298" s="73"/>
      <c r="O298" s="73"/>
    </row>
    <row r="299" spans="1:15" x14ac:dyDescent="0.2">
      <c r="I299" s="28">
        <f>'EQ-5D survey data '!H293</f>
        <v>172</v>
      </c>
      <c r="J299" s="73"/>
      <c r="K299" s="73"/>
      <c r="L299" s="73"/>
      <c r="M299" s="73"/>
      <c r="N299" s="73"/>
      <c r="O299" s="73"/>
    </row>
    <row r="300" spans="1:15" x14ac:dyDescent="0.2">
      <c r="O300" s="70"/>
    </row>
    <row r="301" spans="1:15" x14ac:dyDescent="0.2">
      <c r="I301" s="31" t="s">
        <v>76</v>
      </c>
      <c r="J301" s="32"/>
      <c r="K301" s="32"/>
      <c r="L301" s="32"/>
      <c r="M301" s="32"/>
      <c r="N301" s="32"/>
      <c r="O301" s="34"/>
    </row>
    <row r="302" spans="1:15" x14ac:dyDescent="0.2">
      <c r="I302" s="34" t="s">
        <v>3</v>
      </c>
      <c r="J302" s="32" t="s">
        <v>33</v>
      </c>
      <c r="K302" s="32" t="s">
        <v>34</v>
      </c>
      <c r="L302" s="32" t="s">
        <v>35</v>
      </c>
      <c r="M302" s="32" t="s">
        <v>36</v>
      </c>
      <c r="N302" s="32" t="s">
        <v>37</v>
      </c>
      <c r="O302" s="48" t="s">
        <v>45</v>
      </c>
    </row>
    <row r="303" spans="1:15" x14ac:dyDescent="0.2">
      <c r="I303" s="28">
        <f>'EQ-5D survey data '!H297</f>
        <v>133</v>
      </c>
      <c r="J303" s="73"/>
      <c r="K303" s="73"/>
      <c r="L303" s="73"/>
      <c r="M303" s="73"/>
      <c r="N303" s="73"/>
      <c r="O303" s="73"/>
    </row>
    <row r="304" spans="1:15" x14ac:dyDescent="0.2">
      <c r="I304" s="28">
        <f>'EQ-5D survey data '!H298</f>
        <v>119</v>
      </c>
      <c r="J304" s="73"/>
      <c r="K304" s="73"/>
      <c r="L304" s="73"/>
      <c r="M304" s="73"/>
      <c r="N304" s="73"/>
      <c r="O304" s="73"/>
    </row>
    <row r="305" spans="9:15" x14ac:dyDescent="0.2">
      <c r="I305" s="28">
        <f>'EQ-5D survey data '!H299</f>
        <v>154</v>
      </c>
      <c r="J305" s="73"/>
      <c r="K305" s="73"/>
      <c r="L305" s="73"/>
      <c r="M305" s="73"/>
      <c r="N305" s="73"/>
      <c r="O305" s="73"/>
    </row>
    <row r="306" spans="9:15" x14ac:dyDescent="0.2">
      <c r="I306" s="28">
        <f>'EQ-5D survey data '!H300</f>
        <v>172</v>
      </c>
      <c r="J306" s="73"/>
      <c r="K306" s="73"/>
      <c r="L306" s="73"/>
      <c r="M306" s="73"/>
      <c r="N306" s="73"/>
      <c r="O306" s="73"/>
    </row>
    <row r="307" spans="9:15" x14ac:dyDescent="0.2">
      <c r="O307" s="28"/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A2" sqref="A2"/>
    </sheetView>
  </sheetViews>
  <sheetFormatPr defaultRowHeight="12.75" x14ac:dyDescent="0.2"/>
  <cols>
    <col min="1" max="1" width="17.42578125" customWidth="1"/>
    <col min="2" max="2" width="14.85546875" customWidth="1"/>
    <col min="10" max="10" width="10.85546875" customWidth="1"/>
  </cols>
  <sheetData>
    <row r="1" spans="1:15" ht="18" x14ac:dyDescent="0.25">
      <c r="A1" s="11" t="s">
        <v>99</v>
      </c>
    </row>
    <row r="2" spans="1:15" ht="15" x14ac:dyDescent="0.2">
      <c r="A2" s="50" t="s">
        <v>42</v>
      </c>
    </row>
    <row r="3" spans="1:15" ht="18" x14ac:dyDescent="0.25">
      <c r="A3" s="11"/>
      <c r="B3" s="7"/>
    </row>
    <row r="4" spans="1:15" ht="15" customHeight="1" x14ac:dyDescent="0.2">
      <c r="A4" s="29" t="s">
        <v>73</v>
      </c>
      <c r="B4" s="30"/>
      <c r="C4" s="30"/>
      <c r="D4" s="30"/>
      <c r="E4" s="30"/>
      <c r="F4" s="30"/>
      <c r="G4" s="30"/>
      <c r="I4" s="31" t="s">
        <v>74</v>
      </c>
      <c r="J4" s="32"/>
      <c r="K4" s="32"/>
      <c r="L4" s="32"/>
      <c r="M4" s="32"/>
      <c r="N4" s="32"/>
      <c r="O4" s="32"/>
    </row>
    <row r="5" spans="1:15" x14ac:dyDescent="0.2">
      <c r="J5" s="7"/>
    </row>
    <row r="6" spans="1:15" s="26" customFormat="1" ht="41.25" customHeight="1" x14ac:dyDescent="0.2">
      <c r="A6" s="51" t="s">
        <v>3</v>
      </c>
      <c r="B6" s="51" t="s">
        <v>89</v>
      </c>
      <c r="C6" s="52" t="s">
        <v>84</v>
      </c>
      <c r="D6" s="52" t="s">
        <v>85</v>
      </c>
      <c r="E6" s="52" t="s">
        <v>86</v>
      </c>
      <c r="F6" s="52" t="s">
        <v>87</v>
      </c>
      <c r="G6" s="52" t="s">
        <v>88</v>
      </c>
      <c r="I6" s="49" t="s">
        <v>2</v>
      </c>
      <c r="J6" s="49" t="s">
        <v>89</v>
      </c>
      <c r="K6" s="59" t="s">
        <v>84</v>
      </c>
      <c r="L6" s="59" t="s">
        <v>85</v>
      </c>
      <c r="M6" s="59" t="s">
        <v>86</v>
      </c>
      <c r="N6" s="59" t="s">
        <v>87</v>
      </c>
      <c r="O6" s="59" t="s">
        <v>88</v>
      </c>
    </row>
    <row r="7" spans="1:15" x14ac:dyDescent="0.2">
      <c r="A7" s="23">
        <v>49</v>
      </c>
      <c r="B7" s="22">
        <v>0.72436940726635868</v>
      </c>
      <c r="C7" s="53"/>
      <c r="D7" s="71" t="s">
        <v>4</v>
      </c>
      <c r="E7" s="71" t="s">
        <v>4</v>
      </c>
      <c r="F7" s="71" t="s">
        <v>4</v>
      </c>
      <c r="G7" s="71" t="s">
        <v>41</v>
      </c>
      <c r="I7" s="23">
        <v>137</v>
      </c>
      <c r="J7" s="22">
        <v>0.82936118236748424</v>
      </c>
      <c r="K7" s="53"/>
      <c r="L7" s="71" t="s">
        <v>4</v>
      </c>
      <c r="M7" s="71" t="s">
        <v>4</v>
      </c>
      <c r="N7" s="71" t="s">
        <v>41</v>
      </c>
      <c r="O7" s="71" t="s">
        <v>4</v>
      </c>
    </row>
    <row r="8" spans="1:15" x14ac:dyDescent="0.2">
      <c r="A8" s="23">
        <v>44</v>
      </c>
      <c r="B8" s="22">
        <v>1.6919087047519223</v>
      </c>
      <c r="C8" s="53"/>
      <c r="D8" s="71" t="s">
        <v>4</v>
      </c>
      <c r="E8" s="71" t="s">
        <v>4</v>
      </c>
      <c r="F8" s="71" t="s">
        <v>4</v>
      </c>
      <c r="G8" s="71" t="s">
        <v>41</v>
      </c>
      <c r="I8" s="23">
        <v>148</v>
      </c>
      <c r="J8" s="22">
        <v>1.162936270276032</v>
      </c>
      <c r="K8" s="53"/>
      <c r="L8" s="71" t="s">
        <v>4</v>
      </c>
      <c r="M8" s="71" t="s">
        <v>4</v>
      </c>
      <c r="N8" s="71" t="s">
        <v>41</v>
      </c>
      <c r="O8" s="71" t="s">
        <v>4</v>
      </c>
    </row>
    <row r="9" spans="1:15" x14ac:dyDescent="0.2">
      <c r="A9" s="23">
        <v>53</v>
      </c>
      <c r="B9" s="22">
        <v>1.7728159297781998</v>
      </c>
      <c r="C9" s="53"/>
      <c r="D9" s="71" t="s">
        <v>4</v>
      </c>
      <c r="E9" s="71" t="s">
        <v>4</v>
      </c>
      <c r="F9" s="71" t="s">
        <v>4</v>
      </c>
      <c r="G9" s="71" t="s">
        <v>41</v>
      </c>
      <c r="I9" s="23">
        <v>200</v>
      </c>
      <c r="J9" s="22">
        <v>1.2136451463548186</v>
      </c>
      <c r="K9" s="53"/>
      <c r="L9" s="71" t="s">
        <v>4</v>
      </c>
      <c r="M9" s="71" t="s">
        <v>4</v>
      </c>
      <c r="N9" s="71" t="s">
        <v>41</v>
      </c>
      <c r="O9" s="71" t="s">
        <v>4</v>
      </c>
    </row>
    <row r="10" spans="1:15" x14ac:dyDescent="0.2">
      <c r="A10" s="23">
        <v>95</v>
      </c>
      <c r="B10" s="22">
        <v>2.2670784323237765</v>
      </c>
      <c r="C10" s="53"/>
      <c r="D10" s="71" t="s">
        <v>4</v>
      </c>
      <c r="E10" s="71" t="s">
        <v>4</v>
      </c>
      <c r="F10" s="71" t="s">
        <v>4</v>
      </c>
      <c r="G10" s="71" t="s">
        <v>41</v>
      </c>
      <c r="I10" s="23">
        <v>107</v>
      </c>
      <c r="J10" s="22">
        <v>1.2977258821790167</v>
      </c>
      <c r="K10" s="53"/>
      <c r="L10" s="71" t="s">
        <v>4</v>
      </c>
      <c r="M10" s="71" t="s">
        <v>4</v>
      </c>
      <c r="N10" s="71" t="s">
        <v>41</v>
      </c>
      <c r="O10" s="71" t="s">
        <v>4</v>
      </c>
    </row>
    <row r="11" spans="1:15" x14ac:dyDescent="0.2">
      <c r="A11" s="23">
        <v>32</v>
      </c>
      <c r="B11" s="22">
        <v>2.6904257775607849</v>
      </c>
      <c r="C11" s="53"/>
      <c r="D11" s="71" t="s">
        <v>4</v>
      </c>
      <c r="E11" s="71" t="s">
        <v>4</v>
      </c>
      <c r="F11" s="71" t="s">
        <v>4</v>
      </c>
      <c r="G11" s="71" t="s">
        <v>41</v>
      </c>
      <c r="I11" s="23">
        <v>124</v>
      </c>
      <c r="J11" s="22">
        <v>1.5434495498169092</v>
      </c>
      <c r="K11" s="53"/>
      <c r="L11" s="71" t="s">
        <v>4</v>
      </c>
      <c r="M11" s="71" t="s">
        <v>4</v>
      </c>
      <c r="N11" s="71" t="s">
        <v>41</v>
      </c>
      <c r="O11" s="71" t="s">
        <v>4</v>
      </c>
    </row>
    <row r="12" spans="1:15" x14ac:dyDescent="0.2">
      <c r="A12" s="23">
        <v>25</v>
      </c>
      <c r="B12" s="22">
        <v>3.0193584673877489</v>
      </c>
      <c r="C12" s="53"/>
      <c r="D12" s="71" t="s">
        <v>4</v>
      </c>
      <c r="E12" s="71" t="s">
        <v>4</v>
      </c>
      <c r="F12" s="71" t="s">
        <v>4</v>
      </c>
      <c r="G12" s="71" t="s">
        <v>41</v>
      </c>
      <c r="I12" s="23">
        <v>168</v>
      </c>
      <c r="J12" s="22">
        <v>4.3573606164932057</v>
      </c>
      <c r="K12" s="53"/>
      <c r="L12" s="53"/>
      <c r="M12" s="71" t="s">
        <v>4</v>
      </c>
      <c r="N12" s="71" t="s">
        <v>41</v>
      </c>
      <c r="O12" s="71" t="s">
        <v>4</v>
      </c>
    </row>
    <row r="13" spans="1:15" x14ac:dyDescent="0.2">
      <c r="A13" s="23">
        <v>17</v>
      </c>
      <c r="B13" s="22">
        <v>3.0273883098377752</v>
      </c>
      <c r="C13" s="53"/>
      <c r="D13" s="71" t="s">
        <v>4</v>
      </c>
      <c r="E13" s="71" t="s">
        <v>4</v>
      </c>
      <c r="F13" s="71" t="s">
        <v>4</v>
      </c>
      <c r="G13" s="71" t="s">
        <v>41</v>
      </c>
      <c r="I13" s="23">
        <v>176</v>
      </c>
      <c r="J13" s="22">
        <v>5.1795523790750577</v>
      </c>
      <c r="K13" s="53"/>
      <c r="L13" s="53"/>
      <c r="M13" s="71" t="s">
        <v>4</v>
      </c>
      <c r="N13" s="71" t="s">
        <v>41</v>
      </c>
      <c r="O13" s="71" t="s">
        <v>4</v>
      </c>
    </row>
    <row r="14" spans="1:15" x14ac:dyDescent="0.2">
      <c r="A14" s="23">
        <v>96</v>
      </c>
      <c r="B14" s="22">
        <v>3.1501179337943066</v>
      </c>
      <c r="C14" s="53"/>
      <c r="D14" s="71" t="s">
        <v>4</v>
      </c>
      <c r="E14" s="71" t="s">
        <v>4</v>
      </c>
      <c r="F14" s="71" t="s">
        <v>4</v>
      </c>
      <c r="G14" s="71" t="s">
        <v>41</v>
      </c>
      <c r="I14" s="23">
        <v>186</v>
      </c>
      <c r="J14" s="22">
        <v>5.1889155313309399</v>
      </c>
      <c r="K14" s="53"/>
      <c r="L14" s="53"/>
      <c r="M14" s="71" t="s">
        <v>4</v>
      </c>
      <c r="N14" s="71" t="s">
        <v>41</v>
      </c>
      <c r="O14" s="71" t="s">
        <v>4</v>
      </c>
    </row>
    <row r="15" spans="1:15" x14ac:dyDescent="0.2">
      <c r="A15" s="23">
        <v>82</v>
      </c>
      <c r="B15" s="22">
        <v>3.634083547551314</v>
      </c>
      <c r="C15" s="53"/>
      <c r="D15" s="71" t="s">
        <v>4</v>
      </c>
      <c r="E15" s="71" t="s">
        <v>4</v>
      </c>
      <c r="F15" s="71" t="s">
        <v>4</v>
      </c>
      <c r="G15" s="71" t="s">
        <v>41</v>
      </c>
      <c r="I15" s="23">
        <v>180</v>
      </c>
      <c r="J15" s="22">
        <v>5.2701733353927063</v>
      </c>
      <c r="K15" s="53"/>
      <c r="L15" s="53"/>
      <c r="M15" s="71" t="s">
        <v>4</v>
      </c>
      <c r="N15" s="71" t="s">
        <v>41</v>
      </c>
      <c r="O15" s="71" t="s">
        <v>4</v>
      </c>
    </row>
    <row r="16" spans="1:15" x14ac:dyDescent="0.2">
      <c r="A16" s="23">
        <v>22</v>
      </c>
      <c r="B16" s="22">
        <v>3.8794817913028545</v>
      </c>
      <c r="C16" s="53"/>
      <c r="D16" s="71" t="s">
        <v>4</v>
      </c>
      <c r="E16" s="71" t="s">
        <v>4</v>
      </c>
      <c r="F16" s="71" t="s">
        <v>4</v>
      </c>
      <c r="G16" s="71" t="s">
        <v>41</v>
      </c>
      <c r="I16" s="23">
        <v>161</v>
      </c>
      <c r="J16" s="22">
        <v>5.3372732072447402</v>
      </c>
      <c r="K16" s="53"/>
      <c r="L16" s="53"/>
      <c r="M16" s="71" t="s">
        <v>4</v>
      </c>
      <c r="N16" s="71" t="s">
        <v>41</v>
      </c>
      <c r="O16" s="71" t="s">
        <v>4</v>
      </c>
    </row>
    <row r="17" spans="1:15" x14ac:dyDescent="0.2">
      <c r="A17" s="23">
        <v>76</v>
      </c>
      <c r="B17" s="22">
        <v>3.9380305965405782</v>
      </c>
      <c r="C17" s="53"/>
      <c r="D17" s="71" t="s">
        <v>4</v>
      </c>
      <c r="E17" s="71" t="s">
        <v>4</v>
      </c>
      <c r="F17" s="71" t="s">
        <v>4</v>
      </c>
      <c r="G17" s="71" t="s">
        <v>41</v>
      </c>
      <c r="I17" s="23">
        <v>183</v>
      </c>
      <c r="J17" s="22">
        <v>5.8459286565164046</v>
      </c>
      <c r="K17" s="53"/>
      <c r="L17" s="53"/>
      <c r="M17" s="71" t="s">
        <v>4</v>
      </c>
      <c r="N17" s="71" t="s">
        <v>41</v>
      </c>
      <c r="O17" s="71" t="s">
        <v>4</v>
      </c>
    </row>
    <row r="18" spans="1:15" x14ac:dyDescent="0.2">
      <c r="A18" s="23">
        <v>8</v>
      </c>
      <c r="B18" s="22">
        <v>4.1292114550115313</v>
      </c>
      <c r="C18" s="53"/>
      <c r="D18" s="53"/>
      <c r="E18" s="71" t="s">
        <v>4</v>
      </c>
      <c r="F18" s="71" t="s">
        <v>4</v>
      </c>
      <c r="G18" s="71" t="s">
        <v>41</v>
      </c>
      <c r="I18" s="23">
        <v>181</v>
      </c>
      <c r="J18" s="22">
        <v>6.2142024052607372</v>
      </c>
      <c r="K18" s="53"/>
      <c r="L18" s="53"/>
      <c r="M18" s="71" t="s">
        <v>4</v>
      </c>
      <c r="N18" s="71" t="s">
        <v>41</v>
      </c>
      <c r="O18" s="71" t="s">
        <v>4</v>
      </c>
    </row>
    <row r="19" spans="1:15" x14ac:dyDescent="0.2">
      <c r="A19" s="23">
        <v>46</v>
      </c>
      <c r="B19" s="22">
        <v>5.0283926384471922</v>
      </c>
      <c r="C19" s="53"/>
      <c r="D19" s="53"/>
      <c r="E19" s="71" t="s">
        <v>4</v>
      </c>
      <c r="F19" s="71" t="s">
        <v>4</v>
      </c>
      <c r="G19" s="71" t="s">
        <v>41</v>
      </c>
      <c r="I19" s="23">
        <v>116</v>
      </c>
      <c r="J19" s="22">
        <v>6.2883940155853502</v>
      </c>
      <c r="K19" s="53"/>
      <c r="L19" s="53"/>
      <c r="M19" s="71" t="s">
        <v>4</v>
      </c>
      <c r="N19" s="71" t="s">
        <v>41</v>
      </c>
      <c r="O19" s="71" t="s">
        <v>4</v>
      </c>
    </row>
    <row r="20" spans="1:15" x14ac:dyDescent="0.2">
      <c r="A20" s="23">
        <v>40</v>
      </c>
      <c r="B20" s="22">
        <v>5.2713018279671626</v>
      </c>
      <c r="C20" s="53"/>
      <c r="D20" s="53"/>
      <c r="E20" s="71" t="s">
        <v>4</v>
      </c>
      <c r="F20" s="71" t="s">
        <v>4</v>
      </c>
      <c r="G20" s="71" t="s">
        <v>41</v>
      </c>
      <c r="I20" s="23">
        <v>121</v>
      </c>
      <c r="J20" s="22">
        <v>6.3587788945167061</v>
      </c>
      <c r="K20" s="53"/>
      <c r="L20" s="53"/>
      <c r="M20" s="71" t="s">
        <v>4</v>
      </c>
      <c r="N20" s="71" t="s">
        <v>41</v>
      </c>
      <c r="O20" s="71" t="s">
        <v>4</v>
      </c>
    </row>
    <row r="21" spans="1:15" x14ac:dyDescent="0.2">
      <c r="A21" s="23">
        <v>43</v>
      </c>
      <c r="B21" s="22">
        <v>5.3387453797566398</v>
      </c>
      <c r="C21" s="53"/>
      <c r="D21" s="53"/>
      <c r="E21" s="71" t="s">
        <v>4</v>
      </c>
      <c r="F21" s="71" t="s">
        <v>4</v>
      </c>
      <c r="G21" s="71" t="s">
        <v>41</v>
      </c>
      <c r="I21" s="23">
        <v>125</v>
      </c>
      <c r="J21" s="22">
        <v>6.5745982086151766</v>
      </c>
      <c r="K21" s="53"/>
      <c r="L21" s="53"/>
      <c r="M21" s="71" t="s">
        <v>4</v>
      </c>
      <c r="N21" s="71" t="s">
        <v>41</v>
      </c>
      <c r="O21" s="71" t="s">
        <v>4</v>
      </c>
    </row>
    <row r="22" spans="1:15" x14ac:dyDescent="0.2">
      <c r="A22" s="23">
        <v>31</v>
      </c>
      <c r="B22" s="22">
        <v>5.4218913251751077</v>
      </c>
      <c r="C22" s="53"/>
      <c r="D22" s="53"/>
      <c r="E22" s="71" t="s">
        <v>4</v>
      </c>
      <c r="F22" s="71" t="s">
        <v>4</v>
      </c>
      <c r="G22" s="71" t="s">
        <v>41</v>
      </c>
      <c r="I22" s="23">
        <v>146</v>
      </c>
      <c r="J22" s="22">
        <v>6.677292892406923</v>
      </c>
      <c r="K22" s="53"/>
      <c r="L22" s="53"/>
      <c r="M22" s="71" t="s">
        <v>4</v>
      </c>
      <c r="N22" s="71" t="s">
        <v>41</v>
      </c>
      <c r="O22" s="71" t="s">
        <v>4</v>
      </c>
    </row>
    <row r="23" spans="1:15" x14ac:dyDescent="0.2">
      <c r="A23" s="23">
        <v>23</v>
      </c>
      <c r="B23" s="22">
        <v>5.4762534869668711</v>
      </c>
      <c r="C23" s="53"/>
      <c r="D23" s="53"/>
      <c r="E23" s="71" t="s">
        <v>4</v>
      </c>
      <c r="F23" s="71" t="s">
        <v>4</v>
      </c>
      <c r="G23" s="71" t="s">
        <v>41</v>
      </c>
      <c r="I23" s="23">
        <v>131</v>
      </c>
      <c r="J23" s="22">
        <v>6.7026616944604402</v>
      </c>
      <c r="K23" s="53"/>
      <c r="L23" s="53"/>
      <c r="M23" s="71" t="s">
        <v>4</v>
      </c>
      <c r="N23" s="71" t="s">
        <v>41</v>
      </c>
      <c r="O23" s="71" t="s">
        <v>4</v>
      </c>
    </row>
    <row r="24" spans="1:15" x14ac:dyDescent="0.2">
      <c r="A24" s="23">
        <v>74</v>
      </c>
      <c r="B24" s="22">
        <v>5.5071330727275614</v>
      </c>
      <c r="C24" s="53"/>
      <c r="D24" s="53"/>
      <c r="E24" s="71" t="s">
        <v>4</v>
      </c>
      <c r="F24" s="71" t="s">
        <v>4</v>
      </c>
      <c r="G24" s="71" t="s">
        <v>41</v>
      </c>
      <c r="I24" s="23">
        <v>105</v>
      </c>
      <c r="J24" s="22">
        <v>6.8642049486475676</v>
      </c>
      <c r="K24" s="53"/>
      <c r="L24" s="53"/>
      <c r="M24" s="71" t="s">
        <v>4</v>
      </c>
      <c r="N24" s="71" t="s">
        <v>41</v>
      </c>
      <c r="O24" s="71" t="s">
        <v>4</v>
      </c>
    </row>
    <row r="25" spans="1:15" x14ac:dyDescent="0.2">
      <c r="A25" s="23">
        <v>18</v>
      </c>
      <c r="B25" s="22">
        <v>5.5119055234117038</v>
      </c>
      <c r="C25" s="53"/>
      <c r="D25" s="53"/>
      <c r="E25" s="71" t="s">
        <v>4</v>
      </c>
      <c r="F25" s="71" t="s">
        <v>4</v>
      </c>
      <c r="G25" s="71" t="s">
        <v>41</v>
      </c>
      <c r="I25" s="23">
        <v>106</v>
      </c>
      <c r="J25" s="22">
        <v>6.99511785843697</v>
      </c>
      <c r="K25" s="53"/>
      <c r="L25" s="53"/>
      <c r="M25" s="71" t="s">
        <v>4</v>
      </c>
      <c r="N25" s="71" t="s">
        <v>41</v>
      </c>
      <c r="O25" s="71" t="s">
        <v>4</v>
      </c>
    </row>
    <row r="26" spans="1:15" x14ac:dyDescent="0.2">
      <c r="A26" s="23">
        <v>78</v>
      </c>
      <c r="B26" s="22">
        <v>5.5456944634162229</v>
      </c>
      <c r="C26" s="53"/>
      <c r="D26" s="53"/>
      <c r="E26" s="71" t="s">
        <v>4</v>
      </c>
      <c r="F26" s="71" t="s">
        <v>4</v>
      </c>
      <c r="G26" s="71" t="s">
        <v>41</v>
      </c>
      <c r="I26" s="23">
        <v>108</v>
      </c>
      <c r="J26" s="22">
        <v>7.0335818650115689</v>
      </c>
      <c r="K26" s="53"/>
      <c r="L26" s="53"/>
      <c r="M26" s="71" t="s">
        <v>4</v>
      </c>
      <c r="N26" s="71" t="s">
        <v>41</v>
      </c>
      <c r="O26" s="71" t="s">
        <v>4</v>
      </c>
    </row>
    <row r="27" spans="1:15" x14ac:dyDescent="0.2">
      <c r="A27" s="23">
        <v>90</v>
      </c>
      <c r="B27" s="22">
        <v>5.5551159992314325</v>
      </c>
      <c r="C27" s="53"/>
      <c r="D27" s="53"/>
      <c r="E27" s="71" t="s">
        <v>4</v>
      </c>
      <c r="F27" s="71" t="s">
        <v>4</v>
      </c>
      <c r="G27" s="71" t="s">
        <v>41</v>
      </c>
      <c r="I27" s="23">
        <v>191</v>
      </c>
      <c r="J27" s="22">
        <v>7.0497429526669517</v>
      </c>
      <c r="K27" s="53"/>
      <c r="L27" s="53"/>
      <c r="M27" s="71" t="s">
        <v>4</v>
      </c>
      <c r="N27" s="71" t="s">
        <v>41</v>
      </c>
      <c r="O27" s="71" t="s">
        <v>4</v>
      </c>
    </row>
    <row r="28" spans="1:15" x14ac:dyDescent="0.2">
      <c r="A28" s="23">
        <v>26</v>
      </c>
      <c r="B28" s="22">
        <v>5.569431901172317</v>
      </c>
      <c r="C28" s="53"/>
      <c r="D28" s="53"/>
      <c r="E28" s="71" t="s">
        <v>4</v>
      </c>
      <c r="F28" s="71" t="s">
        <v>4</v>
      </c>
      <c r="G28" s="71" t="s">
        <v>41</v>
      </c>
      <c r="I28" s="23">
        <v>185</v>
      </c>
      <c r="J28" s="22">
        <v>7.0510983177274564</v>
      </c>
      <c r="K28" s="53"/>
      <c r="L28" s="53"/>
      <c r="M28" s="71" t="s">
        <v>4</v>
      </c>
      <c r="N28" s="71" t="s">
        <v>41</v>
      </c>
      <c r="O28" s="71" t="s">
        <v>4</v>
      </c>
    </row>
    <row r="29" spans="1:15" x14ac:dyDescent="0.2">
      <c r="A29" s="23">
        <v>35</v>
      </c>
      <c r="B29" s="22">
        <v>5.6797766097346862</v>
      </c>
      <c r="C29" s="53"/>
      <c r="D29" s="53"/>
      <c r="E29" s="71" t="s">
        <v>4</v>
      </c>
      <c r="F29" s="71" t="s">
        <v>4</v>
      </c>
      <c r="G29" s="71" t="s">
        <v>41</v>
      </c>
      <c r="I29" s="23">
        <v>103</v>
      </c>
      <c r="J29" s="22">
        <v>7.1157233173690688</v>
      </c>
      <c r="K29" s="53"/>
      <c r="L29" s="53"/>
      <c r="M29" s="71" t="s">
        <v>4</v>
      </c>
      <c r="N29" s="71" t="s">
        <v>41</v>
      </c>
      <c r="O29" s="71" t="s">
        <v>4</v>
      </c>
    </row>
    <row r="30" spans="1:15" x14ac:dyDescent="0.2">
      <c r="A30" s="23">
        <v>16</v>
      </c>
      <c r="B30" s="22">
        <v>5.7162289272467044</v>
      </c>
      <c r="C30" s="53"/>
      <c r="D30" s="53"/>
      <c r="E30" s="71" t="s">
        <v>4</v>
      </c>
      <c r="F30" s="71" t="s">
        <v>4</v>
      </c>
      <c r="G30" s="71" t="s">
        <v>41</v>
      </c>
      <c r="I30" s="23">
        <v>136</v>
      </c>
      <c r="J30" s="22">
        <v>7.1298457663364498</v>
      </c>
      <c r="K30" s="53"/>
      <c r="L30" s="53"/>
      <c r="M30" s="71" t="s">
        <v>4</v>
      </c>
      <c r="N30" s="71" t="s">
        <v>41</v>
      </c>
      <c r="O30" s="71" t="s">
        <v>4</v>
      </c>
    </row>
    <row r="31" spans="1:15" x14ac:dyDescent="0.2">
      <c r="A31" s="23">
        <v>12</v>
      </c>
      <c r="B31" s="22">
        <v>6.0369223075084388</v>
      </c>
      <c r="C31" s="53"/>
      <c r="D31" s="53"/>
      <c r="E31" s="71" t="s">
        <v>4</v>
      </c>
      <c r="F31" s="71" t="s">
        <v>4</v>
      </c>
      <c r="G31" s="71" t="s">
        <v>41</v>
      </c>
      <c r="I31" s="23">
        <v>167</v>
      </c>
      <c r="J31" s="22">
        <v>7.1313282769988895</v>
      </c>
      <c r="K31" s="53"/>
      <c r="L31" s="53"/>
      <c r="M31" s="71" t="s">
        <v>4</v>
      </c>
      <c r="N31" s="71" t="s">
        <v>41</v>
      </c>
      <c r="O31" s="71" t="s">
        <v>4</v>
      </c>
    </row>
    <row r="32" spans="1:15" x14ac:dyDescent="0.2">
      <c r="A32" s="23">
        <v>75</v>
      </c>
      <c r="B32" s="22">
        <v>6.2614987841554992</v>
      </c>
      <c r="C32" s="53"/>
      <c r="D32" s="53"/>
      <c r="E32" s="71" t="s">
        <v>4</v>
      </c>
      <c r="F32" s="71" t="s">
        <v>4</v>
      </c>
      <c r="G32" s="71" t="s">
        <v>41</v>
      </c>
      <c r="I32" s="23">
        <v>140</v>
      </c>
      <c r="J32" s="22">
        <v>7.2769591106732445</v>
      </c>
      <c r="K32" s="53"/>
      <c r="L32" s="53"/>
      <c r="M32" s="71" t="s">
        <v>4</v>
      </c>
      <c r="N32" s="71" t="s">
        <v>41</v>
      </c>
      <c r="O32" s="71" t="s">
        <v>4</v>
      </c>
    </row>
    <row r="33" spans="1:15" x14ac:dyDescent="0.2">
      <c r="A33" s="23">
        <v>27</v>
      </c>
      <c r="B33" s="22">
        <v>6.4044333927241039</v>
      </c>
      <c r="C33" s="53"/>
      <c r="D33" s="53"/>
      <c r="E33" s="71" t="s">
        <v>4</v>
      </c>
      <c r="F33" s="71" t="s">
        <v>4</v>
      </c>
      <c r="G33" s="71" t="s">
        <v>41</v>
      </c>
      <c r="I33" s="23">
        <v>194</v>
      </c>
      <c r="J33" s="22">
        <v>7.4816799657013711</v>
      </c>
      <c r="K33" s="53"/>
      <c r="L33" s="53"/>
      <c r="M33" s="71" t="s">
        <v>4</v>
      </c>
      <c r="N33" s="71" t="s">
        <v>41</v>
      </c>
      <c r="O33" s="71" t="s">
        <v>4</v>
      </c>
    </row>
    <row r="34" spans="1:15" x14ac:dyDescent="0.2">
      <c r="A34" s="23">
        <v>92</v>
      </c>
      <c r="B34" s="22">
        <v>6.4061317079326177</v>
      </c>
      <c r="C34" s="53"/>
      <c r="D34" s="53"/>
      <c r="E34" s="71" t="s">
        <v>4</v>
      </c>
      <c r="F34" s="71" t="s">
        <v>4</v>
      </c>
      <c r="G34" s="71" t="s">
        <v>41</v>
      </c>
      <c r="I34" s="23">
        <v>192</v>
      </c>
      <c r="J34" s="22">
        <v>7.6993632502149634</v>
      </c>
      <c r="K34" s="53"/>
      <c r="L34" s="53"/>
      <c r="M34" s="71" t="s">
        <v>4</v>
      </c>
      <c r="N34" s="71" t="s">
        <v>41</v>
      </c>
      <c r="O34" s="71" t="s">
        <v>4</v>
      </c>
    </row>
    <row r="35" spans="1:15" x14ac:dyDescent="0.2">
      <c r="A35" s="23">
        <v>59</v>
      </c>
      <c r="B35" s="22">
        <v>6.6907737043692066</v>
      </c>
      <c r="C35" s="53"/>
      <c r="D35" s="53"/>
      <c r="E35" s="71" t="s">
        <v>4</v>
      </c>
      <c r="F35" s="71" t="s">
        <v>4</v>
      </c>
      <c r="G35" s="71" t="s">
        <v>41</v>
      </c>
      <c r="I35" s="23">
        <v>182</v>
      </c>
      <c r="J35" s="22">
        <v>7.7013238248705012</v>
      </c>
      <c r="K35" s="53"/>
      <c r="L35" s="53"/>
      <c r="M35" s="71" t="s">
        <v>4</v>
      </c>
      <c r="N35" s="71" t="s">
        <v>41</v>
      </c>
      <c r="O35" s="71" t="s">
        <v>4</v>
      </c>
    </row>
    <row r="36" spans="1:15" x14ac:dyDescent="0.2">
      <c r="A36" s="23">
        <v>11</v>
      </c>
      <c r="B36" s="22">
        <v>6.7706547398846872</v>
      </c>
      <c r="C36" s="53"/>
      <c r="D36" s="53"/>
      <c r="E36" s="71" t="s">
        <v>4</v>
      </c>
      <c r="F36" s="71" t="s">
        <v>4</v>
      </c>
      <c r="G36" s="71" t="s">
        <v>41</v>
      </c>
      <c r="I36" s="23">
        <v>156</v>
      </c>
      <c r="J36" s="22">
        <v>7.7196406927788308</v>
      </c>
      <c r="K36" s="53"/>
      <c r="L36" s="53"/>
      <c r="M36" s="71" t="s">
        <v>4</v>
      </c>
      <c r="N36" s="71" t="s">
        <v>41</v>
      </c>
      <c r="O36" s="71" t="s">
        <v>4</v>
      </c>
    </row>
    <row r="37" spans="1:15" x14ac:dyDescent="0.2">
      <c r="A37" s="23">
        <v>86</v>
      </c>
      <c r="B37" s="22">
        <v>6.8357184175022603</v>
      </c>
      <c r="C37" s="53"/>
      <c r="D37" s="53"/>
      <c r="E37" s="71" t="s">
        <v>4</v>
      </c>
      <c r="F37" s="71" t="s">
        <v>4</v>
      </c>
      <c r="G37" s="71" t="s">
        <v>41</v>
      </c>
      <c r="I37" s="23">
        <v>157</v>
      </c>
      <c r="J37" s="22">
        <v>7.7523150745183855</v>
      </c>
      <c r="K37" s="53"/>
      <c r="L37" s="53"/>
      <c r="M37" s="71" t="s">
        <v>4</v>
      </c>
      <c r="N37" s="71" t="s">
        <v>41</v>
      </c>
      <c r="O37" s="71" t="s">
        <v>4</v>
      </c>
    </row>
    <row r="38" spans="1:15" x14ac:dyDescent="0.2">
      <c r="A38" s="23">
        <v>19</v>
      </c>
      <c r="B38" s="22">
        <v>6.9331520687177148</v>
      </c>
      <c r="C38" s="53"/>
      <c r="D38" s="53"/>
      <c r="E38" s="71" t="s">
        <v>4</v>
      </c>
      <c r="F38" s="71" t="s">
        <v>4</v>
      </c>
      <c r="G38" s="71" t="s">
        <v>41</v>
      </c>
      <c r="I38" s="23">
        <v>130</v>
      </c>
      <c r="J38" s="22">
        <v>7.9702477010297601</v>
      </c>
      <c r="K38" s="53"/>
      <c r="L38" s="53"/>
      <c r="M38" s="71" t="s">
        <v>4</v>
      </c>
      <c r="N38" s="71" t="s">
        <v>41</v>
      </c>
      <c r="O38" s="71" t="s">
        <v>4</v>
      </c>
    </row>
    <row r="39" spans="1:15" x14ac:dyDescent="0.2">
      <c r="A39" s="23">
        <v>15</v>
      </c>
      <c r="B39" s="22">
        <v>6.9598830506562219</v>
      </c>
      <c r="C39" s="53"/>
      <c r="D39" s="53"/>
      <c r="E39" s="71" t="s">
        <v>4</v>
      </c>
      <c r="F39" s="71" t="s">
        <v>4</v>
      </c>
      <c r="G39" s="71" t="s">
        <v>41</v>
      </c>
      <c r="I39" s="23">
        <v>129</v>
      </c>
      <c r="J39" s="22">
        <v>7.99920727669583</v>
      </c>
      <c r="K39" s="53"/>
      <c r="L39" s="53"/>
      <c r="M39" s="71" t="s">
        <v>4</v>
      </c>
      <c r="N39" s="71" t="s">
        <v>41</v>
      </c>
      <c r="O39" s="71" t="s">
        <v>4</v>
      </c>
    </row>
    <row r="40" spans="1:15" x14ac:dyDescent="0.2">
      <c r="A40" s="23">
        <v>100</v>
      </c>
      <c r="B40" s="22">
        <v>6.9914509802809501</v>
      </c>
      <c r="C40" s="53"/>
      <c r="D40" s="53"/>
      <c r="E40" s="71" t="s">
        <v>4</v>
      </c>
      <c r="F40" s="71" t="s">
        <v>4</v>
      </c>
      <c r="G40" s="71" t="s">
        <v>41</v>
      </c>
      <c r="I40" s="23">
        <v>111</v>
      </c>
      <c r="J40" s="22">
        <v>8.1437296324238329</v>
      </c>
      <c r="K40" s="53"/>
      <c r="L40" s="53"/>
      <c r="M40" s="71" t="s">
        <v>4</v>
      </c>
      <c r="N40" s="71" t="s">
        <v>41</v>
      </c>
      <c r="O40" s="71" t="s">
        <v>4</v>
      </c>
    </row>
    <row r="41" spans="1:15" x14ac:dyDescent="0.2">
      <c r="A41" s="23">
        <v>2</v>
      </c>
      <c r="B41" s="22">
        <v>7.0650370043013657</v>
      </c>
      <c r="C41" s="53"/>
      <c r="D41" s="53"/>
      <c r="E41" s="71" t="s">
        <v>4</v>
      </c>
      <c r="F41" s="71" t="s">
        <v>4</v>
      </c>
      <c r="G41" s="71" t="s">
        <v>41</v>
      </c>
      <c r="I41" s="23">
        <v>173</v>
      </c>
      <c r="J41" s="22">
        <v>8.1780904570512725</v>
      </c>
      <c r="K41" s="53"/>
      <c r="L41" s="53"/>
      <c r="M41" s="71" t="s">
        <v>4</v>
      </c>
      <c r="N41" s="71" t="s">
        <v>41</v>
      </c>
      <c r="O41" s="71" t="s">
        <v>4</v>
      </c>
    </row>
    <row r="42" spans="1:15" x14ac:dyDescent="0.2">
      <c r="A42" s="23">
        <v>70</v>
      </c>
      <c r="B42" s="22">
        <v>7.0977783084361858</v>
      </c>
      <c r="C42" s="53"/>
      <c r="D42" s="53"/>
      <c r="E42" s="71" t="s">
        <v>4</v>
      </c>
      <c r="F42" s="71" t="s">
        <v>4</v>
      </c>
      <c r="G42" s="71" t="s">
        <v>41</v>
      </c>
      <c r="I42" s="23">
        <v>190</v>
      </c>
      <c r="J42" s="22">
        <v>8.221123940163924</v>
      </c>
      <c r="K42" s="53"/>
      <c r="L42" s="53"/>
      <c r="M42" s="71" t="s">
        <v>4</v>
      </c>
      <c r="N42" s="71" t="s">
        <v>41</v>
      </c>
      <c r="O42" s="71" t="s">
        <v>4</v>
      </c>
    </row>
    <row r="43" spans="1:15" x14ac:dyDescent="0.2">
      <c r="A43" s="23">
        <v>30</v>
      </c>
      <c r="B43" s="22">
        <v>7.2194301146115691</v>
      </c>
      <c r="C43" s="53"/>
      <c r="D43" s="53"/>
      <c r="E43" s="71" t="s">
        <v>4</v>
      </c>
      <c r="F43" s="71" t="s">
        <v>4</v>
      </c>
      <c r="G43" s="71" t="s">
        <v>41</v>
      </c>
      <c r="I43" s="23">
        <v>112</v>
      </c>
      <c r="J43" s="22">
        <v>8.378995135199073</v>
      </c>
      <c r="K43" s="53"/>
      <c r="L43" s="53"/>
      <c r="M43" s="71" t="s">
        <v>4</v>
      </c>
      <c r="N43" s="71" t="s">
        <v>41</v>
      </c>
      <c r="O43" s="71" t="s">
        <v>4</v>
      </c>
    </row>
    <row r="44" spans="1:15" x14ac:dyDescent="0.2">
      <c r="A44" s="23">
        <v>34</v>
      </c>
      <c r="B44" s="22">
        <v>7.3667311934540898</v>
      </c>
      <c r="C44" s="53"/>
      <c r="D44" s="53"/>
      <c r="E44" s="71" t="s">
        <v>4</v>
      </c>
      <c r="F44" s="71" t="s">
        <v>4</v>
      </c>
      <c r="G44" s="71" t="s">
        <v>41</v>
      </c>
      <c r="I44" s="23">
        <v>175</v>
      </c>
      <c r="J44" s="22">
        <v>8.5147992675652251</v>
      </c>
      <c r="K44" s="53"/>
      <c r="L44" s="53"/>
      <c r="M44" s="71" t="s">
        <v>4</v>
      </c>
      <c r="N44" s="71" t="s">
        <v>41</v>
      </c>
      <c r="O44" s="71" t="s">
        <v>4</v>
      </c>
    </row>
    <row r="45" spans="1:15" x14ac:dyDescent="0.2">
      <c r="A45" s="23">
        <v>1</v>
      </c>
      <c r="B45" s="22">
        <v>7.7759848904747058</v>
      </c>
      <c r="C45" s="53"/>
      <c r="D45" s="53"/>
      <c r="E45" s="71" t="s">
        <v>4</v>
      </c>
      <c r="F45" s="71" t="s">
        <v>4</v>
      </c>
      <c r="G45" s="71" t="s">
        <v>41</v>
      </c>
      <c r="I45" s="23">
        <v>195</v>
      </c>
      <c r="J45" s="22">
        <v>8.5274275968583382</v>
      </c>
      <c r="K45" s="53"/>
      <c r="L45" s="53"/>
      <c r="M45" s="71" t="s">
        <v>4</v>
      </c>
      <c r="N45" s="71" t="s">
        <v>41</v>
      </c>
      <c r="O45" s="71" t="s">
        <v>4</v>
      </c>
    </row>
    <row r="46" spans="1:15" x14ac:dyDescent="0.2">
      <c r="A46" s="23">
        <v>67</v>
      </c>
      <c r="B46" s="22">
        <v>7.8919360474313605</v>
      </c>
      <c r="C46" s="53"/>
      <c r="D46" s="53"/>
      <c r="E46" s="71" t="s">
        <v>4</v>
      </c>
      <c r="F46" s="71" t="s">
        <v>4</v>
      </c>
      <c r="G46" s="71" t="s">
        <v>41</v>
      </c>
      <c r="I46" s="23">
        <v>110</v>
      </c>
      <c r="J46" s="22">
        <v>8.6907405363234282</v>
      </c>
      <c r="K46" s="53"/>
      <c r="L46" s="53"/>
      <c r="M46" s="71" t="s">
        <v>4</v>
      </c>
      <c r="N46" s="71" t="s">
        <v>41</v>
      </c>
      <c r="O46" s="71" t="s">
        <v>4</v>
      </c>
    </row>
    <row r="47" spans="1:15" x14ac:dyDescent="0.2">
      <c r="A47" s="23">
        <v>63</v>
      </c>
      <c r="B47" s="22">
        <v>7.9832317165094118</v>
      </c>
      <c r="C47" s="53"/>
      <c r="D47" s="53"/>
      <c r="E47" s="71" t="s">
        <v>4</v>
      </c>
      <c r="F47" s="71" t="s">
        <v>4</v>
      </c>
      <c r="G47" s="71" t="s">
        <v>41</v>
      </c>
      <c r="I47" s="23">
        <v>178</v>
      </c>
      <c r="J47" s="22">
        <v>8.8359160072886134</v>
      </c>
      <c r="K47" s="53"/>
      <c r="L47" s="53"/>
      <c r="M47" s="71" t="s">
        <v>4</v>
      </c>
      <c r="N47" s="71" t="s">
        <v>41</v>
      </c>
      <c r="O47" s="71" t="s">
        <v>4</v>
      </c>
    </row>
    <row r="48" spans="1:15" x14ac:dyDescent="0.2">
      <c r="A48" s="23">
        <v>6</v>
      </c>
      <c r="B48" s="22">
        <v>7.985446797156869</v>
      </c>
      <c r="C48" s="53"/>
      <c r="D48" s="53"/>
      <c r="E48" s="71" t="s">
        <v>4</v>
      </c>
      <c r="F48" s="71" t="s">
        <v>4</v>
      </c>
      <c r="G48" s="71" t="s">
        <v>41</v>
      </c>
      <c r="I48" s="23">
        <v>189</v>
      </c>
      <c r="J48" s="22">
        <v>8.8466912481836193</v>
      </c>
      <c r="K48" s="53"/>
      <c r="L48" s="53"/>
      <c r="M48" s="71" t="s">
        <v>4</v>
      </c>
      <c r="N48" s="71" t="s">
        <v>41</v>
      </c>
      <c r="O48" s="71" t="s">
        <v>4</v>
      </c>
    </row>
    <row r="49" spans="1:15" x14ac:dyDescent="0.2">
      <c r="A49" s="23">
        <v>88</v>
      </c>
      <c r="B49" s="22">
        <v>8.0484084662027389</v>
      </c>
      <c r="C49" s="53"/>
      <c r="D49" s="53"/>
      <c r="E49" s="71" t="s">
        <v>4</v>
      </c>
      <c r="F49" s="71" t="s">
        <v>4</v>
      </c>
      <c r="G49" s="71" t="s">
        <v>41</v>
      </c>
      <c r="I49" s="23">
        <v>163</v>
      </c>
      <c r="J49" s="22">
        <v>8.9080345240265011</v>
      </c>
      <c r="K49" s="53"/>
      <c r="L49" s="53"/>
      <c r="M49" s="71" t="s">
        <v>4</v>
      </c>
      <c r="N49" s="71" t="s">
        <v>41</v>
      </c>
      <c r="O49" s="71" t="s">
        <v>4</v>
      </c>
    </row>
    <row r="50" spans="1:15" x14ac:dyDescent="0.2">
      <c r="A50" s="23">
        <v>52</v>
      </c>
      <c r="B50" s="22">
        <v>8.1297475293713788</v>
      </c>
      <c r="C50" s="53"/>
      <c r="D50" s="53"/>
      <c r="E50" s="71" t="s">
        <v>4</v>
      </c>
      <c r="F50" s="71" t="s">
        <v>4</v>
      </c>
      <c r="G50" s="71" t="s">
        <v>41</v>
      </c>
      <c r="I50" s="23">
        <v>152</v>
      </c>
      <c r="J50" s="22">
        <v>8.9254897998240335</v>
      </c>
      <c r="K50" s="53"/>
      <c r="L50" s="53"/>
      <c r="M50" s="71" t="s">
        <v>4</v>
      </c>
      <c r="N50" s="71" t="s">
        <v>41</v>
      </c>
      <c r="O50" s="71" t="s">
        <v>4</v>
      </c>
    </row>
    <row r="51" spans="1:15" x14ac:dyDescent="0.2">
      <c r="A51" s="23">
        <v>98</v>
      </c>
      <c r="B51" s="22">
        <v>8.2759674499824065</v>
      </c>
      <c r="C51" s="53"/>
      <c r="D51" s="53"/>
      <c r="E51" s="71" t="s">
        <v>4</v>
      </c>
      <c r="F51" s="71" t="s">
        <v>4</v>
      </c>
      <c r="G51" s="71" t="s">
        <v>41</v>
      </c>
      <c r="I51" s="23">
        <v>102</v>
      </c>
      <c r="J51" s="22">
        <v>9.3405204063017209</v>
      </c>
      <c r="K51" s="53"/>
      <c r="L51" s="53"/>
      <c r="M51" s="53"/>
      <c r="N51" s="71" t="s">
        <v>41</v>
      </c>
      <c r="O51" s="71" t="s">
        <v>4</v>
      </c>
    </row>
    <row r="52" spans="1:15" x14ac:dyDescent="0.2">
      <c r="A52" s="23">
        <v>66</v>
      </c>
      <c r="B52" s="22">
        <v>8.3782080915995927</v>
      </c>
      <c r="C52" s="53"/>
      <c r="D52" s="53"/>
      <c r="E52" s="71" t="s">
        <v>4</v>
      </c>
      <c r="F52" s="71" t="s">
        <v>4</v>
      </c>
      <c r="G52" s="71" t="s">
        <v>41</v>
      </c>
      <c r="I52" s="23">
        <v>123</v>
      </c>
      <c r="J52" s="22">
        <v>9.5344443517530806</v>
      </c>
      <c r="K52" s="53"/>
      <c r="L52" s="53"/>
      <c r="M52" s="53"/>
      <c r="N52" s="71" t="s">
        <v>41</v>
      </c>
      <c r="O52" s="71" t="s">
        <v>4</v>
      </c>
    </row>
    <row r="53" spans="1:15" x14ac:dyDescent="0.2">
      <c r="A53" s="23">
        <v>54</v>
      </c>
      <c r="B53" s="22">
        <v>9.0576821057250427</v>
      </c>
      <c r="C53" s="53"/>
      <c r="D53" s="53"/>
      <c r="E53" s="53"/>
      <c r="F53" s="71" t="s">
        <v>4</v>
      </c>
      <c r="G53" s="71" t="s">
        <v>41</v>
      </c>
      <c r="I53" s="23">
        <v>188</v>
      </c>
      <c r="J53" s="22">
        <v>9.6261439556864339</v>
      </c>
      <c r="K53" s="53"/>
      <c r="L53" s="53"/>
      <c r="M53" s="53"/>
      <c r="N53" s="71" t="s">
        <v>41</v>
      </c>
      <c r="O53" s="71" t="s">
        <v>4</v>
      </c>
    </row>
    <row r="54" spans="1:15" x14ac:dyDescent="0.2">
      <c r="A54" s="23">
        <v>14</v>
      </c>
      <c r="B54" s="22">
        <v>9.2362843939735875</v>
      </c>
      <c r="C54" s="53"/>
      <c r="D54" s="53"/>
      <c r="E54" s="53"/>
      <c r="F54" s="71" t="s">
        <v>4</v>
      </c>
      <c r="G54" s="71" t="s">
        <v>41</v>
      </c>
      <c r="I54" s="23">
        <v>101</v>
      </c>
      <c r="J54" s="22">
        <v>9.7832898086962743</v>
      </c>
      <c r="K54" s="53"/>
      <c r="L54" s="53"/>
      <c r="M54" s="53"/>
      <c r="N54" s="71" t="s">
        <v>41</v>
      </c>
      <c r="O54" s="71" t="s">
        <v>4</v>
      </c>
    </row>
    <row r="55" spans="1:15" x14ac:dyDescent="0.2">
      <c r="A55" s="23">
        <v>47</v>
      </c>
      <c r="B55" s="22">
        <v>9.2786321729468533</v>
      </c>
      <c r="C55" s="53"/>
      <c r="D55" s="53"/>
      <c r="E55" s="53"/>
      <c r="F55" s="71" t="s">
        <v>4</v>
      </c>
      <c r="G55" s="71" t="s">
        <v>41</v>
      </c>
      <c r="I55" s="23">
        <v>160</v>
      </c>
      <c r="J55" s="22">
        <v>9.7845217928342745</v>
      </c>
      <c r="K55" s="53"/>
      <c r="L55" s="53"/>
      <c r="M55" s="53"/>
      <c r="N55" s="71" t="s">
        <v>41</v>
      </c>
      <c r="O55" s="71" t="s">
        <v>4</v>
      </c>
    </row>
    <row r="56" spans="1:15" x14ac:dyDescent="0.2">
      <c r="A56" s="23">
        <v>61</v>
      </c>
      <c r="B56" s="22">
        <v>9.2840714326380596</v>
      </c>
      <c r="C56" s="53"/>
      <c r="D56" s="53"/>
      <c r="E56" s="53"/>
      <c r="F56" s="71" t="s">
        <v>4</v>
      </c>
      <c r="G56" s="71" t="s">
        <v>41</v>
      </c>
      <c r="I56" s="23">
        <v>187</v>
      </c>
      <c r="J56" s="22">
        <v>9.8849045530862867</v>
      </c>
      <c r="K56" s="53"/>
      <c r="L56" s="53"/>
      <c r="M56" s="53"/>
      <c r="N56" s="71" t="s">
        <v>41</v>
      </c>
      <c r="O56" s="71" t="s">
        <v>4</v>
      </c>
    </row>
    <row r="57" spans="1:15" x14ac:dyDescent="0.2">
      <c r="A57" s="23">
        <v>62</v>
      </c>
      <c r="B57" s="22">
        <v>9.444494657950667</v>
      </c>
      <c r="C57" s="53"/>
      <c r="D57" s="53"/>
      <c r="E57" s="53"/>
      <c r="F57" s="71" t="s">
        <v>4</v>
      </c>
      <c r="G57" s="71" t="s">
        <v>41</v>
      </c>
      <c r="I57" s="23">
        <v>170</v>
      </c>
      <c r="J57" s="22">
        <v>9.9674040695618498</v>
      </c>
      <c r="K57" s="53"/>
      <c r="L57" s="53"/>
      <c r="M57" s="53"/>
      <c r="N57" s="71" t="s">
        <v>41</v>
      </c>
      <c r="O57" s="71" t="s">
        <v>4</v>
      </c>
    </row>
    <row r="58" spans="1:15" x14ac:dyDescent="0.2">
      <c r="A58" s="23">
        <v>99</v>
      </c>
      <c r="B58" s="22">
        <v>9.4552799775579857</v>
      </c>
      <c r="C58" s="53"/>
      <c r="D58" s="53"/>
      <c r="E58" s="53"/>
      <c r="F58" s="71" t="s">
        <v>4</v>
      </c>
      <c r="G58" s="71" t="s">
        <v>41</v>
      </c>
      <c r="I58" s="23">
        <v>179</v>
      </c>
      <c r="J58" s="22">
        <v>10.09522692219047</v>
      </c>
      <c r="K58" s="53"/>
      <c r="L58" s="53"/>
      <c r="M58" s="53"/>
      <c r="N58" s="71" t="s">
        <v>41</v>
      </c>
      <c r="O58" s="71" t="s">
        <v>4</v>
      </c>
    </row>
    <row r="59" spans="1:15" x14ac:dyDescent="0.2">
      <c r="A59" s="23">
        <v>37</v>
      </c>
      <c r="B59" s="22">
        <v>9.7593143515277845</v>
      </c>
      <c r="C59" s="53"/>
      <c r="D59" s="53"/>
      <c r="E59" s="53"/>
      <c r="F59" s="71" t="s">
        <v>4</v>
      </c>
      <c r="G59" s="71" t="s">
        <v>41</v>
      </c>
      <c r="I59" s="23">
        <v>142</v>
      </c>
      <c r="J59" s="22">
        <v>10.103748915617015</v>
      </c>
      <c r="K59" s="53"/>
      <c r="L59" s="53"/>
      <c r="M59" s="53"/>
      <c r="N59" s="71" t="s">
        <v>41</v>
      </c>
      <c r="O59" s="71" t="s">
        <v>4</v>
      </c>
    </row>
    <row r="60" spans="1:15" x14ac:dyDescent="0.2">
      <c r="A60" s="23">
        <v>38</v>
      </c>
      <c r="B60" s="22">
        <v>9.9396046338075124</v>
      </c>
      <c r="C60" s="53"/>
      <c r="D60" s="53"/>
      <c r="E60" s="53"/>
      <c r="F60" s="71" t="s">
        <v>4</v>
      </c>
      <c r="G60" s="71" t="s">
        <v>41</v>
      </c>
      <c r="I60" s="23">
        <v>162</v>
      </c>
      <c r="J60" s="22">
        <v>10.129161486469505</v>
      </c>
      <c r="K60" s="53"/>
      <c r="L60" s="53"/>
      <c r="M60" s="53"/>
      <c r="N60" s="71" t="s">
        <v>41</v>
      </c>
      <c r="O60" s="71" t="s">
        <v>4</v>
      </c>
    </row>
    <row r="61" spans="1:15" x14ac:dyDescent="0.2">
      <c r="A61" s="23">
        <v>87</v>
      </c>
      <c r="B61" s="22">
        <v>10.239472821765103</v>
      </c>
      <c r="C61" s="53"/>
      <c r="D61" s="53"/>
      <c r="E61" s="53"/>
      <c r="F61" s="71" t="s">
        <v>4</v>
      </c>
      <c r="G61" s="71" t="s">
        <v>41</v>
      </c>
      <c r="I61" s="23">
        <v>193</v>
      </c>
      <c r="J61" s="22">
        <v>10.196430531895786</v>
      </c>
      <c r="K61" s="53"/>
      <c r="L61" s="53"/>
      <c r="M61" s="53"/>
      <c r="N61" s="71" t="s">
        <v>41</v>
      </c>
      <c r="O61" s="71" t="s">
        <v>4</v>
      </c>
    </row>
    <row r="62" spans="1:15" x14ac:dyDescent="0.2">
      <c r="A62" s="23">
        <v>65</v>
      </c>
      <c r="B62" s="22">
        <v>10.263547421329907</v>
      </c>
      <c r="C62" s="53"/>
      <c r="D62" s="53"/>
      <c r="E62" s="53"/>
      <c r="F62" s="71" t="s">
        <v>4</v>
      </c>
      <c r="G62" s="71" t="s">
        <v>41</v>
      </c>
      <c r="I62" s="23">
        <v>198</v>
      </c>
      <c r="J62" s="22">
        <v>10.376966174589622</v>
      </c>
      <c r="K62" s="53"/>
      <c r="L62" s="53"/>
      <c r="M62" s="53"/>
      <c r="N62" s="71" t="s">
        <v>41</v>
      </c>
      <c r="O62" s="71" t="s">
        <v>4</v>
      </c>
    </row>
    <row r="63" spans="1:15" x14ac:dyDescent="0.2">
      <c r="A63" s="23">
        <v>91</v>
      </c>
      <c r="B63" s="22">
        <v>10.314233203043162</v>
      </c>
      <c r="C63" s="53"/>
      <c r="D63" s="53"/>
      <c r="E63" s="53"/>
      <c r="F63" s="71" t="s">
        <v>4</v>
      </c>
      <c r="G63" s="71" t="s">
        <v>41</v>
      </c>
      <c r="I63" s="23">
        <v>158</v>
      </c>
      <c r="J63" s="22">
        <v>10.456048771687323</v>
      </c>
      <c r="K63" s="53"/>
      <c r="L63" s="53"/>
      <c r="M63" s="53"/>
      <c r="N63" s="71" t="s">
        <v>41</v>
      </c>
      <c r="O63" s="71" t="s">
        <v>4</v>
      </c>
    </row>
    <row r="64" spans="1:15" x14ac:dyDescent="0.2">
      <c r="A64" s="23">
        <v>48</v>
      </c>
      <c r="B64" s="22">
        <v>11.259532171927855</v>
      </c>
      <c r="C64" s="53"/>
      <c r="D64" s="53"/>
      <c r="E64" s="53"/>
      <c r="F64" s="71" t="s">
        <v>4</v>
      </c>
      <c r="G64" s="71" t="s">
        <v>41</v>
      </c>
      <c r="I64" s="23">
        <v>199</v>
      </c>
      <c r="J64" s="22">
        <v>10.502539373912191</v>
      </c>
      <c r="K64" s="53"/>
      <c r="L64" s="53"/>
      <c r="M64" s="53"/>
      <c r="N64" s="71" t="s">
        <v>41</v>
      </c>
      <c r="O64" s="71" t="s">
        <v>4</v>
      </c>
    </row>
    <row r="65" spans="1:15" x14ac:dyDescent="0.2">
      <c r="A65" s="23">
        <v>73</v>
      </c>
      <c r="B65" s="22">
        <v>11.286223341141595</v>
      </c>
      <c r="C65" s="53"/>
      <c r="D65" s="53"/>
      <c r="E65" s="53"/>
      <c r="F65" s="71" t="s">
        <v>4</v>
      </c>
      <c r="G65" s="71" t="s">
        <v>41</v>
      </c>
      <c r="I65" s="23">
        <v>155</v>
      </c>
      <c r="J65" s="22">
        <v>10.923623266181377</v>
      </c>
      <c r="K65" s="53"/>
      <c r="L65" s="53"/>
      <c r="M65" s="53"/>
      <c r="N65" s="71" t="s">
        <v>41</v>
      </c>
      <c r="O65" s="71" t="s">
        <v>4</v>
      </c>
    </row>
    <row r="66" spans="1:15" x14ac:dyDescent="0.2">
      <c r="A66" s="23">
        <v>94</v>
      </c>
      <c r="B66" s="22">
        <v>11.345502658236036</v>
      </c>
      <c r="C66" s="53"/>
      <c r="D66" s="53"/>
      <c r="E66" s="53"/>
      <c r="F66" s="71" t="s">
        <v>4</v>
      </c>
      <c r="G66" s="71" t="s">
        <v>41</v>
      </c>
      <c r="I66" s="23">
        <v>127</v>
      </c>
      <c r="J66" s="22">
        <v>11.203002997521313</v>
      </c>
      <c r="K66" s="53"/>
      <c r="L66" s="53"/>
      <c r="M66" s="53"/>
      <c r="N66" s="71" t="s">
        <v>41</v>
      </c>
      <c r="O66" s="71" t="s">
        <v>4</v>
      </c>
    </row>
    <row r="67" spans="1:15" x14ac:dyDescent="0.2">
      <c r="A67" s="23">
        <v>7</v>
      </c>
      <c r="B67" s="22">
        <v>11.352529342504631</v>
      </c>
      <c r="C67" s="53"/>
      <c r="D67" s="53"/>
      <c r="E67" s="53"/>
      <c r="F67" s="71" t="s">
        <v>4</v>
      </c>
      <c r="G67" s="71" t="s">
        <v>41</v>
      </c>
      <c r="I67" s="23">
        <v>150</v>
      </c>
      <c r="J67" s="22">
        <v>11.538490382793139</v>
      </c>
      <c r="K67" s="53"/>
      <c r="L67" s="53"/>
      <c r="M67" s="53"/>
      <c r="N67" s="71" t="s">
        <v>41</v>
      </c>
      <c r="O67" s="71" t="s">
        <v>4</v>
      </c>
    </row>
    <row r="68" spans="1:15" x14ac:dyDescent="0.2">
      <c r="A68" s="23">
        <v>57</v>
      </c>
      <c r="B68" s="22">
        <v>11.392864511601529</v>
      </c>
      <c r="C68" s="53"/>
      <c r="D68" s="53"/>
      <c r="E68" s="53"/>
      <c r="F68" s="71" t="s">
        <v>4</v>
      </c>
      <c r="G68" s="71" t="s">
        <v>41</v>
      </c>
      <c r="I68" s="23">
        <v>122</v>
      </c>
      <c r="J68" s="22">
        <v>11.644177874859603</v>
      </c>
      <c r="K68" s="53"/>
      <c r="L68" s="53"/>
      <c r="M68" s="53"/>
      <c r="N68" s="71" t="s">
        <v>41</v>
      </c>
      <c r="O68" s="71" t="s">
        <v>4</v>
      </c>
    </row>
    <row r="69" spans="1:15" x14ac:dyDescent="0.2">
      <c r="A69" s="23">
        <v>80</v>
      </c>
      <c r="B69" s="22">
        <v>11.469547993926676</v>
      </c>
      <c r="C69" s="53"/>
      <c r="D69" s="53"/>
      <c r="E69" s="53"/>
      <c r="F69" s="71" t="s">
        <v>4</v>
      </c>
      <c r="G69" s="71" t="s">
        <v>41</v>
      </c>
      <c r="I69" s="23">
        <v>145</v>
      </c>
      <c r="J69" s="22">
        <v>11.66672389572668</v>
      </c>
      <c r="K69" s="53"/>
      <c r="L69" s="53"/>
      <c r="M69" s="53"/>
      <c r="N69" s="71" t="s">
        <v>41</v>
      </c>
      <c r="O69" s="71" t="s">
        <v>4</v>
      </c>
    </row>
    <row r="70" spans="1:15" x14ac:dyDescent="0.2">
      <c r="A70" s="23">
        <v>29</v>
      </c>
      <c r="B70" s="22">
        <v>11.516088255137083</v>
      </c>
      <c r="C70" s="53"/>
      <c r="D70" s="53"/>
      <c r="E70" s="53"/>
      <c r="F70" s="71" t="s">
        <v>4</v>
      </c>
      <c r="G70" s="71" t="s">
        <v>41</v>
      </c>
      <c r="I70" s="23">
        <v>153</v>
      </c>
      <c r="J70" s="22">
        <v>11.87969323501672</v>
      </c>
      <c r="K70" s="53"/>
      <c r="L70" s="53"/>
      <c r="M70" s="53"/>
      <c r="N70" s="71" t="s">
        <v>41</v>
      </c>
      <c r="O70" s="71" t="s">
        <v>4</v>
      </c>
    </row>
    <row r="71" spans="1:15" x14ac:dyDescent="0.2">
      <c r="A71" s="23">
        <v>33</v>
      </c>
      <c r="B71" s="22">
        <v>11.694844835715255</v>
      </c>
      <c r="C71" s="53"/>
      <c r="D71" s="53"/>
      <c r="E71" s="53"/>
      <c r="F71" s="71" t="s">
        <v>4</v>
      </c>
      <c r="G71" s="71" t="s">
        <v>41</v>
      </c>
      <c r="I71" s="23">
        <v>117</v>
      </c>
      <c r="J71" s="22">
        <v>11.953052535082918</v>
      </c>
      <c r="K71" s="53"/>
      <c r="L71" s="53"/>
      <c r="M71" s="53"/>
      <c r="N71" s="71" t="s">
        <v>41</v>
      </c>
      <c r="O71" s="71" t="s">
        <v>4</v>
      </c>
    </row>
    <row r="72" spans="1:15" x14ac:dyDescent="0.2">
      <c r="A72" s="23">
        <v>50</v>
      </c>
      <c r="B72" s="22">
        <v>11.769252326974899</v>
      </c>
      <c r="C72" s="53"/>
      <c r="D72" s="53"/>
      <c r="E72" s="53"/>
      <c r="F72" s="71" t="s">
        <v>4</v>
      </c>
      <c r="G72" s="71" t="s">
        <v>41</v>
      </c>
      <c r="I72" s="23">
        <v>159</v>
      </c>
      <c r="J72" s="22">
        <v>12.009220501873971</v>
      </c>
      <c r="K72" s="53"/>
      <c r="L72" s="53"/>
      <c r="M72" s="53"/>
      <c r="N72" s="71" t="s">
        <v>41</v>
      </c>
      <c r="O72" s="71" t="s">
        <v>4</v>
      </c>
    </row>
    <row r="73" spans="1:15" x14ac:dyDescent="0.2">
      <c r="A73" s="23">
        <v>68</v>
      </c>
      <c r="B73" s="22">
        <v>11.777714031973915</v>
      </c>
      <c r="C73" s="53"/>
      <c r="D73" s="53"/>
      <c r="E73" s="53"/>
      <c r="F73" s="71" t="s">
        <v>4</v>
      </c>
      <c r="G73" s="71" t="s">
        <v>41</v>
      </c>
      <c r="I73" s="23">
        <v>109</v>
      </c>
      <c r="J73" s="22">
        <v>12.169565193060237</v>
      </c>
      <c r="K73" s="53"/>
      <c r="L73" s="53"/>
      <c r="M73" s="53"/>
      <c r="N73" s="71" t="s">
        <v>41</v>
      </c>
      <c r="O73" s="71" t="s">
        <v>4</v>
      </c>
    </row>
    <row r="74" spans="1:15" x14ac:dyDescent="0.2">
      <c r="A74" s="23">
        <v>60</v>
      </c>
      <c r="B74" s="22">
        <v>12.13425523608562</v>
      </c>
      <c r="C74" s="53"/>
      <c r="D74" s="53"/>
      <c r="E74" s="53"/>
      <c r="F74" s="71" t="s">
        <v>4</v>
      </c>
      <c r="G74" s="71" t="s">
        <v>41</v>
      </c>
      <c r="I74" s="23">
        <v>169</v>
      </c>
      <c r="J74" s="22">
        <v>12.402276261987916</v>
      </c>
      <c r="K74" s="53"/>
      <c r="L74" s="53"/>
      <c r="M74" s="53"/>
      <c r="N74" s="71" t="s">
        <v>41</v>
      </c>
      <c r="O74" s="71" t="s">
        <v>4</v>
      </c>
    </row>
    <row r="75" spans="1:15" x14ac:dyDescent="0.2">
      <c r="A75" s="23">
        <v>45</v>
      </c>
      <c r="B75" s="22">
        <v>12.307611974773355</v>
      </c>
      <c r="C75" s="53"/>
      <c r="D75" s="53"/>
      <c r="E75" s="53"/>
      <c r="F75" s="71" t="s">
        <v>4</v>
      </c>
      <c r="G75" s="71" t="s">
        <v>41</v>
      </c>
      <c r="I75" s="23">
        <v>134</v>
      </c>
      <c r="J75" s="22">
        <v>12.409218873699196</v>
      </c>
      <c r="K75" s="53"/>
      <c r="L75" s="53"/>
      <c r="M75" s="53"/>
      <c r="N75" s="71" t="s">
        <v>41</v>
      </c>
      <c r="O75" s="71" t="s">
        <v>4</v>
      </c>
    </row>
    <row r="76" spans="1:15" x14ac:dyDescent="0.2">
      <c r="A76" s="23">
        <v>55</v>
      </c>
      <c r="B76" s="22">
        <v>12.313346975754357</v>
      </c>
      <c r="C76" s="53"/>
      <c r="D76" s="53"/>
      <c r="E76" s="53"/>
      <c r="F76" s="71" t="s">
        <v>4</v>
      </c>
      <c r="G76" s="71" t="s">
        <v>41</v>
      </c>
      <c r="I76" s="23">
        <v>141</v>
      </c>
      <c r="J76" s="22">
        <v>12.420093307454739</v>
      </c>
      <c r="K76" s="53"/>
      <c r="L76" s="53"/>
      <c r="M76" s="53"/>
      <c r="N76" s="71" t="s">
        <v>41</v>
      </c>
      <c r="O76" s="71" t="s">
        <v>4</v>
      </c>
    </row>
    <row r="77" spans="1:15" x14ac:dyDescent="0.2">
      <c r="A77" s="23">
        <v>21</v>
      </c>
      <c r="B77" s="22">
        <v>12.391689051604679</v>
      </c>
      <c r="C77" s="53"/>
      <c r="D77" s="53"/>
      <c r="E77" s="53"/>
      <c r="F77" s="71" t="s">
        <v>4</v>
      </c>
      <c r="G77" s="71" t="s">
        <v>41</v>
      </c>
      <c r="I77" s="23">
        <v>197</v>
      </c>
      <c r="J77" s="22">
        <v>13.329334158233749</v>
      </c>
      <c r="K77" s="53"/>
      <c r="L77" s="53"/>
      <c r="M77" s="53"/>
      <c r="N77" s="71" t="s">
        <v>41</v>
      </c>
      <c r="O77" s="71" t="s">
        <v>4</v>
      </c>
    </row>
    <row r="78" spans="1:15" x14ac:dyDescent="0.2">
      <c r="A78" s="23">
        <v>20</v>
      </c>
      <c r="B78" s="22">
        <v>12.497926548197338</v>
      </c>
      <c r="C78" s="53"/>
      <c r="D78" s="53"/>
      <c r="E78" s="53"/>
      <c r="F78" s="71" t="s">
        <v>4</v>
      </c>
      <c r="G78" s="71" t="s">
        <v>41</v>
      </c>
      <c r="I78" s="23">
        <v>118</v>
      </c>
      <c r="J78" s="22">
        <v>13.670610184831229</v>
      </c>
      <c r="K78" s="53"/>
      <c r="L78" s="53"/>
      <c r="M78" s="53"/>
      <c r="N78" s="71" t="s">
        <v>41</v>
      </c>
      <c r="O78" s="71" t="s">
        <v>4</v>
      </c>
    </row>
    <row r="79" spans="1:15" x14ac:dyDescent="0.2">
      <c r="A79" s="23">
        <v>41</v>
      </c>
      <c r="B79" s="22">
        <v>12.765097795761154</v>
      </c>
      <c r="C79" s="53"/>
      <c r="D79" s="53"/>
      <c r="E79" s="53"/>
      <c r="F79" s="71" t="s">
        <v>4</v>
      </c>
      <c r="G79" s="71" t="s">
        <v>41</v>
      </c>
      <c r="I79" s="23">
        <v>144</v>
      </c>
      <c r="J79" s="22">
        <v>13.757065252759663</v>
      </c>
      <c r="K79" s="53"/>
      <c r="L79" s="53"/>
      <c r="M79" s="53"/>
      <c r="N79" s="71" t="s">
        <v>41</v>
      </c>
      <c r="O79" s="71" t="s">
        <v>4</v>
      </c>
    </row>
    <row r="80" spans="1:15" x14ac:dyDescent="0.2">
      <c r="A80" s="23">
        <v>71</v>
      </c>
      <c r="B80" s="22">
        <v>12.848504659106933</v>
      </c>
      <c r="C80" s="53"/>
      <c r="D80" s="53"/>
      <c r="E80" s="53"/>
      <c r="F80" s="71" t="s">
        <v>4</v>
      </c>
      <c r="G80" s="71" t="s">
        <v>41</v>
      </c>
      <c r="I80" s="23">
        <v>120</v>
      </c>
      <c r="J80" s="22">
        <v>13.76645714708962</v>
      </c>
      <c r="K80" s="53"/>
      <c r="L80" s="53"/>
      <c r="M80" s="53"/>
      <c r="N80" s="71" t="s">
        <v>41</v>
      </c>
      <c r="O80" s="71" t="s">
        <v>4</v>
      </c>
    </row>
    <row r="81" spans="1:15" x14ac:dyDescent="0.2">
      <c r="A81" s="23">
        <v>58</v>
      </c>
      <c r="B81" s="22">
        <v>12.87462754908714</v>
      </c>
      <c r="C81" s="53"/>
      <c r="D81" s="53"/>
      <c r="E81" s="53"/>
      <c r="F81" s="71" t="s">
        <v>4</v>
      </c>
      <c r="G81" s="71" t="s">
        <v>41</v>
      </c>
      <c r="I81" s="23">
        <v>135</v>
      </c>
      <c r="J81" s="22">
        <v>13.929165890234318</v>
      </c>
      <c r="K81" s="53"/>
      <c r="L81" s="53"/>
      <c r="M81" s="53"/>
      <c r="N81" s="71" t="s">
        <v>41</v>
      </c>
      <c r="O81" s="71" t="s">
        <v>4</v>
      </c>
    </row>
    <row r="82" spans="1:15" x14ac:dyDescent="0.2">
      <c r="A82" s="23">
        <v>56</v>
      </c>
      <c r="B82" s="22">
        <v>13.066573794100908</v>
      </c>
      <c r="C82" s="53"/>
      <c r="D82" s="53"/>
      <c r="E82" s="53"/>
      <c r="F82" s="71" t="s">
        <v>4</v>
      </c>
      <c r="G82" s="71" t="s">
        <v>41</v>
      </c>
      <c r="I82" s="23">
        <v>177</v>
      </c>
      <c r="J82" s="22">
        <v>14.325239033855993</v>
      </c>
      <c r="K82" s="53"/>
      <c r="L82" s="53"/>
      <c r="M82" s="53"/>
      <c r="N82" s="53"/>
      <c r="O82" s="71" t="s">
        <v>4</v>
      </c>
    </row>
    <row r="83" spans="1:15" x14ac:dyDescent="0.2">
      <c r="A83" s="23">
        <v>13</v>
      </c>
      <c r="B83" s="22">
        <v>13.087572691402777</v>
      </c>
      <c r="C83" s="53"/>
      <c r="D83" s="53"/>
      <c r="E83" s="53"/>
      <c r="F83" s="71" t="s">
        <v>4</v>
      </c>
      <c r="G83" s="71" t="s">
        <v>41</v>
      </c>
      <c r="I83" s="23">
        <v>126</v>
      </c>
      <c r="J83" s="22">
        <v>14.78137597414516</v>
      </c>
      <c r="K83" s="53"/>
      <c r="L83" s="53"/>
      <c r="M83" s="53"/>
      <c r="N83" s="53"/>
      <c r="O83" s="71" t="s">
        <v>4</v>
      </c>
    </row>
    <row r="84" spans="1:15" x14ac:dyDescent="0.2">
      <c r="A84" s="23">
        <v>64</v>
      </c>
      <c r="B84" s="22">
        <v>13.175746838553469</v>
      </c>
      <c r="C84" s="53"/>
      <c r="D84" s="53"/>
      <c r="E84" s="53"/>
      <c r="F84" s="71" t="s">
        <v>4</v>
      </c>
      <c r="G84" s="71" t="s">
        <v>41</v>
      </c>
      <c r="I84" s="23">
        <v>128</v>
      </c>
      <c r="J84" s="22">
        <v>14.81238515954014</v>
      </c>
      <c r="K84" s="53"/>
      <c r="L84" s="53"/>
      <c r="M84" s="53"/>
      <c r="N84" s="53"/>
      <c r="O84" s="71" t="s">
        <v>4</v>
      </c>
    </row>
    <row r="85" spans="1:15" x14ac:dyDescent="0.2">
      <c r="A85" s="23">
        <v>10</v>
      </c>
      <c r="B85" s="22">
        <v>13.260142219379883</v>
      </c>
      <c r="C85" s="53"/>
      <c r="D85" s="53"/>
      <c r="E85" s="53"/>
      <c r="F85" s="71" t="s">
        <v>4</v>
      </c>
      <c r="G85" s="71" t="s">
        <v>41</v>
      </c>
      <c r="I85" s="23">
        <v>149</v>
      </c>
      <c r="J85" s="22">
        <v>15.374007268974376</v>
      </c>
      <c r="K85" s="53"/>
      <c r="L85" s="53"/>
      <c r="M85" s="53"/>
      <c r="N85" s="53"/>
      <c r="O85" s="71" t="s">
        <v>4</v>
      </c>
    </row>
    <row r="86" spans="1:15" x14ac:dyDescent="0.2">
      <c r="A86" s="23">
        <v>3</v>
      </c>
      <c r="B86" s="22">
        <v>13.606940535894834</v>
      </c>
      <c r="C86" s="53"/>
      <c r="D86" s="53"/>
      <c r="E86" s="53"/>
      <c r="F86" s="71" t="s">
        <v>4</v>
      </c>
      <c r="G86" s="71" t="s">
        <v>41</v>
      </c>
      <c r="I86" s="23">
        <v>147</v>
      </c>
      <c r="J86" s="22">
        <v>15.507781205880086</v>
      </c>
      <c r="K86" s="53"/>
      <c r="L86" s="53"/>
      <c r="M86" s="53"/>
      <c r="N86" s="53"/>
      <c r="O86" s="71" t="s">
        <v>4</v>
      </c>
    </row>
    <row r="87" spans="1:15" x14ac:dyDescent="0.2">
      <c r="A87" s="23">
        <v>79</v>
      </c>
      <c r="B87" s="22">
        <v>14.017416636244416</v>
      </c>
      <c r="C87" s="53"/>
      <c r="D87" s="53"/>
      <c r="E87" s="53"/>
      <c r="F87" s="53"/>
      <c r="G87" s="71" t="s">
        <v>41</v>
      </c>
      <c r="I87" s="23">
        <v>132</v>
      </c>
      <c r="J87" s="22">
        <v>16.089814002830018</v>
      </c>
      <c r="K87" s="53"/>
      <c r="L87" s="53"/>
      <c r="M87" s="53"/>
      <c r="N87" s="53"/>
      <c r="O87" s="71" t="s">
        <v>4</v>
      </c>
    </row>
    <row r="88" spans="1:15" x14ac:dyDescent="0.2">
      <c r="A88" s="23">
        <v>28</v>
      </c>
      <c r="B88" s="22">
        <v>14.029640827146984</v>
      </c>
      <c r="C88" s="53"/>
      <c r="D88" s="53"/>
      <c r="E88" s="53"/>
      <c r="F88" s="53"/>
      <c r="G88" s="71" t="s">
        <v>41</v>
      </c>
      <c r="I88" s="23">
        <v>151</v>
      </c>
      <c r="J88" s="22">
        <v>16.108372387469714</v>
      </c>
      <c r="K88" s="53"/>
      <c r="L88" s="53"/>
      <c r="M88" s="53"/>
      <c r="N88" s="53"/>
      <c r="O88" s="71" t="s">
        <v>4</v>
      </c>
    </row>
    <row r="89" spans="1:15" x14ac:dyDescent="0.2">
      <c r="A89" s="23">
        <v>81</v>
      </c>
      <c r="B89" s="22">
        <v>14.219604657976426</v>
      </c>
      <c r="C89" s="53"/>
      <c r="D89" s="53"/>
      <c r="E89" s="53"/>
      <c r="F89" s="53"/>
      <c r="G89" s="71" t="s">
        <v>41</v>
      </c>
      <c r="I89" s="23">
        <v>115</v>
      </c>
      <c r="J89" s="22">
        <v>16.391257945857799</v>
      </c>
      <c r="K89" s="53"/>
      <c r="L89" s="53"/>
      <c r="M89" s="53"/>
      <c r="N89" s="53"/>
      <c r="O89" s="71" t="s">
        <v>4</v>
      </c>
    </row>
    <row r="90" spans="1:15" x14ac:dyDescent="0.2">
      <c r="A90" s="23">
        <v>97</v>
      </c>
      <c r="B90" s="22">
        <v>14.522716039998171</v>
      </c>
      <c r="C90" s="53"/>
      <c r="D90" s="53"/>
      <c r="E90" s="53"/>
      <c r="F90" s="53"/>
      <c r="G90" s="71" t="s">
        <v>41</v>
      </c>
      <c r="I90" s="23">
        <v>174</v>
      </c>
      <c r="J90" s="22">
        <v>16.528370316922242</v>
      </c>
      <c r="K90" s="53"/>
      <c r="L90" s="53"/>
      <c r="M90" s="53"/>
      <c r="N90" s="53"/>
      <c r="O90" s="71" t="s">
        <v>4</v>
      </c>
    </row>
    <row r="91" spans="1:15" x14ac:dyDescent="0.2">
      <c r="A91" s="23">
        <v>69</v>
      </c>
      <c r="B91" s="22">
        <v>14.613185637557823</v>
      </c>
      <c r="C91" s="53"/>
      <c r="D91" s="53"/>
      <c r="E91" s="53"/>
      <c r="F91" s="53"/>
      <c r="G91" s="71" t="s">
        <v>41</v>
      </c>
      <c r="I91" s="23">
        <v>196</v>
      </c>
      <c r="J91" s="22">
        <v>16.728564059797005</v>
      </c>
      <c r="K91" s="53"/>
      <c r="L91" s="53"/>
      <c r="M91" s="53"/>
      <c r="N91" s="53"/>
      <c r="O91" s="71" t="s">
        <v>4</v>
      </c>
    </row>
    <row r="92" spans="1:15" x14ac:dyDescent="0.2">
      <c r="A92" s="23">
        <v>9</v>
      </c>
      <c r="B92" s="22">
        <v>14.66153185734135</v>
      </c>
      <c r="C92" s="53"/>
      <c r="D92" s="53"/>
      <c r="E92" s="53"/>
      <c r="F92" s="53"/>
      <c r="G92" s="71" t="s">
        <v>41</v>
      </c>
      <c r="I92" s="23">
        <v>113</v>
      </c>
      <c r="J92" s="22">
        <v>17.186043689125707</v>
      </c>
      <c r="K92" s="53"/>
      <c r="L92" s="53"/>
      <c r="M92" s="53"/>
      <c r="N92" s="53"/>
      <c r="O92" s="71" t="s">
        <v>4</v>
      </c>
    </row>
    <row r="93" spans="1:15" x14ac:dyDescent="0.2">
      <c r="A93" s="23">
        <v>72</v>
      </c>
      <c r="B93" s="22">
        <v>15.583361617191954</v>
      </c>
      <c r="C93" s="53"/>
      <c r="D93" s="53"/>
      <c r="E93" s="53"/>
      <c r="F93" s="53"/>
      <c r="G93" s="71" t="s">
        <v>41</v>
      </c>
      <c r="I93" s="23">
        <v>166</v>
      </c>
      <c r="J93" s="22">
        <v>17.407478573126124</v>
      </c>
      <c r="K93" s="53"/>
      <c r="L93" s="53"/>
      <c r="M93" s="53"/>
      <c r="N93" s="53"/>
      <c r="O93" s="71" t="s">
        <v>4</v>
      </c>
    </row>
    <row r="94" spans="1:15" x14ac:dyDescent="0.2">
      <c r="A94" s="23">
        <v>39</v>
      </c>
      <c r="B94" s="22">
        <v>15.68074874429535</v>
      </c>
      <c r="C94" s="53"/>
      <c r="D94" s="53"/>
      <c r="E94" s="53"/>
      <c r="F94" s="53"/>
      <c r="G94" s="71" t="s">
        <v>41</v>
      </c>
      <c r="I94" s="23">
        <v>164</v>
      </c>
      <c r="J94" s="22">
        <v>17.680928550267492</v>
      </c>
      <c r="K94" s="53"/>
      <c r="L94" s="53"/>
      <c r="M94" s="53"/>
      <c r="N94" s="53"/>
      <c r="O94" s="71" t="s">
        <v>4</v>
      </c>
    </row>
    <row r="95" spans="1:15" x14ac:dyDescent="0.2">
      <c r="A95" s="23">
        <v>93</v>
      </c>
      <c r="B95" s="22">
        <v>16.127884360563343</v>
      </c>
      <c r="C95" s="53"/>
      <c r="D95" s="53"/>
      <c r="E95" s="53"/>
      <c r="F95" s="53"/>
      <c r="G95" s="71" t="s">
        <v>41</v>
      </c>
      <c r="I95" s="23">
        <v>143</v>
      </c>
      <c r="J95" s="22">
        <v>17.764447374184719</v>
      </c>
      <c r="K95" s="53"/>
      <c r="L95" s="53"/>
      <c r="M95" s="53"/>
      <c r="N95" s="53"/>
      <c r="O95" s="71" t="s">
        <v>4</v>
      </c>
    </row>
    <row r="96" spans="1:15" x14ac:dyDescent="0.2">
      <c r="A96" s="23">
        <v>5</v>
      </c>
      <c r="B96" s="22">
        <v>17.272952133163482</v>
      </c>
      <c r="C96" s="53"/>
      <c r="D96" s="53"/>
      <c r="E96" s="53"/>
      <c r="F96" s="53"/>
      <c r="G96" s="71" t="s">
        <v>41</v>
      </c>
      <c r="I96" s="23">
        <v>184</v>
      </c>
      <c r="J96" s="22">
        <v>18.176779221672177</v>
      </c>
      <c r="K96" s="53"/>
      <c r="L96" s="53"/>
      <c r="M96" s="53"/>
      <c r="N96" s="53"/>
      <c r="O96" s="71" t="s">
        <v>4</v>
      </c>
    </row>
    <row r="97" spans="1:15" x14ac:dyDescent="0.2">
      <c r="A97" s="23">
        <v>24</v>
      </c>
      <c r="B97" s="22">
        <v>18.1085333277308</v>
      </c>
      <c r="C97" s="53"/>
      <c r="D97" s="53"/>
      <c r="E97" s="53"/>
      <c r="F97" s="53"/>
      <c r="G97" s="71" t="s">
        <v>41</v>
      </c>
      <c r="I97" s="23">
        <v>138</v>
      </c>
      <c r="J97" s="22">
        <v>18.335365684434244</v>
      </c>
      <c r="K97" s="53"/>
      <c r="L97" s="53"/>
      <c r="M97" s="53"/>
      <c r="N97" s="53"/>
      <c r="O97" s="71" t="s">
        <v>4</v>
      </c>
    </row>
    <row r="98" spans="1:15" x14ac:dyDescent="0.2">
      <c r="A98" s="23">
        <v>83</v>
      </c>
      <c r="B98" s="22">
        <v>18.372745003400482</v>
      </c>
      <c r="C98" s="53"/>
      <c r="D98" s="53"/>
      <c r="E98" s="53"/>
      <c r="F98" s="53"/>
      <c r="G98" s="71" t="s">
        <v>41</v>
      </c>
      <c r="I98" s="23">
        <v>114</v>
      </c>
      <c r="J98" s="22">
        <v>18.365494973005053</v>
      </c>
      <c r="K98" s="53"/>
      <c r="L98" s="53"/>
      <c r="M98" s="53"/>
      <c r="N98" s="53"/>
      <c r="O98" s="71" t="s">
        <v>4</v>
      </c>
    </row>
    <row r="99" spans="1:15" x14ac:dyDescent="0.2">
      <c r="A99" s="23">
        <v>4</v>
      </c>
      <c r="B99" s="22">
        <v>18.391320273630704</v>
      </c>
      <c r="C99" s="53"/>
      <c r="D99" s="53"/>
      <c r="E99" s="53"/>
      <c r="F99" s="53"/>
      <c r="G99" s="71" t="s">
        <v>41</v>
      </c>
      <c r="I99" s="23">
        <v>165</v>
      </c>
      <c r="J99" s="22">
        <v>18.532772048457556</v>
      </c>
      <c r="K99" s="53"/>
      <c r="L99" s="53"/>
      <c r="M99" s="53"/>
      <c r="N99" s="53"/>
      <c r="O99" s="71" t="s">
        <v>4</v>
      </c>
    </row>
    <row r="100" spans="1:15" x14ac:dyDescent="0.2">
      <c r="A100" s="23">
        <v>85</v>
      </c>
      <c r="B100" s="22">
        <v>18.492687037486377</v>
      </c>
      <c r="C100" s="53"/>
      <c r="D100" s="53"/>
      <c r="E100" s="53"/>
      <c r="F100" s="53"/>
      <c r="G100" s="71" t="s">
        <v>41</v>
      </c>
      <c r="I100" s="23">
        <v>171</v>
      </c>
      <c r="J100" s="22">
        <v>18.606999750330548</v>
      </c>
      <c r="K100" s="53"/>
      <c r="L100" s="53"/>
      <c r="M100" s="53"/>
      <c r="N100" s="53"/>
      <c r="O100" s="71" t="s">
        <v>4</v>
      </c>
    </row>
    <row r="101" spans="1:15" x14ac:dyDescent="0.2">
      <c r="A101" s="23">
        <v>89</v>
      </c>
      <c r="B101" s="22">
        <v>18.621356632144469</v>
      </c>
      <c r="C101" s="53"/>
      <c r="D101" s="53"/>
      <c r="E101" s="53"/>
      <c r="F101" s="53"/>
      <c r="G101" s="71" t="s">
        <v>41</v>
      </c>
      <c r="I101" s="23">
        <v>139</v>
      </c>
      <c r="J101" s="22">
        <v>18.611649213347928</v>
      </c>
      <c r="K101" s="53"/>
      <c r="L101" s="53"/>
      <c r="M101" s="53"/>
      <c r="N101" s="53"/>
      <c r="O101" s="71" t="s">
        <v>4</v>
      </c>
    </row>
    <row r="102" spans="1:15" x14ac:dyDescent="0.2">
      <c r="A102" s="23">
        <v>84</v>
      </c>
      <c r="B102" s="22">
        <v>18.924898212560105</v>
      </c>
      <c r="C102" s="53"/>
      <c r="D102" s="53"/>
      <c r="E102" s="53"/>
      <c r="F102" s="53"/>
      <c r="G102" s="71" t="s">
        <v>41</v>
      </c>
      <c r="I102" s="23">
        <v>104</v>
      </c>
      <c r="J102" s="22">
        <v>18.664850680042917</v>
      </c>
      <c r="K102" s="53"/>
      <c r="L102" s="53"/>
      <c r="M102" s="53"/>
      <c r="N102" s="53"/>
      <c r="O102" s="71" t="s">
        <v>4</v>
      </c>
    </row>
    <row r="103" spans="1:15" x14ac:dyDescent="0.2">
      <c r="A103" s="23">
        <v>77</v>
      </c>
      <c r="B103" s="22">
        <v>19.071621764368942</v>
      </c>
      <c r="C103" s="53"/>
      <c r="D103" s="53"/>
      <c r="E103" s="53"/>
      <c r="F103" s="53"/>
      <c r="G103" s="53"/>
      <c r="I103" s="23">
        <v>133</v>
      </c>
      <c r="J103" s="22">
        <v>19.139190452865499</v>
      </c>
      <c r="K103" s="53"/>
      <c r="L103" s="53"/>
      <c r="M103" s="53"/>
      <c r="N103" s="53"/>
      <c r="O103" s="53"/>
    </row>
    <row r="104" spans="1:15" x14ac:dyDescent="0.2">
      <c r="A104" s="23">
        <v>51</v>
      </c>
      <c r="B104" s="22">
        <v>19.379130990428166</v>
      </c>
      <c r="C104" s="53"/>
      <c r="D104" s="53"/>
      <c r="E104" s="53"/>
      <c r="F104" s="53"/>
      <c r="G104" s="53"/>
      <c r="I104" s="23">
        <v>119</v>
      </c>
      <c r="J104" s="22">
        <v>19.184496763498345</v>
      </c>
      <c r="K104" s="53"/>
      <c r="L104" s="53"/>
      <c r="M104" s="53"/>
      <c r="N104" s="53"/>
      <c r="O104" s="53"/>
    </row>
    <row r="105" spans="1:15" x14ac:dyDescent="0.2">
      <c r="A105" s="23">
        <v>42</v>
      </c>
      <c r="B105" s="22">
        <v>19.461735980984955</v>
      </c>
      <c r="C105" s="53"/>
      <c r="D105" s="53"/>
      <c r="E105" s="53"/>
      <c r="F105" s="53"/>
      <c r="G105" s="53"/>
      <c r="I105" s="23">
        <v>154</v>
      </c>
      <c r="J105" s="22">
        <v>19.312975436028189</v>
      </c>
      <c r="K105" s="53"/>
      <c r="L105" s="53"/>
      <c r="M105" s="53"/>
      <c r="N105" s="53"/>
      <c r="O105" s="53"/>
    </row>
    <row r="106" spans="1:15" x14ac:dyDescent="0.2">
      <c r="A106" s="23">
        <v>36</v>
      </c>
      <c r="B106" s="22">
        <v>19.96830687970122</v>
      </c>
      <c r="C106" s="53"/>
      <c r="D106" s="53"/>
      <c r="E106" s="53"/>
      <c r="F106" s="53"/>
      <c r="G106" s="53"/>
      <c r="I106" s="23">
        <v>172</v>
      </c>
      <c r="J106" s="22">
        <v>19.997297289433618</v>
      </c>
      <c r="K106" s="53"/>
      <c r="L106" s="53"/>
      <c r="M106" s="53"/>
      <c r="N106" s="53"/>
      <c r="O106" s="53"/>
    </row>
    <row r="108" spans="1:15" x14ac:dyDescent="0.2">
      <c r="B108" s="6" t="s">
        <v>47</v>
      </c>
      <c r="C108" s="53"/>
      <c r="D108" s="53"/>
      <c r="E108" s="53"/>
      <c r="F108" s="53"/>
      <c r="G108" s="53"/>
      <c r="J108" s="6" t="s">
        <v>47</v>
      </c>
      <c r="K108" s="53"/>
      <c r="L108" s="53"/>
      <c r="M108" s="53"/>
      <c r="N108" s="53"/>
      <c r="O108" s="53"/>
    </row>
    <row r="113" spans="1:15" ht="18" x14ac:dyDescent="0.25">
      <c r="A113" s="11" t="s">
        <v>28</v>
      </c>
    </row>
    <row r="115" spans="1:15" x14ac:dyDescent="0.2">
      <c r="A115" s="29" t="s">
        <v>73</v>
      </c>
      <c r="B115" s="30"/>
      <c r="C115" s="30"/>
      <c r="D115" s="30"/>
      <c r="E115" s="30"/>
      <c r="F115" s="30"/>
      <c r="G115" s="30"/>
      <c r="I115" s="31" t="s">
        <v>74</v>
      </c>
      <c r="J115" s="32"/>
      <c r="K115" s="32"/>
      <c r="L115" s="32"/>
      <c r="M115" s="32"/>
      <c r="N115" s="32"/>
      <c r="O115" s="32"/>
    </row>
    <row r="116" spans="1:15" x14ac:dyDescent="0.2">
      <c r="A116" s="6"/>
      <c r="I116" s="6"/>
      <c r="L116" s="6"/>
      <c r="M116" s="6"/>
      <c r="N116" s="6"/>
    </row>
    <row r="117" spans="1:15" ht="15" customHeight="1" x14ac:dyDescent="0.2">
      <c r="A117" s="6"/>
      <c r="C117" s="55"/>
      <c r="D117" s="55"/>
      <c r="E117" s="56" t="s">
        <v>9</v>
      </c>
      <c r="F117" s="55"/>
      <c r="G117" s="55"/>
      <c r="I117" s="6"/>
      <c r="K117" s="57"/>
      <c r="L117" s="57"/>
      <c r="M117" s="58" t="s">
        <v>9</v>
      </c>
      <c r="N117" s="57"/>
      <c r="O117" s="57"/>
    </row>
    <row r="118" spans="1:15" x14ac:dyDescent="0.2">
      <c r="C118" s="30">
        <v>0</v>
      </c>
      <c r="D118" s="30">
        <v>5</v>
      </c>
      <c r="E118" s="30">
        <v>10</v>
      </c>
      <c r="F118" s="30">
        <v>15</v>
      </c>
      <c r="G118" s="30">
        <v>20</v>
      </c>
      <c r="I118" s="6"/>
      <c r="J118" s="6"/>
      <c r="K118" s="34">
        <v>0</v>
      </c>
      <c r="L118" s="34">
        <v>5</v>
      </c>
      <c r="M118" s="34">
        <v>10</v>
      </c>
      <c r="N118" s="34">
        <v>15</v>
      </c>
      <c r="O118" s="34">
        <v>20</v>
      </c>
    </row>
    <row r="119" spans="1:15" x14ac:dyDescent="0.2">
      <c r="A119" s="6" t="s">
        <v>29</v>
      </c>
      <c r="C119" s="53"/>
      <c r="D119" s="53"/>
      <c r="E119" s="53"/>
      <c r="F119" s="53"/>
      <c r="G119" s="53"/>
      <c r="H119" s="8"/>
      <c r="I119" s="6" t="s">
        <v>29</v>
      </c>
      <c r="J119" s="6"/>
      <c r="K119" s="53"/>
      <c r="L119" s="53"/>
      <c r="M119" s="53"/>
      <c r="N119" s="53"/>
      <c r="O119" s="53"/>
    </row>
    <row r="120" spans="1:15" x14ac:dyDescent="0.2">
      <c r="I120" s="6"/>
      <c r="J120" s="6"/>
    </row>
    <row r="121" spans="1:15" x14ac:dyDescent="0.2">
      <c r="A121" s="6" t="s">
        <v>90</v>
      </c>
      <c r="I121" s="6" t="s">
        <v>90</v>
      </c>
      <c r="J121" s="6"/>
    </row>
    <row r="122" spans="1:15" x14ac:dyDescent="0.2">
      <c r="C122" s="53"/>
      <c r="D122" s="53"/>
      <c r="E122" s="53"/>
      <c r="F122" s="53"/>
      <c r="G122" s="53"/>
      <c r="I122" s="6"/>
      <c r="J122" s="6"/>
      <c r="K122" s="53"/>
      <c r="L122" s="53"/>
      <c r="M122" s="53"/>
      <c r="N122" s="53"/>
      <c r="O122" s="53"/>
    </row>
    <row r="123" spans="1:15" x14ac:dyDescent="0.2">
      <c r="I123" s="6"/>
      <c r="J123" s="6"/>
    </row>
    <row r="124" spans="1:15" x14ac:dyDescent="0.2">
      <c r="A124" s="6" t="s">
        <v>91</v>
      </c>
      <c r="C124" s="53"/>
      <c r="D124" s="53"/>
      <c r="E124" s="53"/>
      <c r="F124" s="53"/>
      <c r="I124" s="6" t="s">
        <v>91</v>
      </c>
      <c r="J124" s="6"/>
      <c r="K124" s="53"/>
      <c r="L124" s="53"/>
      <c r="M124" s="53"/>
      <c r="N124" s="53"/>
    </row>
    <row r="125" spans="1:15" x14ac:dyDescent="0.2">
      <c r="I125" s="6"/>
      <c r="J125" s="6"/>
    </row>
    <row r="126" spans="1:15" x14ac:dyDescent="0.2">
      <c r="A126" s="6" t="s">
        <v>92</v>
      </c>
      <c r="B126" s="6"/>
      <c r="C126" s="54"/>
      <c r="I126" s="6" t="s">
        <v>92</v>
      </c>
      <c r="J126" s="6"/>
      <c r="K126" s="54"/>
    </row>
    <row r="128" spans="1:15" x14ac:dyDescent="0.2">
      <c r="A128" t="s">
        <v>94</v>
      </c>
      <c r="C128" s="63"/>
      <c r="D128" s="62"/>
      <c r="E128" s="62"/>
      <c r="F128" s="62"/>
      <c r="G128" s="62"/>
    </row>
    <row r="129" spans="1:15" x14ac:dyDescent="0.2">
      <c r="C129" s="62"/>
      <c r="D129" s="62"/>
      <c r="E129" s="62"/>
      <c r="F129" s="62"/>
      <c r="G129" s="62"/>
      <c r="K129" s="62"/>
      <c r="L129" s="62"/>
      <c r="M129" s="62"/>
      <c r="N129" s="62"/>
      <c r="O129" s="62"/>
    </row>
    <row r="130" spans="1:15" x14ac:dyDescent="0.2">
      <c r="A130" t="s">
        <v>95</v>
      </c>
      <c r="C130" s="72"/>
      <c r="D130" s="72"/>
      <c r="E130" s="72"/>
      <c r="F130" s="72"/>
      <c r="G130" s="62"/>
      <c r="I130" t="s">
        <v>91</v>
      </c>
      <c r="K130" s="72"/>
      <c r="L130" s="72"/>
      <c r="M130" s="72"/>
      <c r="N130" s="72"/>
      <c r="O130" s="62"/>
    </row>
    <row r="131" spans="1:15" x14ac:dyDescent="0.2">
      <c r="C131" s="62"/>
      <c r="D131" s="62"/>
      <c r="E131" s="62"/>
      <c r="F131" s="62"/>
      <c r="G131" s="62"/>
      <c r="K131" s="62"/>
      <c r="L131" s="62"/>
      <c r="M131" s="62"/>
      <c r="N131" s="62"/>
      <c r="O131" s="62"/>
    </row>
    <row r="132" spans="1:15" x14ac:dyDescent="0.2">
      <c r="A132" t="s">
        <v>96</v>
      </c>
      <c r="C132" s="54"/>
      <c r="D132" s="62"/>
      <c r="E132" s="62"/>
      <c r="F132" s="62"/>
      <c r="G132" s="62"/>
      <c r="I132" t="s">
        <v>92</v>
      </c>
      <c r="K132" s="54"/>
      <c r="L132" s="62"/>
      <c r="M132" s="62"/>
      <c r="N132" s="62"/>
      <c r="O132" s="62"/>
    </row>
    <row r="133" spans="1:15" x14ac:dyDescent="0.2">
      <c r="C133" s="62"/>
      <c r="D133" s="62"/>
      <c r="E133" s="62"/>
      <c r="F133" s="62"/>
      <c r="G133" s="62"/>
      <c r="K133" s="62"/>
      <c r="L133" s="62"/>
      <c r="M133" s="62"/>
      <c r="N133" s="62"/>
      <c r="O133" s="62"/>
    </row>
    <row r="134" spans="1:15" x14ac:dyDescent="0.2">
      <c r="C134" s="62"/>
      <c r="D134" s="62"/>
      <c r="E134" s="62"/>
      <c r="F134" s="6" t="s">
        <v>97</v>
      </c>
      <c r="K134" s="62"/>
      <c r="L134" s="62"/>
      <c r="M134" s="62"/>
      <c r="N134" s="62"/>
      <c r="O134" s="62"/>
    </row>
    <row r="135" spans="1:15" x14ac:dyDescent="0.2">
      <c r="F135" s="17"/>
      <c r="K135" s="62"/>
      <c r="L135" s="62"/>
      <c r="M135" s="62"/>
      <c r="N135" s="62"/>
      <c r="O135" s="62"/>
    </row>
    <row r="136" spans="1:15" x14ac:dyDescent="0.2">
      <c r="K136" s="62"/>
      <c r="L136" s="62"/>
      <c r="M136" s="62"/>
      <c r="N136" s="62"/>
      <c r="O136" s="62"/>
    </row>
  </sheetData>
  <phoneticPr fontId="0" type="noConversion"/>
  <pageMargins left="0.75" right="0.75" top="1" bottom="1" header="0.5" footer="0.5"/>
  <pageSetup paperSize="9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Life Table</vt:lpstr>
      <vt:lpstr>Survival times </vt:lpstr>
      <vt:lpstr>EQ-5D survey data </vt:lpstr>
      <vt:lpstr>EQ5D</vt:lpstr>
      <vt:lpstr>QAS </vt:lpstr>
      <vt:lpstr>'Life Table'!Print_Area</vt:lpstr>
    </vt:vector>
  </TitlesOfParts>
  <Company>HERC, University of Oxford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pre-installed user</dc:creator>
  <cp:lastModifiedBy>rburns</cp:lastModifiedBy>
  <cp:lastPrinted>2000-07-04T14:09:15Z</cp:lastPrinted>
  <dcterms:created xsi:type="dcterms:W3CDTF">1999-12-08T16:26:57Z</dcterms:created>
  <dcterms:modified xsi:type="dcterms:W3CDTF">2017-06-16T14:01:13Z</dcterms:modified>
</cp:coreProperties>
</file>