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" yWindow="-165" windowWidth="15480" windowHeight="11535"/>
  </bookViews>
  <sheets>
    <sheet name="Raw data control group" sheetId="2" r:id="rId1"/>
    <sheet name="Raw data treatment group" sheetId="5" r:id="rId2"/>
    <sheet name="KM survival control" sheetId="6" r:id="rId3"/>
    <sheet name="KM survival treatment" sheetId="9" r:id="rId4"/>
    <sheet name="KMSA" sheetId="7" r:id="rId5"/>
    <sheet name="Statistics" sheetId="10" r:id="rId6"/>
  </sheets>
  <definedNames>
    <definedName name="_xlnm._FilterDatabase" localSheetId="0" hidden="1">'Raw data control group'!$A$1:$Y$103</definedName>
  </definedNames>
  <calcPr calcId="145621"/>
</workbook>
</file>

<file path=xl/calcChain.xml><?xml version="1.0" encoding="utf-8"?>
<calcChain xmlns="http://schemas.openxmlformats.org/spreadsheetml/2006/main">
  <c r="G31" i="7" l="1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30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H24" i="7" s="1"/>
  <c r="G5" i="7"/>
  <c r="E24" i="9"/>
  <c r="E49" i="7" s="1"/>
  <c r="E19" i="9"/>
  <c r="E44" i="7" s="1"/>
  <c r="H44" i="7" s="1"/>
  <c r="E14" i="9"/>
  <c r="E39" i="7"/>
  <c r="E9" i="9"/>
  <c r="E34" i="7" s="1"/>
  <c r="E5" i="9"/>
  <c r="E30" i="7" s="1"/>
  <c r="E24" i="6"/>
  <c r="E19" i="6"/>
  <c r="E14" i="6"/>
  <c r="E9" i="6"/>
  <c r="E9" i="7"/>
  <c r="E5" i="6"/>
  <c r="E31" i="7"/>
  <c r="E32" i="7"/>
  <c r="E33" i="7"/>
  <c r="E35" i="7"/>
  <c r="E36" i="7"/>
  <c r="E37" i="7"/>
  <c r="E38" i="7"/>
  <c r="E40" i="7"/>
  <c r="E41" i="7"/>
  <c r="E42" i="7"/>
  <c r="E43" i="7"/>
  <c r="E45" i="7"/>
  <c r="E46" i="7"/>
  <c r="E47" i="7"/>
  <c r="E48" i="7"/>
  <c r="E5" i="7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D5" i="9"/>
  <c r="D6" i="9" s="1"/>
  <c r="D7" i="9" s="1"/>
  <c r="C4" i="9"/>
  <c r="B4" i="9"/>
  <c r="E6" i="7"/>
  <c r="E7" i="7"/>
  <c r="E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C50" i="7"/>
  <c r="B50" i="7"/>
  <c r="C25" i="7"/>
  <c r="B25" i="7"/>
  <c r="F19" i="7"/>
  <c r="H19" i="7" s="1"/>
  <c r="F13" i="7"/>
  <c r="F11" i="7"/>
  <c r="H11" i="7" s="1"/>
  <c r="C102" i="5"/>
  <c r="F31" i="7"/>
  <c r="D102" i="5"/>
  <c r="F32" i="7"/>
  <c r="E102" i="5"/>
  <c r="F33" i="7" s="1"/>
  <c r="F102" i="5"/>
  <c r="F34" i="7" s="1"/>
  <c r="G102" i="5"/>
  <c r="F35" i="7"/>
  <c r="H102" i="5"/>
  <c r="F36" i="7"/>
  <c r="H36" i="7" s="1"/>
  <c r="I102" i="5"/>
  <c r="F37" i="7" s="1"/>
  <c r="J102" i="5"/>
  <c r="F38" i="7" s="1"/>
  <c r="K102" i="5"/>
  <c r="F39" i="7"/>
  <c r="H39" i="7" s="1"/>
  <c r="L102" i="5"/>
  <c r="F40" i="7"/>
  <c r="H40" i="7" s="1"/>
  <c r="M102" i="5"/>
  <c r="F41" i="7" s="1"/>
  <c r="H41" i="7" s="1"/>
  <c r="N102" i="5"/>
  <c r="F42" i="7" s="1"/>
  <c r="H42" i="7" s="1"/>
  <c r="O102" i="5"/>
  <c r="F43" i="7"/>
  <c r="P102" i="5"/>
  <c r="F44" i="7"/>
  <c r="Q102" i="5"/>
  <c r="F45" i="7" s="1"/>
  <c r="H45" i="7" s="1"/>
  <c r="R102" i="5"/>
  <c r="F46" i="7" s="1"/>
  <c r="H46" i="7" s="1"/>
  <c r="S102" i="5"/>
  <c r="F47" i="7"/>
  <c r="H47" i="7" s="1"/>
  <c r="T102" i="5"/>
  <c r="F48" i="7"/>
  <c r="U102" i="5"/>
  <c r="F49" i="7" s="1"/>
  <c r="B102" i="5"/>
  <c r="F30" i="7" s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2" i="5"/>
  <c r="V102" i="5" s="1"/>
  <c r="B5" i="10" s="1"/>
  <c r="C102" i="2"/>
  <c r="F6" i="7"/>
  <c r="H6" i="7" s="1"/>
  <c r="D102" i="2"/>
  <c r="F7" i="7" s="1"/>
  <c r="H7" i="7" s="1"/>
  <c r="E102" i="2"/>
  <c r="F8" i="7" s="1"/>
  <c r="F102" i="2"/>
  <c r="F9" i="7" s="1"/>
  <c r="G102" i="2"/>
  <c r="F10" i="7" s="1"/>
  <c r="H102" i="2"/>
  <c r="I102" i="2"/>
  <c r="F12" i="7"/>
  <c r="J102" i="2"/>
  <c r="K102" i="2"/>
  <c r="F14" i="7"/>
  <c r="L102" i="2"/>
  <c r="F15" i="7" s="1"/>
  <c r="M102" i="2"/>
  <c r="F16" i="7"/>
  <c r="H16" i="7" s="1"/>
  <c r="N102" i="2"/>
  <c r="F17" i="7" s="1"/>
  <c r="O102" i="2"/>
  <c r="F18" i="7"/>
  <c r="H18" i="7"/>
  <c r="P102" i="2"/>
  <c r="Q102" i="2"/>
  <c r="F20" i="7" s="1"/>
  <c r="H20" i="7" s="1"/>
  <c r="R102" i="2"/>
  <c r="F21" i="7" s="1"/>
  <c r="H21" i="7" s="1"/>
  <c r="S102" i="2"/>
  <c r="F22" i="7" s="1"/>
  <c r="H22" i="7" s="1"/>
  <c r="T102" i="2"/>
  <c r="F23" i="7" s="1"/>
  <c r="H23" i="7" s="1"/>
  <c r="U102" i="2"/>
  <c r="F24" i="7"/>
  <c r="B102" i="2"/>
  <c r="F5" i="7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2" i="2"/>
  <c r="V102" i="2" s="1"/>
  <c r="B4" i="10" s="1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5" i="6"/>
  <c r="C6" i="6"/>
  <c r="C7" i="6"/>
  <c r="C8" i="6"/>
  <c r="C9" i="6"/>
  <c r="C10" i="6"/>
  <c r="C4" i="6"/>
  <c r="B13" i="6"/>
  <c r="B14" i="6"/>
  <c r="B15" i="6"/>
  <c r="B16" i="6"/>
  <c r="B17" i="6"/>
  <c r="B18" i="6"/>
  <c r="B19" i="6"/>
  <c r="B20" i="6"/>
  <c r="B21" i="6"/>
  <c r="B22" i="6"/>
  <c r="B23" i="6"/>
  <c r="B24" i="6"/>
  <c r="B11" i="6"/>
  <c r="B12" i="6"/>
  <c r="B8" i="6"/>
  <c r="B9" i="6"/>
  <c r="B10" i="6"/>
  <c r="B6" i="6"/>
  <c r="B7" i="6"/>
  <c r="B5" i="6"/>
  <c r="D5" i="6" s="1"/>
  <c r="D6" i="6" s="1"/>
  <c r="B4" i="6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H31" i="7"/>
  <c r="H49" i="7" l="1"/>
  <c r="H33" i="7"/>
  <c r="H48" i="7"/>
  <c r="H43" i="7"/>
  <c r="H38" i="7"/>
  <c r="H32" i="7"/>
  <c r="H37" i="7"/>
  <c r="H35" i="7"/>
  <c r="H30" i="7"/>
  <c r="H10" i="7"/>
  <c r="H15" i="7"/>
  <c r="H9" i="7"/>
  <c r="H14" i="7"/>
  <c r="H8" i="7"/>
  <c r="H13" i="7"/>
  <c r="H17" i="7"/>
  <c r="H34" i="7"/>
  <c r="B6" i="10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H12" i="7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H5" i="7"/>
  <c r="G50" i="7"/>
  <c r="D5" i="10" s="1"/>
  <c r="H50" i="7" l="1"/>
  <c r="H25" i="7"/>
  <c r="G25" i="7"/>
  <c r="D4" i="10" s="1"/>
  <c r="D6" i="10"/>
</calcChain>
</file>

<file path=xl/sharedStrings.xml><?xml version="1.0" encoding="utf-8"?>
<sst xmlns="http://schemas.openxmlformats.org/spreadsheetml/2006/main" count="2098" uniqueCount="27">
  <si>
    <t>Total cost</t>
  </si>
  <si>
    <t>.</t>
  </si>
  <si>
    <t>Mean cost</t>
  </si>
  <si>
    <t>Control group</t>
  </si>
  <si>
    <t>Time period</t>
  </si>
  <si>
    <t>Total dead</t>
  </si>
  <si>
    <t>Total censored</t>
  </si>
  <si>
    <t>No. at risk</t>
  </si>
  <si>
    <t>St</t>
  </si>
  <si>
    <t>Treatment group</t>
  </si>
  <si>
    <t>St*mean cost</t>
  </si>
  <si>
    <t>Patient         Year</t>
  </si>
  <si>
    <t>Year death</t>
  </si>
  <si>
    <t>Year censored</t>
  </si>
  <si>
    <t/>
  </si>
  <si>
    <t>Undiscounted</t>
  </si>
  <si>
    <t>Discounted</t>
  </si>
  <si>
    <t>Discount rate</t>
  </si>
  <si>
    <t>Time (years)</t>
  </si>
  <si>
    <t>No. Deaths</t>
  </si>
  <si>
    <t>No. Censored</t>
  </si>
  <si>
    <t>KM S(t)</t>
  </si>
  <si>
    <t>Mean unadjusted costs</t>
  </si>
  <si>
    <t>Mean adjusted costs</t>
  </si>
  <si>
    <t>Mean difference</t>
  </si>
  <si>
    <t>Undiscounted costs</t>
  </si>
  <si>
    <t>Kaplan-Meier Product Limit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</si>
</sst>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£&quot;#,##0;\-&quot;£&quot;#,##0"/>
    <numFmt numFmtId="43" formatCode="_-* #,##0.00_-;\-* #,##0.00_-;_-* &quot;-&quot;??_-;_-@_-"/>
    <numFmt numFmtId="164" formatCode="0.000"/>
    <numFmt numFmtId="165" formatCode="&quot;£&quot;#,##0.00"/>
    <numFmt numFmtId="166" formatCode="&quot;£&quot;#,##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51">
    <xf numFmtId="0" fontId="0" fillId="0" borderId="0" xfId="0"/>
    <xf numFmtId="5" fontId="1" fillId="0" borderId="0" xfId="8" applyNumberFormat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2" fillId="3" borderId="0" xfId="3" applyNumberFormat="1" applyFont="1" applyFill="1" applyAlignment="1">
      <alignment horizontal="center"/>
    </xf>
    <xf numFmtId="0" fontId="2" fillId="0" borderId="0" xfId="4" applyFont="1"/>
    <xf numFmtId="166" fontId="2" fillId="3" borderId="0" xfId="4" applyNumberFormat="1" applyFont="1" applyFill="1" applyAlignment="1">
      <alignment horizontal="center"/>
    </xf>
    <xf numFmtId="166" fontId="2" fillId="2" borderId="0" xfId="4" applyNumberFormat="1" applyFont="1" applyFill="1" applyAlignment="1">
      <alignment horizontal="center"/>
    </xf>
    <xf numFmtId="0" fontId="3" fillId="0" borderId="0" xfId="5"/>
    <xf numFmtId="0" fontId="2" fillId="0" borderId="0" xfId="5" applyFont="1"/>
    <xf numFmtId="0" fontId="3" fillId="0" borderId="0" xfId="5" applyFill="1" applyBorder="1" applyAlignment="1"/>
    <xf numFmtId="0" fontId="4" fillId="0" borderId="0" xfId="5" applyFont="1"/>
    <xf numFmtId="0" fontId="3" fillId="0" borderId="0" xfId="7"/>
    <xf numFmtId="0" fontId="2" fillId="0" borderId="0" xfId="7" applyFont="1"/>
    <xf numFmtId="0" fontId="3" fillId="0" borderId="0" xfId="7" applyFill="1" applyBorder="1" applyAlignment="1"/>
    <xf numFmtId="165" fontId="3" fillId="0" borderId="0" xfId="7" applyNumberFormat="1"/>
    <xf numFmtId="0" fontId="3" fillId="4" borderId="0" xfId="7" applyFill="1"/>
    <xf numFmtId="0" fontId="4" fillId="0" borderId="0" xfId="7" applyFont="1"/>
    <xf numFmtId="5" fontId="3" fillId="0" borderId="0" xfId="8" applyNumberFormat="1" applyFont="1" applyAlignment="1">
      <alignment horizontal="center"/>
    </xf>
    <xf numFmtId="0" fontId="0" fillId="0" borderId="0" xfId="0" applyFill="1"/>
    <xf numFmtId="166" fontId="2" fillId="0" borderId="0" xfId="2" applyNumberFormat="1" applyFont="1" applyFill="1" applyAlignment="1">
      <alignment horizontal="center"/>
    </xf>
    <xf numFmtId="166" fontId="2" fillId="0" borderId="0" xfId="4" applyNumberFormat="1" applyFont="1" applyFill="1" applyAlignment="1">
      <alignment horizontal="center"/>
    </xf>
    <xf numFmtId="1" fontId="2" fillId="0" borderId="0" xfId="12" applyNumberFormat="1" applyFont="1" applyAlignment="1">
      <alignment horizontal="center"/>
    </xf>
    <xf numFmtId="0" fontId="6" fillId="0" borderId="0" xfId="0" applyFont="1"/>
    <xf numFmtId="0" fontId="2" fillId="0" borderId="1" xfId="9" applyFont="1" applyFill="1" applyBorder="1"/>
    <xf numFmtId="0" fontId="7" fillId="0" borderId="0" xfId="0" applyFont="1" applyFill="1"/>
    <xf numFmtId="0" fontId="3" fillId="0" borderId="0" xfId="4" applyAlignment="1">
      <alignment horizontal="center"/>
    </xf>
    <xf numFmtId="0" fontId="3" fillId="0" borderId="0" xfId="4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5" applyFont="1" applyAlignment="1">
      <alignment horizontal="center"/>
    </xf>
    <xf numFmtId="0" fontId="2" fillId="0" borderId="0" xfId="4" applyFont="1" applyFill="1" applyAlignment="1">
      <alignment horizontal="center"/>
    </xf>
    <xf numFmtId="166" fontId="3" fillId="4" borderId="0" xfId="7" applyNumberFormat="1" applyFill="1"/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7" fillId="0" borderId="0" xfId="0" applyFont="1"/>
    <xf numFmtId="10" fontId="8" fillId="0" borderId="0" xfId="0" applyNumberFormat="1" applyFont="1" applyFill="1"/>
    <xf numFmtId="167" fontId="0" fillId="0" borderId="0" xfId="0" applyNumberFormat="1"/>
    <xf numFmtId="164" fontId="3" fillId="4" borderId="0" xfId="5" applyNumberFormat="1" applyFill="1"/>
    <xf numFmtId="166" fontId="0" fillId="0" borderId="0" xfId="0" applyNumberFormat="1" applyFill="1"/>
    <xf numFmtId="0" fontId="1" fillId="0" borderId="0" xfId="5" applyFont="1"/>
    <xf numFmtId="2" fontId="3" fillId="0" borderId="0" xfId="5" applyNumberFormat="1"/>
    <xf numFmtId="164" fontId="3" fillId="0" borderId="0" xfId="5" applyNumberFormat="1"/>
    <xf numFmtId="0" fontId="9" fillId="0" borderId="0" xfId="0" applyFont="1"/>
    <xf numFmtId="43" fontId="1" fillId="0" borderId="0" xfId="1" applyFont="1"/>
    <xf numFmtId="166" fontId="3" fillId="4" borderId="0" xfId="7" applyNumberFormat="1" applyFill="1" applyAlignment="1">
      <alignment horizontal="right"/>
    </xf>
    <xf numFmtId="166" fontId="2" fillId="2" borderId="0" xfId="4" applyNumberFormat="1" applyFont="1" applyFill="1" applyAlignment="1">
      <alignment horizontal="right"/>
    </xf>
    <xf numFmtId="0" fontId="2" fillId="0" borderId="0" xfId="7" applyFont="1" applyAlignment="1">
      <alignment horizontal="center"/>
    </xf>
    <xf numFmtId="0" fontId="2" fillId="0" borderId="0" xfId="4" applyFont="1" applyAlignment="1">
      <alignment horizontal="left"/>
    </xf>
    <xf numFmtId="0" fontId="2" fillId="0" borderId="1" xfId="9" applyFont="1" applyBorder="1" applyAlignment="1">
      <alignment horizontal="left"/>
    </xf>
    <xf numFmtId="0" fontId="1" fillId="0" borderId="0" xfId="8" applyAlignment="1">
      <alignment horizontal="left"/>
    </xf>
    <xf numFmtId="0" fontId="2" fillId="0" borderId="0" xfId="9" applyFont="1" applyAlignment="1">
      <alignment horizontal="left"/>
    </xf>
  </cellXfs>
  <cellStyles count="16">
    <cellStyle name="Comma" xfId="1" builtinId="3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" xfId="8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sqref="A1:A102"/>
    </sheetView>
  </sheetViews>
  <sheetFormatPr defaultRowHeight="15" x14ac:dyDescent="0.25"/>
  <cols>
    <col min="1" max="1" width="16.140625" customWidth="1"/>
    <col min="2" max="2" width="6.5703125" bestFit="1" customWidth="1"/>
    <col min="3" max="3" width="7.5703125" bestFit="1" customWidth="1"/>
    <col min="4" max="7" width="6.5703125" bestFit="1" customWidth="1"/>
    <col min="8" max="12" width="7.5703125" bestFit="1" customWidth="1"/>
    <col min="13" max="18" width="6.5703125" bestFit="1" customWidth="1"/>
    <col min="19" max="21" width="5" bestFit="1" customWidth="1"/>
    <col min="22" max="22" width="10.140625" bestFit="1" customWidth="1"/>
    <col min="23" max="23" width="10.85546875" bestFit="1" customWidth="1"/>
    <col min="24" max="24" width="14.140625" bestFit="1" customWidth="1"/>
  </cols>
  <sheetData>
    <row r="1" spans="1:24" s="22" customFormat="1" x14ac:dyDescent="0.25">
      <c r="A1" s="48" t="s">
        <v>11</v>
      </c>
      <c r="B1" s="28">
        <v>1</v>
      </c>
      <c r="C1" s="28">
        <f>B1+1</f>
        <v>2</v>
      </c>
      <c r="D1" s="28">
        <f t="shared" ref="D1:U1" si="0">C1+1</f>
        <v>3</v>
      </c>
      <c r="E1" s="28">
        <f t="shared" si="0"/>
        <v>4</v>
      </c>
      <c r="F1" s="28">
        <f t="shared" si="0"/>
        <v>5</v>
      </c>
      <c r="G1" s="28">
        <f t="shared" si="0"/>
        <v>6</v>
      </c>
      <c r="H1" s="28">
        <f t="shared" si="0"/>
        <v>7</v>
      </c>
      <c r="I1" s="28">
        <f t="shared" si="0"/>
        <v>8</v>
      </c>
      <c r="J1" s="28">
        <f t="shared" si="0"/>
        <v>9</v>
      </c>
      <c r="K1" s="28">
        <f t="shared" si="0"/>
        <v>10</v>
      </c>
      <c r="L1" s="28">
        <f t="shared" si="0"/>
        <v>11</v>
      </c>
      <c r="M1" s="28">
        <f t="shared" si="0"/>
        <v>12</v>
      </c>
      <c r="N1" s="28">
        <f t="shared" si="0"/>
        <v>13</v>
      </c>
      <c r="O1" s="28">
        <f t="shared" si="0"/>
        <v>14</v>
      </c>
      <c r="P1" s="28">
        <f t="shared" si="0"/>
        <v>15</v>
      </c>
      <c r="Q1" s="28">
        <f t="shared" si="0"/>
        <v>16</v>
      </c>
      <c r="R1" s="28">
        <f t="shared" si="0"/>
        <v>17</v>
      </c>
      <c r="S1" s="28">
        <f t="shared" si="0"/>
        <v>18</v>
      </c>
      <c r="T1" s="28">
        <f t="shared" si="0"/>
        <v>19</v>
      </c>
      <c r="U1" s="28">
        <f t="shared" si="0"/>
        <v>20</v>
      </c>
      <c r="V1" s="29" t="s">
        <v>0</v>
      </c>
      <c r="W1" s="21" t="s">
        <v>12</v>
      </c>
      <c r="X1" s="21" t="s">
        <v>13</v>
      </c>
    </row>
    <row r="2" spans="1:24" x14ac:dyDescent="0.25">
      <c r="A2" s="49">
        <v>1</v>
      </c>
      <c r="B2" s="1">
        <v>578.90101456739228</v>
      </c>
      <c r="C2" s="1">
        <v>507.5642405216314</v>
      </c>
      <c r="D2" s="1">
        <v>432.06396556531269</v>
      </c>
      <c r="E2" s="1">
        <v>395.41722828152842</v>
      </c>
      <c r="F2" s="1">
        <v>610.6175760618263</v>
      </c>
      <c r="G2" s="1">
        <v>395.45942719690345</v>
      </c>
      <c r="H2" s="1">
        <v>347.47860269491025</v>
      </c>
      <c r="I2" s="1">
        <v>845.7068473975927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1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3">
        <f>SUM(B2:U2)</f>
        <v>4113.2089022870969</v>
      </c>
      <c r="W2" s="32">
        <v>8</v>
      </c>
      <c r="X2" s="32" t="s">
        <v>14</v>
      </c>
    </row>
    <row r="3" spans="1:24" x14ac:dyDescent="0.25">
      <c r="A3" s="49">
        <v>2</v>
      </c>
      <c r="B3" s="1">
        <v>623.64837729068734</v>
      </c>
      <c r="C3" s="1">
        <v>3138.0082913534275</v>
      </c>
      <c r="D3" s="1">
        <v>868.93680039557103</v>
      </c>
      <c r="E3" s="1">
        <v>625.10381371838071</v>
      </c>
      <c r="F3" s="1">
        <v>1514.8282697033148</v>
      </c>
      <c r="G3" s="1">
        <v>3543.5089294553113</v>
      </c>
      <c r="H3" s="1">
        <v>2844.7819019263111</v>
      </c>
      <c r="I3" s="1">
        <v>601.99060266559184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3">
        <f t="shared" ref="V3:V66" si="1">SUM(B3:U3)</f>
        <v>13760.806986508596</v>
      </c>
      <c r="W3" s="32">
        <v>8</v>
      </c>
      <c r="X3" s="32" t="s">
        <v>14</v>
      </c>
    </row>
    <row r="4" spans="1:24" x14ac:dyDescent="0.25">
      <c r="A4" s="49">
        <v>3</v>
      </c>
      <c r="B4" s="1">
        <v>449.3115319530645</v>
      </c>
      <c r="C4" s="1">
        <v>526.76253484350855</v>
      </c>
      <c r="D4" s="1">
        <v>490.98522592789806</v>
      </c>
      <c r="E4" s="1">
        <v>547.62279882504322</v>
      </c>
      <c r="F4" s="1">
        <v>614.35715502167147</v>
      </c>
      <c r="G4" s="1">
        <v>492.40569148814075</v>
      </c>
      <c r="H4" s="1">
        <v>427.32516419589234</v>
      </c>
      <c r="I4" s="1">
        <v>616.83544478889507</v>
      </c>
      <c r="J4" s="1">
        <v>512.48244489414742</v>
      </c>
      <c r="K4" s="1">
        <v>555.7404762745723</v>
      </c>
      <c r="L4" s="1">
        <v>620.56693362145086</v>
      </c>
      <c r="M4" s="1">
        <v>500.40355779342622</v>
      </c>
      <c r="N4" s="1">
        <v>465.11455560167161</v>
      </c>
      <c r="O4" s="1">
        <v>321.97022569835565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3">
        <f t="shared" si="1"/>
        <v>7141.8837409277367</v>
      </c>
      <c r="W4" s="32">
        <v>14</v>
      </c>
      <c r="X4" s="32" t="s">
        <v>14</v>
      </c>
    </row>
    <row r="5" spans="1:24" x14ac:dyDescent="0.25">
      <c r="A5" s="49">
        <v>4</v>
      </c>
      <c r="B5" s="1">
        <v>456.50692319739164</v>
      </c>
      <c r="C5" s="1">
        <v>688.68473747540224</v>
      </c>
      <c r="D5" s="1">
        <v>682.35961517844305</v>
      </c>
      <c r="E5" s="1">
        <v>353.65353098808259</v>
      </c>
      <c r="F5" s="1">
        <v>673.32392011836555</v>
      </c>
      <c r="G5" s="1">
        <v>432.93810699010834</v>
      </c>
      <c r="H5" s="1">
        <v>478.93340755847157</v>
      </c>
      <c r="I5" s="1">
        <v>675.74007709738112</v>
      </c>
      <c r="J5" s="1">
        <v>647.01611537427834</v>
      </c>
      <c r="K5" s="1">
        <v>628.25682788449865</v>
      </c>
      <c r="L5" s="1">
        <v>485.26835883793581</v>
      </c>
      <c r="M5" s="1">
        <v>518.32891435094882</v>
      </c>
      <c r="N5" s="1">
        <v>534.27523084292193</v>
      </c>
      <c r="O5" s="1">
        <v>472.78293051941569</v>
      </c>
      <c r="P5" s="1">
        <v>569.66563066454205</v>
      </c>
      <c r="Q5" s="1">
        <v>565.55758328258185</v>
      </c>
      <c r="R5" s="1">
        <v>683.91586922562897</v>
      </c>
      <c r="S5" s="1">
        <v>529.03375684665605</v>
      </c>
      <c r="T5" s="17">
        <v>491.59020755932136</v>
      </c>
      <c r="U5" s="17" t="s">
        <v>1</v>
      </c>
      <c r="V5" s="3">
        <f t="shared" si="1"/>
        <v>10567.831743992378</v>
      </c>
      <c r="W5" s="32" t="s">
        <v>14</v>
      </c>
      <c r="X5" s="32">
        <v>19</v>
      </c>
    </row>
    <row r="6" spans="1:24" x14ac:dyDescent="0.25">
      <c r="A6" s="49">
        <v>5</v>
      </c>
      <c r="B6" s="1">
        <v>498.47948009935482</v>
      </c>
      <c r="C6" s="1">
        <v>661.77799373242112</v>
      </c>
      <c r="D6" s="1">
        <v>565.14349340600688</v>
      </c>
      <c r="E6" s="1">
        <v>482.91478054689674</v>
      </c>
      <c r="F6" s="1">
        <v>3090.3452905847298</v>
      </c>
      <c r="G6" s="1">
        <v>658.5795545074443</v>
      </c>
      <c r="H6" s="1">
        <v>1635.955101064028</v>
      </c>
      <c r="I6" s="1">
        <v>914.14408918871948</v>
      </c>
      <c r="J6" s="1">
        <v>1083.9543709189338</v>
      </c>
      <c r="K6" s="1">
        <v>1452.7561597850488</v>
      </c>
      <c r="L6" s="1">
        <v>691.08386759399173</v>
      </c>
      <c r="M6" s="1">
        <v>567.62072425216388</v>
      </c>
      <c r="N6" s="1">
        <v>1151.6416236509349</v>
      </c>
      <c r="O6" s="1">
        <v>1276.2013681400708</v>
      </c>
      <c r="P6" s="1">
        <v>1169.8774770065895</v>
      </c>
      <c r="Q6" s="1">
        <v>798.88097297945444</v>
      </c>
      <c r="R6" s="1">
        <v>984.65543900888326</v>
      </c>
      <c r="S6" s="17">
        <v>667.90800137971337</v>
      </c>
      <c r="T6" s="17" t="s">
        <v>1</v>
      </c>
      <c r="U6" s="17" t="s">
        <v>1</v>
      </c>
      <c r="V6" s="3">
        <f t="shared" si="1"/>
        <v>18351.919787845385</v>
      </c>
      <c r="W6" s="32" t="s">
        <v>14</v>
      </c>
      <c r="X6" s="32">
        <v>18</v>
      </c>
    </row>
    <row r="7" spans="1:24" x14ac:dyDescent="0.25">
      <c r="A7" s="49">
        <v>6</v>
      </c>
      <c r="B7" s="1">
        <v>357.53510612947412</v>
      </c>
      <c r="C7" s="1">
        <v>419.5537732746389</v>
      </c>
      <c r="D7" s="1">
        <v>622.59863748557359</v>
      </c>
      <c r="E7" s="1">
        <v>2092.6338007708391</v>
      </c>
      <c r="F7" s="1">
        <v>641.84851501823459</v>
      </c>
      <c r="G7" s="1">
        <v>883.32271891451296</v>
      </c>
      <c r="H7" s="1">
        <v>7618.0620280075227</v>
      </c>
      <c r="I7" s="1">
        <v>3324.1010729054397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  <c r="S7" s="1" t="s">
        <v>14</v>
      </c>
      <c r="T7" s="1" t="s">
        <v>14</v>
      </c>
      <c r="U7" s="1" t="s">
        <v>14</v>
      </c>
      <c r="V7" s="3">
        <f t="shared" si="1"/>
        <v>15959.655652506237</v>
      </c>
      <c r="W7" s="32">
        <v>8</v>
      </c>
      <c r="X7" s="32" t="s">
        <v>14</v>
      </c>
    </row>
    <row r="8" spans="1:24" x14ac:dyDescent="0.25">
      <c r="A8" s="49">
        <v>7</v>
      </c>
      <c r="B8" s="1">
        <v>478.8830254045431</v>
      </c>
      <c r="C8" s="1">
        <v>614.23333865821633</v>
      </c>
      <c r="D8" s="1">
        <v>756.65782541513977</v>
      </c>
      <c r="E8" s="1">
        <v>285.95146274660908</v>
      </c>
      <c r="F8" s="1">
        <v>299.62133821247238</v>
      </c>
      <c r="G8" s="1">
        <v>630.72594400214098</v>
      </c>
      <c r="H8" s="1">
        <v>407.46899993756648</v>
      </c>
      <c r="I8" s="1">
        <v>529.12167185394264</v>
      </c>
      <c r="J8" s="1">
        <v>563.62924359559668</v>
      </c>
      <c r="K8" s="1">
        <v>590.00438641838605</v>
      </c>
      <c r="L8" s="1">
        <v>663.94317501200669</v>
      </c>
      <c r="M8" s="1">
        <v>612.00637769377875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7" t="s">
        <v>1</v>
      </c>
      <c r="T8" s="17" t="s">
        <v>1</v>
      </c>
      <c r="U8" s="17" t="s">
        <v>1</v>
      </c>
      <c r="V8" s="3">
        <f t="shared" si="1"/>
        <v>6432.2467889503996</v>
      </c>
      <c r="W8" s="32" t="s">
        <v>14</v>
      </c>
      <c r="X8" s="32">
        <v>12</v>
      </c>
    </row>
    <row r="9" spans="1:24" x14ac:dyDescent="0.25">
      <c r="A9" s="49">
        <v>8</v>
      </c>
      <c r="B9" s="1">
        <v>492.54954306607925</v>
      </c>
      <c r="C9" s="1">
        <v>539.0870438577831</v>
      </c>
      <c r="D9" s="1">
        <v>490.25967199448309</v>
      </c>
      <c r="E9" s="1">
        <v>747.3646060392216</v>
      </c>
      <c r="F9" s="1">
        <v>2133.6725856779694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3">
        <f t="shared" si="1"/>
        <v>4402.9334506355362</v>
      </c>
      <c r="W9" s="32">
        <v>5</v>
      </c>
      <c r="X9" s="32" t="s">
        <v>14</v>
      </c>
    </row>
    <row r="10" spans="1:24" x14ac:dyDescent="0.25">
      <c r="A10" s="49">
        <v>9</v>
      </c>
      <c r="B10" s="1">
        <v>390.74458813495858</v>
      </c>
      <c r="C10" s="1">
        <v>488.87722233057883</v>
      </c>
      <c r="D10" s="1">
        <v>422.12966583091918</v>
      </c>
      <c r="E10" s="1">
        <v>663.58064630002912</v>
      </c>
      <c r="F10" s="1">
        <v>570.05288606619342</v>
      </c>
      <c r="G10" s="1">
        <v>536.97982229572528</v>
      </c>
      <c r="H10" s="1">
        <v>566.78786167156341</v>
      </c>
      <c r="I10" s="1">
        <v>601.92404971423593</v>
      </c>
      <c r="J10" s="1">
        <v>505.90963707406331</v>
      </c>
      <c r="K10" s="1">
        <v>572.83564152399731</v>
      </c>
      <c r="L10" s="1">
        <v>449.44328954279274</v>
      </c>
      <c r="M10" s="1">
        <v>392.6204941513559</v>
      </c>
      <c r="N10" s="1">
        <v>456.97931129895824</v>
      </c>
      <c r="O10" s="1">
        <v>456.54152134976908</v>
      </c>
      <c r="P10" s="1">
        <v>468.28124531975141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3">
        <f t="shared" si="1"/>
        <v>7543.6878826048905</v>
      </c>
      <c r="W10" s="32" t="s">
        <v>14</v>
      </c>
      <c r="X10" s="32">
        <v>15</v>
      </c>
    </row>
    <row r="11" spans="1:24" x14ac:dyDescent="0.25">
      <c r="A11" s="49">
        <v>10</v>
      </c>
      <c r="B11" s="1">
        <v>497.65067222854879</v>
      </c>
      <c r="C11" s="1">
        <v>1937.6118614893194</v>
      </c>
      <c r="D11" s="1">
        <v>683.60513561382004</v>
      </c>
      <c r="E11" s="1">
        <v>736.46640173034052</v>
      </c>
      <c r="F11" s="1">
        <v>816.97189487252024</v>
      </c>
      <c r="G11" s="1">
        <v>689.55468771740289</v>
      </c>
      <c r="H11" s="1">
        <v>741.25340863058193</v>
      </c>
      <c r="I11" s="1">
        <v>804.12394252341596</v>
      </c>
      <c r="J11" s="1">
        <v>791.05262096818342</v>
      </c>
      <c r="K11" s="1">
        <v>792.6023769560727</v>
      </c>
      <c r="L11" s="1">
        <v>810.41271500115135</v>
      </c>
      <c r="M11" s="1">
        <v>860.65435317087986</v>
      </c>
      <c r="N11" s="1">
        <v>663.0605134261732</v>
      </c>
      <c r="O11" s="1">
        <v>527.37034945038181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3">
        <f t="shared" si="1"/>
        <v>11352.390933778794</v>
      </c>
      <c r="W11" s="32" t="s">
        <v>14</v>
      </c>
      <c r="X11" s="32">
        <v>14</v>
      </c>
    </row>
    <row r="12" spans="1:24" x14ac:dyDescent="0.25">
      <c r="A12" s="49">
        <v>11</v>
      </c>
      <c r="B12" s="1">
        <v>279.62985008118534</v>
      </c>
      <c r="C12" s="1">
        <v>544.82286705470585</v>
      </c>
      <c r="D12" s="1">
        <v>557.33241458699786</v>
      </c>
      <c r="E12" s="1">
        <v>552.28018710435356</v>
      </c>
      <c r="F12" s="1">
        <v>597.04311320158081</v>
      </c>
      <c r="G12" s="1">
        <v>513.36146906687623</v>
      </c>
      <c r="H12" s="1">
        <v>557.14277807573637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3">
        <f t="shared" si="1"/>
        <v>3601.6126791714364</v>
      </c>
      <c r="W12" s="32" t="s">
        <v>14</v>
      </c>
      <c r="X12" s="32">
        <v>7</v>
      </c>
    </row>
    <row r="13" spans="1:24" x14ac:dyDescent="0.25">
      <c r="A13" s="49">
        <v>12</v>
      </c>
      <c r="B13" s="1">
        <v>477.12986455983105</v>
      </c>
      <c r="C13" s="1">
        <v>454.16246517654133</v>
      </c>
      <c r="D13" s="1">
        <v>552.99524771091808</v>
      </c>
      <c r="E13" s="1">
        <v>369.65212383360779</v>
      </c>
      <c r="F13" s="1">
        <v>570.78078664705413</v>
      </c>
      <c r="G13" s="1">
        <v>560.47620243369408</v>
      </c>
      <c r="H13" s="1">
        <v>163.86170632866029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3">
        <f t="shared" si="1"/>
        <v>3149.0583966903068</v>
      </c>
      <c r="W13" s="32">
        <v>7</v>
      </c>
      <c r="X13" s="32" t="s">
        <v>14</v>
      </c>
    </row>
    <row r="14" spans="1:24" x14ac:dyDescent="0.25">
      <c r="A14" s="49">
        <v>13</v>
      </c>
      <c r="B14" s="1">
        <v>515.95883108858777</v>
      </c>
      <c r="C14" s="1">
        <v>506.09935356885575</v>
      </c>
      <c r="D14" s="1">
        <v>402.91966282019797</v>
      </c>
      <c r="E14" s="1">
        <v>467.77158142068106</v>
      </c>
      <c r="F14" s="1">
        <v>467.35145115405908</v>
      </c>
      <c r="G14" s="1">
        <v>425.20931420882084</v>
      </c>
      <c r="H14" s="1">
        <v>381.65221869667016</v>
      </c>
      <c r="I14" s="1">
        <v>444.33568027239426</v>
      </c>
      <c r="J14" s="1">
        <v>398.63417643778968</v>
      </c>
      <c r="K14" s="1">
        <v>545.66646547184189</v>
      </c>
      <c r="L14" s="1">
        <v>639.33014398071441</v>
      </c>
      <c r="M14" s="1">
        <v>589.49375822364948</v>
      </c>
      <c r="N14" s="1">
        <v>611.16556238860903</v>
      </c>
      <c r="O14" s="1">
        <v>405.44955719875702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3">
        <f t="shared" si="1"/>
        <v>6801.0377569316288</v>
      </c>
      <c r="W14" s="32" t="s">
        <v>14</v>
      </c>
      <c r="X14" s="32">
        <v>14</v>
      </c>
    </row>
    <row r="15" spans="1:24" x14ac:dyDescent="0.25">
      <c r="A15" s="49">
        <v>14</v>
      </c>
      <c r="B15" s="1">
        <v>557.0373290545441</v>
      </c>
      <c r="C15" s="1">
        <v>532.84420353558664</v>
      </c>
      <c r="D15" s="1">
        <v>592.77971782563304</v>
      </c>
      <c r="E15" s="1">
        <v>364.3915539203507</v>
      </c>
      <c r="F15" s="1">
        <v>397.47329284580667</v>
      </c>
      <c r="G15" s="1">
        <v>2665.2678936306729</v>
      </c>
      <c r="H15" s="1">
        <v>1016.2182500667577</v>
      </c>
      <c r="I15" s="1">
        <v>1386.8528926862796</v>
      </c>
      <c r="J15" s="1">
        <v>619.16623575766437</v>
      </c>
      <c r="K15" s="1">
        <v>1027.6101874883459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3">
        <f t="shared" si="1"/>
        <v>9159.6415568116408</v>
      </c>
      <c r="W15" s="32" t="s">
        <v>14</v>
      </c>
      <c r="X15" s="32">
        <v>10</v>
      </c>
    </row>
    <row r="16" spans="1:24" x14ac:dyDescent="0.25">
      <c r="A16" s="49">
        <v>15</v>
      </c>
      <c r="B16" s="1">
        <v>601.99798959753593</v>
      </c>
      <c r="C16" s="1">
        <v>521.3975655907152</v>
      </c>
      <c r="D16" s="1">
        <v>463.46529632573578</v>
      </c>
      <c r="E16" s="1">
        <v>464.3774449928664</v>
      </c>
      <c r="F16" s="1">
        <v>385.49056603321128</v>
      </c>
      <c r="G16" s="1">
        <v>584.54661049956508</v>
      </c>
      <c r="H16" s="1">
        <v>544.74410992401135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3">
        <f t="shared" si="1"/>
        <v>3566.0195829636405</v>
      </c>
      <c r="W16" s="32" t="s">
        <v>14</v>
      </c>
      <c r="X16" s="32">
        <v>7</v>
      </c>
    </row>
    <row r="17" spans="1:24" x14ac:dyDescent="0.25">
      <c r="A17" s="49">
        <v>16</v>
      </c>
      <c r="B17" s="1">
        <v>682.40808162332178</v>
      </c>
      <c r="C17" s="1">
        <v>586.46869143440586</v>
      </c>
      <c r="D17" s="1">
        <v>345.73089564885913</v>
      </c>
      <c r="E17" s="1">
        <v>428.02314753882797</v>
      </c>
      <c r="F17" s="1">
        <v>488.4489656625085</v>
      </c>
      <c r="G17" s="1">
        <v>2538.3082054810234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3">
        <f t="shared" si="1"/>
        <v>5069.3879873889473</v>
      </c>
      <c r="W17" s="32">
        <v>6</v>
      </c>
      <c r="X17" s="32" t="s">
        <v>14</v>
      </c>
    </row>
    <row r="18" spans="1:24" x14ac:dyDescent="0.25">
      <c r="A18" s="49">
        <v>17</v>
      </c>
      <c r="B18" s="1">
        <v>532.87120414871038</v>
      </c>
      <c r="C18" s="1">
        <v>481.75242135944967</v>
      </c>
      <c r="D18" s="1">
        <v>466.1606818300674</v>
      </c>
      <c r="E18" s="1">
        <v>126.18229909696551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  <c r="O18" s="1" t="s">
        <v>14</v>
      </c>
      <c r="P18" s="1" t="s">
        <v>14</v>
      </c>
      <c r="Q18" s="1" t="s">
        <v>14</v>
      </c>
      <c r="R18" s="1" t="s">
        <v>14</v>
      </c>
      <c r="S18" s="1" t="s">
        <v>14</v>
      </c>
      <c r="T18" s="1" t="s">
        <v>14</v>
      </c>
      <c r="U18" s="1" t="s">
        <v>14</v>
      </c>
      <c r="V18" s="3">
        <f t="shared" si="1"/>
        <v>1606.9666064351932</v>
      </c>
      <c r="W18" s="32">
        <v>4</v>
      </c>
      <c r="X18" s="32" t="s">
        <v>14</v>
      </c>
    </row>
    <row r="19" spans="1:24" x14ac:dyDescent="0.25">
      <c r="A19" s="49">
        <v>18</v>
      </c>
      <c r="B19" s="1">
        <v>496.20429232975448</v>
      </c>
      <c r="C19" s="1">
        <v>514.03016581056215</v>
      </c>
      <c r="D19" s="1">
        <v>521.83978820188963</v>
      </c>
      <c r="E19" s="1">
        <v>484.85033921795502</v>
      </c>
      <c r="F19" s="1">
        <v>647.26559264426123</v>
      </c>
      <c r="G19" s="1">
        <v>473.19154105021585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3">
        <f t="shared" si="1"/>
        <v>3137.3817192546385</v>
      </c>
      <c r="W19" s="32" t="s">
        <v>14</v>
      </c>
      <c r="X19" s="32">
        <v>6</v>
      </c>
    </row>
    <row r="20" spans="1:24" x14ac:dyDescent="0.25">
      <c r="A20" s="49">
        <v>19</v>
      </c>
      <c r="B20" s="1">
        <v>582.70920522974495</v>
      </c>
      <c r="C20" s="1">
        <v>578.2515639105419</v>
      </c>
      <c r="D20" s="1">
        <v>624.31413536773516</v>
      </c>
      <c r="E20" s="1">
        <v>602.71241854696495</v>
      </c>
      <c r="F20" s="1">
        <v>528.5970627758204</v>
      </c>
      <c r="G20" s="1">
        <v>431.47412416368041</v>
      </c>
      <c r="H20" s="1">
        <v>558.87945488633488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3">
        <f t="shared" si="1"/>
        <v>3906.9379648808222</v>
      </c>
      <c r="W20" s="32" t="s">
        <v>14</v>
      </c>
      <c r="X20" s="32">
        <v>7</v>
      </c>
    </row>
    <row r="21" spans="1:24" x14ac:dyDescent="0.25">
      <c r="A21" s="49">
        <v>20</v>
      </c>
      <c r="B21" s="1">
        <v>576.22917432772613</v>
      </c>
      <c r="C21" s="1">
        <v>557.05537341410809</v>
      </c>
      <c r="D21" s="1">
        <v>479.59551031885309</v>
      </c>
      <c r="E21" s="1">
        <v>435.35310091541874</v>
      </c>
      <c r="F21" s="1">
        <v>445.32268732211872</v>
      </c>
      <c r="G21" s="1">
        <v>505.24629116501836</v>
      </c>
      <c r="H21" s="1">
        <v>630.21235361478944</v>
      </c>
      <c r="I21" s="1">
        <v>780.57359353474851</v>
      </c>
      <c r="J21" s="1">
        <v>551.64019653342802</v>
      </c>
      <c r="K21" s="1">
        <v>405.25089025445232</v>
      </c>
      <c r="L21" s="1">
        <v>548.27956388680536</v>
      </c>
      <c r="M21" s="1">
        <v>500.5930599937559</v>
      </c>
      <c r="N21" s="1">
        <v>460.35036675285846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3">
        <f t="shared" si="1"/>
        <v>6875.7021620340811</v>
      </c>
      <c r="W21" s="32" t="s">
        <v>14</v>
      </c>
      <c r="X21" s="32">
        <v>13</v>
      </c>
    </row>
    <row r="22" spans="1:24" x14ac:dyDescent="0.25">
      <c r="A22" s="49">
        <v>21</v>
      </c>
      <c r="B22" s="1">
        <v>553.17221823861917</v>
      </c>
      <c r="C22" s="1">
        <v>510.02179422492753</v>
      </c>
      <c r="D22" s="1">
        <v>677.83665710009018</v>
      </c>
      <c r="E22" s="1">
        <v>551.27712189547287</v>
      </c>
      <c r="F22" s="1">
        <v>638.85642089104795</v>
      </c>
      <c r="G22" s="1">
        <v>507.93752108684515</v>
      </c>
      <c r="H22" s="1">
        <v>544.57421935225443</v>
      </c>
      <c r="I22" s="1">
        <v>701.05857875797722</v>
      </c>
      <c r="J22" s="1">
        <v>511.41857183337436</v>
      </c>
      <c r="K22" s="1">
        <v>487.16414680668055</v>
      </c>
      <c r="L22" s="1">
        <v>355.21742135778169</v>
      </c>
      <c r="M22" s="1">
        <v>453.89151198847549</v>
      </c>
      <c r="N22" s="1">
        <v>416.13920903936781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3">
        <f t="shared" si="1"/>
        <v>6908.5653925729148</v>
      </c>
      <c r="W22" s="32" t="s">
        <v>14</v>
      </c>
      <c r="X22" s="32">
        <v>13</v>
      </c>
    </row>
    <row r="23" spans="1:24" x14ac:dyDescent="0.25">
      <c r="A23" s="49">
        <v>22</v>
      </c>
      <c r="B23" s="1">
        <v>436.12188892502758</v>
      </c>
      <c r="C23" s="1">
        <v>470.80375289439553</v>
      </c>
      <c r="D23" s="1">
        <v>375.05589409776678</v>
      </c>
      <c r="E23" s="1">
        <v>267.58942266823681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  <c r="N23" s="1" t="s">
        <v>14</v>
      </c>
      <c r="O23" s="1" t="s">
        <v>14</v>
      </c>
      <c r="P23" s="1" t="s">
        <v>14</v>
      </c>
      <c r="Q23" s="1" t="s">
        <v>14</v>
      </c>
      <c r="R23" s="1" t="s">
        <v>14</v>
      </c>
      <c r="S23" s="1" t="s">
        <v>14</v>
      </c>
      <c r="T23" s="1" t="s">
        <v>14</v>
      </c>
      <c r="U23" s="1" t="s">
        <v>14</v>
      </c>
      <c r="V23" s="3">
        <f t="shared" si="1"/>
        <v>1549.5709585854265</v>
      </c>
      <c r="W23" s="32">
        <v>4</v>
      </c>
      <c r="X23" s="32" t="s">
        <v>14</v>
      </c>
    </row>
    <row r="24" spans="1:24" x14ac:dyDescent="0.25">
      <c r="A24" s="49">
        <v>23</v>
      </c>
      <c r="B24" s="1">
        <v>512.76023040499933</v>
      </c>
      <c r="C24" s="1">
        <v>530.31732515306567</v>
      </c>
      <c r="D24" s="1">
        <v>679.25723290886526</v>
      </c>
      <c r="E24" s="1">
        <v>597.20463827451397</v>
      </c>
      <c r="F24" s="1">
        <v>507.89291406699004</v>
      </c>
      <c r="G24" s="1">
        <v>437.93414233860381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3">
        <f t="shared" si="1"/>
        <v>3265.3664831470378</v>
      </c>
      <c r="W24" s="32" t="s">
        <v>14</v>
      </c>
      <c r="X24" s="32">
        <v>6</v>
      </c>
    </row>
    <row r="25" spans="1:24" x14ac:dyDescent="0.25">
      <c r="A25" s="49">
        <v>24</v>
      </c>
      <c r="B25" s="1">
        <v>558.76228021409793</v>
      </c>
      <c r="C25" s="1">
        <v>287.93716029369898</v>
      </c>
      <c r="D25" s="1">
        <v>625.68099202507437</v>
      </c>
      <c r="E25" s="1">
        <v>767.02870259925123</v>
      </c>
      <c r="F25" s="1">
        <v>466.89737387447059</v>
      </c>
      <c r="G25" s="1">
        <v>599.5472724146565</v>
      </c>
      <c r="H25" s="1">
        <v>577.09860796157318</v>
      </c>
      <c r="I25" s="1">
        <v>626.20381877515683</v>
      </c>
      <c r="J25" s="1">
        <v>461.09208266561586</v>
      </c>
      <c r="K25" s="1">
        <v>601.6892139546585</v>
      </c>
      <c r="L25" s="1">
        <v>606.38293106259357</v>
      </c>
      <c r="M25" s="1">
        <v>522.11302633701143</v>
      </c>
      <c r="N25" s="1">
        <v>651.72747067760258</v>
      </c>
      <c r="O25" s="1">
        <v>666.98127409394124</v>
      </c>
      <c r="P25" s="1">
        <v>430.49774536716217</v>
      </c>
      <c r="Q25" s="1">
        <v>488.07048359366831</v>
      </c>
      <c r="R25" s="1">
        <v>535.60914551892279</v>
      </c>
      <c r="S25" s="1">
        <v>584.62252264726214</v>
      </c>
      <c r="T25" s="1">
        <v>589.30360286043856</v>
      </c>
      <c r="U25" s="1" t="s">
        <v>1</v>
      </c>
      <c r="V25" s="3">
        <f t="shared" si="1"/>
        <v>10647.245706936857</v>
      </c>
      <c r="W25" s="32" t="s">
        <v>14</v>
      </c>
      <c r="X25" s="32">
        <v>19</v>
      </c>
    </row>
    <row r="26" spans="1:24" x14ac:dyDescent="0.25">
      <c r="A26" s="49">
        <v>25</v>
      </c>
      <c r="B26" s="1">
        <v>480.96759131143671</v>
      </c>
      <c r="C26" s="1">
        <v>15110.521738782252</v>
      </c>
      <c r="D26" s="1">
        <v>732.72831865496039</v>
      </c>
      <c r="E26" s="1">
        <v>294.44745748442784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3">
        <f t="shared" si="1"/>
        <v>16618.665106233078</v>
      </c>
      <c r="W26" s="32">
        <v>4</v>
      </c>
      <c r="X26" s="32" t="s">
        <v>14</v>
      </c>
    </row>
    <row r="27" spans="1:24" x14ac:dyDescent="0.25">
      <c r="A27" s="49">
        <v>26</v>
      </c>
      <c r="B27" s="1">
        <v>553.15503675657328</v>
      </c>
      <c r="C27" s="1">
        <v>665.01460033113494</v>
      </c>
      <c r="D27" s="1">
        <v>467.57365087942492</v>
      </c>
      <c r="E27" s="1">
        <v>621.48989220899034</v>
      </c>
      <c r="F27" s="1">
        <v>544.4011446054601</v>
      </c>
      <c r="G27" s="1">
        <v>653.76968363533797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3">
        <f t="shared" si="1"/>
        <v>3505.4040084169219</v>
      </c>
      <c r="W27" s="32" t="s">
        <v>14</v>
      </c>
      <c r="X27" s="32">
        <v>6</v>
      </c>
    </row>
    <row r="28" spans="1:24" x14ac:dyDescent="0.25">
      <c r="A28" s="49">
        <v>27</v>
      </c>
      <c r="B28" s="1">
        <v>602.04511268700503</v>
      </c>
      <c r="C28" s="1">
        <v>448.65202066836071</v>
      </c>
      <c r="D28" s="1">
        <v>591.17459900941867</v>
      </c>
      <c r="E28" s="1">
        <v>567.59814825127773</v>
      </c>
      <c r="F28" s="1">
        <v>410.80721955538291</v>
      </c>
      <c r="G28" s="1">
        <v>467.34095992100742</v>
      </c>
      <c r="H28" s="1">
        <v>452.61204650230638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3">
        <f t="shared" si="1"/>
        <v>3540.230106594759</v>
      </c>
      <c r="W28" s="32" t="s">
        <v>14</v>
      </c>
      <c r="X28" s="32">
        <v>7</v>
      </c>
    </row>
    <row r="29" spans="1:24" x14ac:dyDescent="0.25">
      <c r="A29" s="49">
        <v>28</v>
      </c>
      <c r="B29" s="1">
        <v>531.69270185224173</v>
      </c>
      <c r="C29" s="1">
        <v>493.29437994890793</v>
      </c>
      <c r="D29" s="1">
        <v>697.61555990441639</v>
      </c>
      <c r="E29" s="1">
        <v>595.50265053719522</v>
      </c>
      <c r="F29" s="1">
        <v>481.81289144057479</v>
      </c>
      <c r="G29" s="1">
        <v>799.19863012283622</v>
      </c>
      <c r="H29" s="1">
        <v>496.37447729346172</v>
      </c>
      <c r="I29" s="1">
        <v>387.43130076754392</v>
      </c>
      <c r="J29" s="1">
        <v>293.66871519713857</v>
      </c>
      <c r="K29" s="1">
        <v>540.00289917444559</v>
      </c>
      <c r="L29" s="1">
        <v>444.7581273657932</v>
      </c>
      <c r="M29" s="1">
        <v>714.65547339511011</v>
      </c>
      <c r="N29" s="1">
        <v>370.30384926412938</v>
      </c>
      <c r="O29" s="1">
        <v>454.29830268723464</v>
      </c>
      <c r="P29" s="1">
        <v>455.76024156186935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3">
        <f t="shared" si="1"/>
        <v>7756.3702005128971</v>
      </c>
      <c r="W29" s="32" t="s">
        <v>14</v>
      </c>
      <c r="X29" s="32">
        <v>15</v>
      </c>
    </row>
    <row r="30" spans="1:24" x14ac:dyDescent="0.25">
      <c r="A30" s="49">
        <v>29</v>
      </c>
      <c r="B30" s="1">
        <v>271.45182190564208</v>
      </c>
      <c r="C30" s="1">
        <v>607.29902870498518</v>
      </c>
      <c r="D30" s="1">
        <v>531.3101048740408</v>
      </c>
      <c r="E30" s="1">
        <v>476.09903356944153</v>
      </c>
      <c r="F30" s="1">
        <v>585.17554187790836</v>
      </c>
      <c r="G30" s="1">
        <v>390.8856360753623</v>
      </c>
      <c r="H30" s="1">
        <v>649.19324802484618</v>
      </c>
      <c r="I30" s="1">
        <v>717.69591005608345</v>
      </c>
      <c r="J30" s="1">
        <v>636.7900648508504</v>
      </c>
      <c r="K30" s="1">
        <v>544.61413959601396</v>
      </c>
      <c r="L30" s="1">
        <v>590.89954940473172</v>
      </c>
      <c r="M30" s="1">
        <v>326.15949598429825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3">
        <f t="shared" si="1"/>
        <v>6327.5735749242049</v>
      </c>
      <c r="W30" s="32">
        <v>12</v>
      </c>
      <c r="X30" s="32" t="s">
        <v>14</v>
      </c>
    </row>
    <row r="31" spans="1:24" x14ac:dyDescent="0.25">
      <c r="A31" s="49">
        <v>30</v>
      </c>
      <c r="B31" s="1">
        <v>437.06299965160929</v>
      </c>
      <c r="C31" s="1">
        <v>327.59746871845215</v>
      </c>
      <c r="D31" s="1">
        <v>483.66262183465949</v>
      </c>
      <c r="E31" s="1">
        <v>433.85016283932424</v>
      </c>
      <c r="F31" s="1">
        <v>638.04106062501614</v>
      </c>
      <c r="G31" s="1">
        <v>424.61625274370169</v>
      </c>
      <c r="H31" s="1">
        <v>424.43194288481646</v>
      </c>
      <c r="I31" s="1">
        <v>399.63407355701167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3">
        <f t="shared" si="1"/>
        <v>3568.8965828545911</v>
      </c>
      <c r="W31" s="32" t="s">
        <v>14</v>
      </c>
      <c r="X31" s="32">
        <v>8</v>
      </c>
    </row>
    <row r="32" spans="1:24" x14ac:dyDescent="0.25">
      <c r="A32" s="49">
        <v>31</v>
      </c>
      <c r="B32" s="1">
        <v>430.61970195777747</v>
      </c>
      <c r="C32" s="1">
        <v>318.30574394564906</v>
      </c>
      <c r="D32" s="1">
        <v>3708.2470100052551</v>
      </c>
      <c r="E32" s="1">
        <v>924.90165962885999</v>
      </c>
      <c r="F32" s="1">
        <v>1445.3351611323706</v>
      </c>
      <c r="G32" s="1">
        <v>769.91845832988633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3">
        <f t="shared" si="1"/>
        <v>7597.3277349997988</v>
      </c>
      <c r="W32" s="32" t="s">
        <v>14</v>
      </c>
      <c r="X32" s="32">
        <v>6</v>
      </c>
    </row>
    <row r="33" spans="1:24" x14ac:dyDescent="0.25">
      <c r="A33" s="49">
        <v>32</v>
      </c>
      <c r="B33" s="1">
        <v>416.92751076778723</v>
      </c>
      <c r="C33" s="1">
        <v>523.32534296950314</v>
      </c>
      <c r="D33" s="1">
        <v>295.22668842342898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3">
        <f t="shared" si="1"/>
        <v>1235.4795421607193</v>
      </c>
      <c r="W33" s="32">
        <v>3</v>
      </c>
      <c r="X33" s="32" t="s">
        <v>14</v>
      </c>
    </row>
    <row r="34" spans="1:24" x14ac:dyDescent="0.25">
      <c r="A34" s="49">
        <v>33</v>
      </c>
      <c r="B34" s="1">
        <v>646.32911112707905</v>
      </c>
      <c r="C34" s="1">
        <v>310.11527993930258</v>
      </c>
      <c r="D34" s="1">
        <v>529.27790283897548</v>
      </c>
      <c r="E34" s="1">
        <v>588.76965934267162</v>
      </c>
      <c r="F34" s="1">
        <v>575.37215745039941</v>
      </c>
      <c r="G34" s="1">
        <v>471.66459535061904</v>
      </c>
      <c r="H34" s="1">
        <v>663.04479194416717</v>
      </c>
      <c r="I34" s="1">
        <v>450.35813421485108</v>
      </c>
      <c r="J34" s="1">
        <v>504.28936119240444</v>
      </c>
      <c r="K34" s="1">
        <v>457.65904342807744</v>
      </c>
      <c r="L34" s="1">
        <v>533.2329350141016</v>
      </c>
      <c r="M34" s="1">
        <v>510.18493035756615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3">
        <f t="shared" si="1"/>
        <v>6240.2979022002164</v>
      </c>
      <c r="W34" s="32" t="s">
        <v>14</v>
      </c>
      <c r="X34" s="32">
        <v>12</v>
      </c>
    </row>
    <row r="35" spans="1:24" x14ac:dyDescent="0.25">
      <c r="A35" s="49">
        <v>34</v>
      </c>
      <c r="B35" s="1">
        <v>648.46216700507057</v>
      </c>
      <c r="C35" s="1">
        <v>582.18432050140427</v>
      </c>
      <c r="D35" s="1">
        <v>614.14095286083148</v>
      </c>
      <c r="E35" s="1">
        <v>351.83646023087749</v>
      </c>
      <c r="F35" s="1">
        <v>558.5015003199353</v>
      </c>
      <c r="G35" s="1">
        <v>662.28754450049701</v>
      </c>
      <c r="H35" s="1">
        <v>4143.2762541456268</v>
      </c>
      <c r="I35" s="1">
        <v>502.39267583599877</v>
      </c>
      <c r="J35" s="1" t="s">
        <v>14</v>
      </c>
      <c r="K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V35" s="3">
        <f t="shared" si="1"/>
        <v>8063.0818754002421</v>
      </c>
      <c r="W35" s="32">
        <v>8</v>
      </c>
      <c r="X35" s="32" t="s">
        <v>14</v>
      </c>
    </row>
    <row r="36" spans="1:24" x14ac:dyDescent="0.25">
      <c r="A36" s="49">
        <v>35</v>
      </c>
      <c r="B36" s="1">
        <v>596.73897427374231</v>
      </c>
      <c r="C36" s="1">
        <v>429.56347520299749</v>
      </c>
      <c r="D36" s="1">
        <v>620.98234102396589</v>
      </c>
      <c r="E36" s="1">
        <v>534.71265751119472</v>
      </c>
      <c r="F36" s="1">
        <v>537.27673739606735</v>
      </c>
      <c r="G36" s="1">
        <v>285.13609323059416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3">
        <f t="shared" si="1"/>
        <v>3004.410278638562</v>
      </c>
      <c r="W36" s="32" t="s">
        <v>14</v>
      </c>
      <c r="X36" s="32">
        <v>6</v>
      </c>
    </row>
    <row r="37" spans="1:24" x14ac:dyDescent="0.25">
      <c r="A37" s="49">
        <v>36</v>
      </c>
      <c r="B37" s="1">
        <v>550.88045496365589</v>
      </c>
      <c r="C37" s="1">
        <v>544.69537906876246</v>
      </c>
      <c r="D37" s="1">
        <v>485.06248413168561</v>
      </c>
      <c r="E37" s="1">
        <v>565.85801677149993</v>
      </c>
      <c r="F37" s="1">
        <v>461.37360101235254</v>
      </c>
      <c r="G37" s="1">
        <v>547.20732790942066</v>
      </c>
      <c r="H37" s="1">
        <v>433.80283765528662</v>
      </c>
      <c r="I37" s="1">
        <v>465.55998050410426</v>
      </c>
      <c r="J37" s="1">
        <v>447.32685702821669</v>
      </c>
      <c r="K37" s="1">
        <v>632.14678781160615</v>
      </c>
      <c r="L37" s="1">
        <v>346.04771166278783</v>
      </c>
      <c r="M37" s="1">
        <v>460.8124510355284</v>
      </c>
      <c r="N37" s="1">
        <v>526.24692176305962</v>
      </c>
      <c r="O37" s="1">
        <v>639.44197528543964</v>
      </c>
      <c r="P37" s="1">
        <v>513.79992697102375</v>
      </c>
      <c r="Q37" s="1">
        <v>754.55272859576246</v>
      </c>
      <c r="R37" s="1">
        <v>647.5239430988114</v>
      </c>
      <c r="S37" s="1">
        <v>377.51785369528636</v>
      </c>
      <c r="T37" s="1">
        <v>442.44073746985401</v>
      </c>
      <c r="U37" s="1">
        <v>456.98068353903938</v>
      </c>
      <c r="V37" s="3">
        <f t="shared" si="1"/>
        <v>10299.278659973184</v>
      </c>
      <c r="W37" s="32" t="s">
        <v>14</v>
      </c>
      <c r="X37" s="32">
        <v>20</v>
      </c>
    </row>
    <row r="38" spans="1:24" x14ac:dyDescent="0.25">
      <c r="A38" s="49">
        <v>37</v>
      </c>
      <c r="B38" s="1">
        <v>473.14189939663527</v>
      </c>
      <c r="C38" s="1">
        <v>539.73080027822357</v>
      </c>
      <c r="D38" s="1">
        <v>346.19875035157804</v>
      </c>
      <c r="E38" s="1">
        <v>479.58264564884882</v>
      </c>
      <c r="F38" s="1">
        <v>473.00312937297014</v>
      </c>
      <c r="G38" s="1">
        <v>497.41153103608031</v>
      </c>
      <c r="H38" s="1">
        <v>565.56224500052895</v>
      </c>
      <c r="I38" s="1">
        <v>501.28791237696782</v>
      </c>
      <c r="J38" s="1">
        <v>763.41896557437201</v>
      </c>
      <c r="K38" s="1">
        <v>2085.784345734317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3">
        <f t="shared" si="1"/>
        <v>6725.1222247705218</v>
      </c>
      <c r="W38" s="32" t="s">
        <v>14</v>
      </c>
      <c r="X38" s="32">
        <v>10</v>
      </c>
    </row>
    <row r="39" spans="1:24" x14ac:dyDescent="0.25">
      <c r="A39" s="49">
        <v>38</v>
      </c>
      <c r="B39" s="1">
        <v>337.53561690085041</v>
      </c>
      <c r="C39" s="1">
        <v>436.39891541370253</v>
      </c>
      <c r="D39" s="1">
        <v>399.86910688016354</v>
      </c>
      <c r="E39" s="1">
        <v>593.57271018830306</v>
      </c>
      <c r="F39" s="1">
        <v>500.31313018852421</v>
      </c>
      <c r="G39" s="1">
        <v>535.8262469747749</v>
      </c>
      <c r="H39" s="1">
        <v>421.76237776372471</v>
      </c>
      <c r="I39" s="1">
        <v>565.08063105404176</v>
      </c>
      <c r="J39" s="1">
        <v>601.40793665241563</v>
      </c>
      <c r="K39" s="1">
        <v>266.58963723037857</v>
      </c>
      <c r="L39" s="1" t="s">
        <v>14</v>
      </c>
      <c r="M39" s="1" t="s">
        <v>14</v>
      </c>
      <c r="N39" s="1" t="s">
        <v>14</v>
      </c>
      <c r="O39" s="1" t="s">
        <v>14</v>
      </c>
      <c r="P39" s="1" t="s">
        <v>14</v>
      </c>
      <c r="Q39" s="1" t="s">
        <v>14</v>
      </c>
      <c r="R39" s="1" t="s">
        <v>14</v>
      </c>
      <c r="S39" s="1" t="s">
        <v>14</v>
      </c>
      <c r="T39" s="1" t="s">
        <v>14</v>
      </c>
      <c r="U39" s="1" t="s">
        <v>14</v>
      </c>
      <c r="V39" s="3">
        <f t="shared" si="1"/>
        <v>4658.3563092468794</v>
      </c>
      <c r="W39" s="32">
        <v>10</v>
      </c>
      <c r="X39" s="32" t="s">
        <v>14</v>
      </c>
    </row>
    <row r="40" spans="1:24" x14ac:dyDescent="0.25">
      <c r="A40" s="49">
        <v>39</v>
      </c>
      <c r="B40" s="1">
        <v>476.94863104670191</v>
      </c>
      <c r="C40" s="1">
        <v>508.47668918429963</v>
      </c>
      <c r="D40" s="1">
        <v>509.8738243674938</v>
      </c>
      <c r="E40" s="1">
        <v>500.82331881532446</v>
      </c>
      <c r="F40" s="1">
        <v>523.83466810430946</v>
      </c>
      <c r="G40" s="1">
        <v>598.80059164916622</v>
      </c>
      <c r="H40" s="1">
        <v>696.16313011661475</v>
      </c>
      <c r="I40" s="1">
        <v>521.44452206072765</v>
      </c>
      <c r="J40" s="1">
        <v>504.86206765824613</v>
      </c>
      <c r="K40" s="1">
        <v>569.66468835316982</v>
      </c>
      <c r="L40" s="1">
        <v>3394.4044222583148</v>
      </c>
      <c r="M40" s="1">
        <v>1477.0707781622666</v>
      </c>
      <c r="N40" s="1">
        <v>1573.0127011200962</v>
      </c>
      <c r="O40" s="1">
        <v>1232.9029876425097</v>
      </c>
      <c r="P40" s="1">
        <v>1338.4288482841275</v>
      </c>
      <c r="Q40" s="1">
        <v>1132.614594170886</v>
      </c>
      <c r="R40" s="1" t="s">
        <v>1</v>
      </c>
      <c r="S40" s="1" t="s">
        <v>1</v>
      </c>
      <c r="T40" s="1" t="s">
        <v>1</v>
      </c>
      <c r="U40" s="1" t="s">
        <v>1</v>
      </c>
      <c r="V40" s="3">
        <f t="shared" si="1"/>
        <v>15559.326462994253</v>
      </c>
      <c r="W40" s="32" t="s">
        <v>14</v>
      </c>
      <c r="X40" s="32">
        <v>16</v>
      </c>
    </row>
    <row r="41" spans="1:24" x14ac:dyDescent="0.25">
      <c r="A41" s="49">
        <v>40</v>
      </c>
      <c r="B41" s="1">
        <v>417.90900012387783</v>
      </c>
      <c r="C41" s="1">
        <v>517.9320285902744</v>
      </c>
      <c r="D41" s="1">
        <v>431.44552463858901</v>
      </c>
      <c r="E41" s="1">
        <v>488.12619300184042</v>
      </c>
      <c r="F41" s="1">
        <v>561.01330373823953</v>
      </c>
      <c r="G41" s="1">
        <v>313.50782428182231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3">
        <f t="shared" si="1"/>
        <v>2729.9338743746434</v>
      </c>
      <c r="W41" s="32" t="s">
        <v>14</v>
      </c>
      <c r="X41" s="32">
        <v>6</v>
      </c>
    </row>
    <row r="42" spans="1:24" x14ac:dyDescent="0.25">
      <c r="A42" s="49">
        <v>41</v>
      </c>
      <c r="B42" s="1">
        <v>589.21380230537909</v>
      </c>
      <c r="C42" s="1">
        <v>565.4544632954744</v>
      </c>
      <c r="D42" s="1">
        <v>623.41838444315124</v>
      </c>
      <c r="E42" s="1">
        <v>522.1076448210124</v>
      </c>
      <c r="F42" s="1">
        <v>422.30071400413135</v>
      </c>
      <c r="G42" s="1">
        <v>583.73021149291026</v>
      </c>
      <c r="H42" s="1">
        <v>3421.4666300110639</v>
      </c>
      <c r="I42" s="1">
        <v>1602.2266819455297</v>
      </c>
      <c r="J42" s="1">
        <v>1418.757156162043</v>
      </c>
      <c r="K42" s="1">
        <v>1695.2634146259961</v>
      </c>
      <c r="L42" s="1">
        <v>581.69070240035376</v>
      </c>
      <c r="M42" s="1">
        <v>1269.6042293191308</v>
      </c>
      <c r="N42" s="1">
        <v>5489.7049848793549</v>
      </c>
      <c r="O42" s="1" t="s">
        <v>14</v>
      </c>
      <c r="P42" s="1" t="s">
        <v>14</v>
      </c>
      <c r="Q42" s="1" t="s">
        <v>14</v>
      </c>
      <c r="R42" s="1" t="s">
        <v>14</v>
      </c>
      <c r="S42" s="1" t="s">
        <v>14</v>
      </c>
      <c r="T42" s="1" t="s">
        <v>14</v>
      </c>
      <c r="U42" s="1" t="s">
        <v>14</v>
      </c>
      <c r="V42" s="3">
        <f t="shared" si="1"/>
        <v>18784.939019705533</v>
      </c>
      <c r="W42" s="32">
        <v>13</v>
      </c>
      <c r="X42" s="32" t="s">
        <v>14</v>
      </c>
    </row>
    <row r="43" spans="1:24" x14ac:dyDescent="0.25">
      <c r="A43" s="49">
        <v>42</v>
      </c>
      <c r="B43" s="1">
        <v>536.48102542688252</v>
      </c>
      <c r="C43" s="1">
        <v>709.64042853069407</v>
      </c>
      <c r="D43" s="1">
        <v>589.57160824660855</v>
      </c>
      <c r="E43" s="1">
        <v>297.5095472072735</v>
      </c>
      <c r="F43" s="1">
        <v>538.19165347313583</v>
      </c>
      <c r="G43" s="1">
        <v>396.3652334920036</v>
      </c>
      <c r="H43" s="1">
        <v>596.37545914682903</v>
      </c>
      <c r="I43" s="1">
        <v>507.42413735810618</v>
      </c>
      <c r="J43" s="1">
        <v>541.29648080329287</v>
      </c>
      <c r="K43" s="1">
        <v>580.31070303223544</v>
      </c>
      <c r="L43" s="1">
        <v>463.4345499170509</v>
      </c>
      <c r="M43" s="1">
        <v>708.91183621774883</v>
      </c>
      <c r="N43" s="1">
        <v>452.47369265129225</v>
      </c>
      <c r="O43" s="1">
        <v>441.25372279003182</v>
      </c>
      <c r="P43" s="1">
        <v>594.98966481609568</v>
      </c>
      <c r="Q43" s="1">
        <v>551.61876228470101</v>
      </c>
      <c r="R43" s="1">
        <v>647.80591128096921</v>
      </c>
      <c r="S43" s="1">
        <v>540.03959712943447</v>
      </c>
      <c r="T43" s="1">
        <v>569.42095975740654</v>
      </c>
      <c r="U43" s="1">
        <v>360.81530723383776</v>
      </c>
      <c r="V43" s="3">
        <f t="shared" si="1"/>
        <v>10623.930280795632</v>
      </c>
      <c r="W43" s="32" t="s">
        <v>14</v>
      </c>
      <c r="X43" s="32">
        <v>20</v>
      </c>
    </row>
    <row r="44" spans="1:24" x14ac:dyDescent="0.25">
      <c r="A44" s="49">
        <v>43</v>
      </c>
      <c r="B44" s="1">
        <v>552.7357552302517</v>
      </c>
      <c r="C44" s="1">
        <v>643.53547012904085</v>
      </c>
      <c r="D44" s="1">
        <v>454.23312641451957</v>
      </c>
      <c r="E44" s="1">
        <v>593.13283865212179</v>
      </c>
      <c r="F44" s="1">
        <v>462.86589772626257</v>
      </c>
      <c r="G44" s="1">
        <v>387.61112385147862</v>
      </c>
      <c r="H44" s="1" t="s">
        <v>1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3">
        <f t="shared" si="1"/>
        <v>3094.1142120036752</v>
      </c>
      <c r="W44" s="32" t="s">
        <v>14</v>
      </c>
      <c r="X44" s="32">
        <v>6</v>
      </c>
    </row>
    <row r="45" spans="1:24" x14ac:dyDescent="0.25">
      <c r="A45" s="49">
        <v>44</v>
      </c>
      <c r="B45" s="1">
        <v>303.92089606749556</v>
      </c>
      <c r="C45" s="1">
        <v>308.77196376753176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S45" s="1" t="s">
        <v>14</v>
      </c>
      <c r="T45" s="1" t="s">
        <v>14</v>
      </c>
      <c r="U45" s="1" t="s">
        <v>14</v>
      </c>
      <c r="V45" s="3">
        <f t="shared" si="1"/>
        <v>612.69285983502732</v>
      </c>
      <c r="W45" s="32">
        <v>2</v>
      </c>
      <c r="X45" s="32" t="s">
        <v>14</v>
      </c>
    </row>
    <row r="46" spans="1:24" x14ac:dyDescent="0.25">
      <c r="A46" s="49">
        <v>45</v>
      </c>
      <c r="B46" s="1">
        <v>462.49789231936666</v>
      </c>
      <c r="C46" s="1">
        <v>478.0656131627137</v>
      </c>
      <c r="D46" s="1">
        <v>529.57012851814159</v>
      </c>
      <c r="E46" s="1">
        <v>487.84757592237173</v>
      </c>
      <c r="F46" s="1">
        <v>681.41126726883249</v>
      </c>
      <c r="G46" s="1">
        <v>554.62273389092991</v>
      </c>
      <c r="H46" s="1">
        <v>513.28837487890678</v>
      </c>
      <c r="I46" s="1">
        <v>470.14561174746552</v>
      </c>
      <c r="J46" s="1">
        <v>626.03426033812821</v>
      </c>
      <c r="K46" s="1">
        <v>609.45164392191782</v>
      </c>
      <c r="L46" s="1">
        <v>473.45897935106615</v>
      </c>
      <c r="M46" s="1">
        <v>565.61441081817929</v>
      </c>
      <c r="N46" s="1">
        <v>385.50902415394899</v>
      </c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1</v>
      </c>
      <c r="V46" s="3">
        <f t="shared" si="1"/>
        <v>6837.5175162919677</v>
      </c>
      <c r="W46" s="32" t="s">
        <v>14</v>
      </c>
      <c r="X46" s="32">
        <v>13</v>
      </c>
    </row>
    <row r="47" spans="1:24" x14ac:dyDescent="0.25">
      <c r="A47" s="49">
        <v>46</v>
      </c>
      <c r="B47" s="1">
        <v>480.42100004750949</v>
      </c>
      <c r="C47" s="1">
        <v>549.12324906749359</v>
      </c>
      <c r="D47" s="1">
        <v>568.75802236182017</v>
      </c>
      <c r="E47" s="1">
        <v>609.8338926931383</v>
      </c>
      <c r="F47" s="1">
        <v>464.99317878590284</v>
      </c>
      <c r="G47" s="1">
        <v>497.21759131994088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3">
        <f t="shared" si="1"/>
        <v>3170.3469342758049</v>
      </c>
      <c r="W47" s="32" t="s">
        <v>14</v>
      </c>
      <c r="X47" s="32">
        <v>6</v>
      </c>
    </row>
    <row r="48" spans="1:24" x14ac:dyDescent="0.25">
      <c r="A48" s="49">
        <v>47</v>
      </c>
      <c r="B48" s="1">
        <v>432.079981940582</v>
      </c>
      <c r="C48" s="1">
        <v>488.94566320783321</v>
      </c>
      <c r="D48" s="1">
        <v>454.77991232090619</v>
      </c>
      <c r="E48" s="1">
        <v>442.4204173621178</v>
      </c>
      <c r="F48" s="1">
        <v>503.44036824219745</v>
      </c>
      <c r="G48" s="1">
        <v>583.98452468365372</v>
      </c>
      <c r="H48" s="1">
        <v>639.76003874867456</v>
      </c>
      <c r="I48" s="1">
        <v>379.80878903779501</v>
      </c>
      <c r="J48" s="1">
        <v>507.5221289629211</v>
      </c>
      <c r="K48" s="1">
        <v>369.8400391063808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3">
        <f t="shared" si="1"/>
        <v>4802.5818636130616</v>
      </c>
      <c r="W48" s="32" t="s">
        <v>14</v>
      </c>
      <c r="X48" s="32">
        <v>10</v>
      </c>
    </row>
    <row r="49" spans="1:24" x14ac:dyDescent="0.25">
      <c r="A49" s="49">
        <v>48</v>
      </c>
      <c r="B49" s="1">
        <v>618.59548157570657</v>
      </c>
      <c r="C49" s="1">
        <v>696.09750388560724</v>
      </c>
      <c r="D49" s="1">
        <v>528.52660441318153</v>
      </c>
      <c r="E49" s="1">
        <v>565.84783410442719</v>
      </c>
      <c r="F49" s="1">
        <v>631.30383018160182</v>
      </c>
      <c r="G49" s="1">
        <v>499.9864733053135</v>
      </c>
      <c r="H49" s="1">
        <v>550.42594399969903</v>
      </c>
      <c r="I49" s="1">
        <v>502.83064883968808</v>
      </c>
      <c r="J49" s="1">
        <v>671.33248762241124</v>
      </c>
      <c r="K49" s="1">
        <v>556.40511089138613</v>
      </c>
      <c r="L49" s="1">
        <v>585.35511891570025</v>
      </c>
      <c r="M49" s="1">
        <v>327.50162436663743</v>
      </c>
      <c r="N49" s="1" t="s">
        <v>1</v>
      </c>
      <c r="O49" s="1" t="s">
        <v>1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1</v>
      </c>
      <c r="V49" s="3">
        <f t="shared" si="1"/>
        <v>6734.2086621013614</v>
      </c>
      <c r="W49" s="32" t="s">
        <v>14</v>
      </c>
      <c r="X49" s="32">
        <v>12</v>
      </c>
    </row>
    <row r="50" spans="1:24" x14ac:dyDescent="0.25">
      <c r="A50" s="49">
        <v>49</v>
      </c>
      <c r="B50" s="1">
        <v>347.93008219028383</v>
      </c>
      <c r="C50" s="1" t="s">
        <v>14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 t="s">
        <v>14</v>
      </c>
      <c r="O50" s="1" t="s">
        <v>14</v>
      </c>
      <c r="P50" s="1" t="s">
        <v>14</v>
      </c>
      <c r="Q50" s="1" t="s">
        <v>14</v>
      </c>
      <c r="R50" s="1" t="s">
        <v>14</v>
      </c>
      <c r="S50" s="1" t="s">
        <v>14</v>
      </c>
      <c r="T50" s="1" t="s">
        <v>14</v>
      </c>
      <c r="U50" s="1" t="s">
        <v>14</v>
      </c>
      <c r="V50" s="3">
        <f t="shared" si="1"/>
        <v>347.93008219028383</v>
      </c>
      <c r="W50" s="32">
        <v>1</v>
      </c>
      <c r="X50" s="32" t="s">
        <v>14</v>
      </c>
    </row>
    <row r="51" spans="1:24" x14ac:dyDescent="0.25">
      <c r="A51" s="49">
        <v>50</v>
      </c>
      <c r="B51" s="1">
        <v>677.29388257532105</v>
      </c>
      <c r="C51" s="1">
        <v>533.35169330809435</v>
      </c>
      <c r="D51" s="1">
        <v>545.31920816829324</v>
      </c>
      <c r="E51" s="1">
        <v>607.86909336047188</v>
      </c>
      <c r="F51" s="1">
        <v>667.44523962384847</v>
      </c>
      <c r="G51" s="1">
        <v>579.65872446669232</v>
      </c>
      <c r="H51" s="1">
        <v>434.26611320122629</v>
      </c>
      <c r="I51" s="1">
        <v>334.47730800030843</v>
      </c>
      <c r="J51" s="1">
        <v>508.03372806752577</v>
      </c>
      <c r="K51" s="1">
        <v>401.70655074878027</v>
      </c>
      <c r="L51" s="1">
        <v>373.17194334090738</v>
      </c>
      <c r="M51" s="1">
        <v>463.76499607283415</v>
      </c>
      <c r="N51" s="1" t="s">
        <v>1</v>
      </c>
      <c r="O51" s="1" t="s">
        <v>1</v>
      </c>
      <c r="P51" s="1" t="s">
        <v>1</v>
      </c>
      <c r="Q51" s="1" t="s">
        <v>1</v>
      </c>
      <c r="R51" s="1" t="s">
        <v>1</v>
      </c>
      <c r="S51" s="1" t="s">
        <v>1</v>
      </c>
      <c r="T51" s="1" t="s">
        <v>1</v>
      </c>
      <c r="U51" s="1" t="s">
        <v>1</v>
      </c>
      <c r="V51" s="3">
        <f t="shared" si="1"/>
        <v>6126.3584809343038</v>
      </c>
      <c r="W51" s="32" t="s">
        <v>14</v>
      </c>
      <c r="X51" s="32">
        <v>12</v>
      </c>
    </row>
    <row r="52" spans="1:24" x14ac:dyDescent="0.25">
      <c r="A52" s="49">
        <v>51</v>
      </c>
      <c r="B52" s="1">
        <v>627.68914193590297</v>
      </c>
      <c r="C52" s="1">
        <v>509.65241472626207</v>
      </c>
      <c r="D52" s="1">
        <v>512.99771296360643</v>
      </c>
      <c r="E52" s="1">
        <v>555.35446749930725</v>
      </c>
      <c r="F52" s="1">
        <v>587.0081296324613</v>
      </c>
      <c r="G52" s="1">
        <v>518.1151589029779</v>
      </c>
      <c r="H52" s="1">
        <v>648.93273905438059</v>
      </c>
      <c r="I52" s="1">
        <v>587.0074773338215</v>
      </c>
      <c r="J52" s="1">
        <v>378.08425223491656</v>
      </c>
      <c r="K52" s="1">
        <v>466.45826374996</v>
      </c>
      <c r="L52" s="1">
        <v>3667.3513231344177</v>
      </c>
      <c r="M52" s="1">
        <v>1092.5576796862738</v>
      </c>
      <c r="N52" s="1">
        <v>732.92408513687769</v>
      </c>
      <c r="O52" s="1">
        <v>852.26766931135012</v>
      </c>
      <c r="P52" s="1">
        <v>1162.5663100625832</v>
      </c>
      <c r="Q52" s="1">
        <v>1171.998945709639</v>
      </c>
      <c r="R52" s="1">
        <v>906.78376214863465</v>
      </c>
      <c r="S52" s="1">
        <v>932.00682090024179</v>
      </c>
      <c r="T52" s="1">
        <v>936.05656159357636</v>
      </c>
      <c r="U52" s="1">
        <v>672.20132594585357</v>
      </c>
      <c r="V52" s="3">
        <f t="shared" si="1"/>
        <v>17518.014241663041</v>
      </c>
      <c r="W52" s="32" t="s">
        <v>14</v>
      </c>
      <c r="X52" s="32">
        <v>20</v>
      </c>
    </row>
    <row r="53" spans="1:24" x14ac:dyDescent="0.25">
      <c r="A53" s="49">
        <v>52</v>
      </c>
      <c r="B53" s="1">
        <v>436.0569715119783</v>
      </c>
      <c r="C53" s="1">
        <v>624.65030545290199</v>
      </c>
      <c r="D53" s="1">
        <v>430.00707677870076</v>
      </c>
      <c r="E53" s="1">
        <v>552.61416731016084</v>
      </c>
      <c r="F53" s="1">
        <v>575.37852581838115</v>
      </c>
      <c r="G53" s="1">
        <v>456.39135845586827</v>
      </c>
      <c r="H53" s="1">
        <v>486.12868214863067</v>
      </c>
      <c r="I53" s="1">
        <v>578.63885258425967</v>
      </c>
      <c r="J53" s="1">
        <v>261.04835405006446</v>
      </c>
      <c r="K53" s="1" t="s">
        <v>14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S53" s="1" t="s">
        <v>14</v>
      </c>
      <c r="T53" s="1" t="s">
        <v>14</v>
      </c>
      <c r="U53" s="1" t="s">
        <v>14</v>
      </c>
      <c r="V53" s="3">
        <f t="shared" si="1"/>
        <v>4400.9142941109458</v>
      </c>
      <c r="W53" s="32">
        <v>9</v>
      </c>
      <c r="X53" s="32" t="s">
        <v>14</v>
      </c>
    </row>
    <row r="54" spans="1:24" x14ac:dyDescent="0.25">
      <c r="A54" s="49">
        <v>53</v>
      </c>
      <c r="B54" s="1">
        <v>466.48345014837429</v>
      </c>
      <c r="C54" s="1">
        <v>787.81932684000117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S54" s="1" t="s">
        <v>14</v>
      </c>
      <c r="T54" s="1" t="s">
        <v>14</v>
      </c>
      <c r="U54" s="1" t="s">
        <v>14</v>
      </c>
      <c r="V54" s="3">
        <f t="shared" si="1"/>
        <v>1254.3027769883754</v>
      </c>
      <c r="W54" s="32">
        <v>2</v>
      </c>
      <c r="X54" s="32" t="s">
        <v>14</v>
      </c>
    </row>
    <row r="55" spans="1:24" x14ac:dyDescent="0.25">
      <c r="A55" s="49">
        <v>54</v>
      </c>
      <c r="B55" s="1">
        <v>567.96507444344206</v>
      </c>
      <c r="C55" s="1">
        <v>458.4718238959797</v>
      </c>
      <c r="D55" s="1">
        <v>472.81771700005174</v>
      </c>
      <c r="E55" s="1">
        <v>712.53391416408556</v>
      </c>
      <c r="F55" s="1">
        <v>449.61399309595947</v>
      </c>
      <c r="G55" s="1">
        <v>482.08444700449058</v>
      </c>
      <c r="H55" s="1">
        <v>572.4571640673704</v>
      </c>
      <c r="I55" s="1">
        <v>546.11661233728159</v>
      </c>
      <c r="J55" s="1">
        <v>604.63923784373412</v>
      </c>
      <c r="K55" s="1">
        <v>244.55312478805797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1" t="s">
        <v>1</v>
      </c>
      <c r="V55" s="3">
        <f t="shared" si="1"/>
        <v>5111.2531086404524</v>
      </c>
      <c r="W55" s="32" t="s">
        <v>14</v>
      </c>
      <c r="X55" s="32">
        <v>10</v>
      </c>
    </row>
    <row r="56" spans="1:24" x14ac:dyDescent="0.25">
      <c r="A56" s="49">
        <v>55</v>
      </c>
      <c r="B56" s="1">
        <v>598.31144024316632</v>
      </c>
      <c r="C56" s="1">
        <v>306.45657129498636</v>
      </c>
      <c r="D56" s="1">
        <v>497.66273608057463</v>
      </c>
      <c r="E56" s="1">
        <v>708.51747968068207</v>
      </c>
      <c r="F56" s="1">
        <v>570.32186872048771</v>
      </c>
      <c r="G56" s="1">
        <v>2426.3934394394623</v>
      </c>
      <c r="H56" s="1">
        <v>842.32600580621272</v>
      </c>
      <c r="I56" s="1">
        <v>546.53394976197717</v>
      </c>
      <c r="J56" s="1">
        <v>843.33165953741798</v>
      </c>
      <c r="K56" s="1">
        <v>705.95362019679067</v>
      </c>
      <c r="L56" s="1">
        <v>885.21181254260512</v>
      </c>
      <c r="M56" s="1">
        <v>433.31707490802933</v>
      </c>
      <c r="N56" s="1">
        <v>624.93010451563077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3">
        <f t="shared" si="1"/>
        <v>9989.2677627280209</v>
      </c>
      <c r="W56" s="32" t="s">
        <v>14</v>
      </c>
      <c r="X56" s="32">
        <v>13</v>
      </c>
    </row>
    <row r="57" spans="1:24" x14ac:dyDescent="0.25">
      <c r="A57" s="49">
        <v>56</v>
      </c>
      <c r="B57" s="1">
        <v>506.49446144393414</v>
      </c>
      <c r="C57" s="1">
        <v>485.91046281543214</v>
      </c>
      <c r="D57" s="1">
        <v>438.88091128771123</v>
      </c>
      <c r="E57" s="1">
        <v>495.82744097713794</v>
      </c>
      <c r="F57" s="1">
        <v>606.07079234949515</v>
      </c>
      <c r="G57" s="1">
        <v>467.68265965105326</v>
      </c>
      <c r="H57" s="1">
        <v>495.29920492996848</v>
      </c>
      <c r="I57" s="1">
        <v>555.55313114641058</v>
      </c>
      <c r="J57" s="1">
        <v>497.79906568690006</v>
      </c>
      <c r="K57" s="1">
        <v>422.99817337584551</v>
      </c>
      <c r="L57" s="1">
        <v>523.89822848960455</v>
      </c>
      <c r="M57" s="1">
        <v>411.82295451887387</v>
      </c>
      <c r="N57" s="1">
        <v>593.84468352652482</v>
      </c>
      <c r="O57" s="1">
        <v>375.12646232695556</v>
      </c>
      <c r="P57" s="1" t="s">
        <v>1</v>
      </c>
      <c r="Q57" s="1" t="s">
        <v>1</v>
      </c>
      <c r="R57" s="1" t="s">
        <v>1</v>
      </c>
      <c r="S57" s="1" t="s">
        <v>1</v>
      </c>
      <c r="T57" s="1" t="s">
        <v>1</v>
      </c>
      <c r="U57" s="1" t="s">
        <v>1</v>
      </c>
      <c r="V57" s="3">
        <f t="shared" si="1"/>
        <v>6877.2086325258479</v>
      </c>
      <c r="W57" s="32" t="s">
        <v>14</v>
      </c>
      <c r="X57" s="32">
        <v>14</v>
      </c>
    </row>
    <row r="58" spans="1:24" x14ac:dyDescent="0.25">
      <c r="A58" s="49">
        <v>57</v>
      </c>
      <c r="B58" s="1">
        <v>635.10527040194143</v>
      </c>
      <c r="C58" s="1">
        <v>578.08679389112842</v>
      </c>
      <c r="D58" s="1">
        <v>426.63585250274502</v>
      </c>
      <c r="E58" s="1">
        <v>2926.8011540717066</v>
      </c>
      <c r="F58" s="1">
        <v>906.6455000708346</v>
      </c>
      <c r="G58" s="1">
        <v>964.57434198660621</v>
      </c>
      <c r="H58" s="1">
        <v>4780.3493991794603</v>
      </c>
      <c r="I58" s="1">
        <v>1732.1006369587035</v>
      </c>
      <c r="J58" s="1">
        <v>1932.834540152526</v>
      </c>
      <c r="K58" s="1">
        <v>5558.0574676387505</v>
      </c>
      <c r="L58" s="1">
        <v>2349.2765500064752</v>
      </c>
      <c r="M58" s="1">
        <v>1180.0718539481013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3">
        <f t="shared" si="1"/>
        <v>23970.53936080898</v>
      </c>
      <c r="W58" s="32" t="s">
        <v>14</v>
      </c>
      <c r="X58" s="32">
        <v>12</v>
      </c>
    </row>
    <row r="59" spans="1:24" x14ac:dyDescent="0.25">
      <c r="A59" s="49">
        <v>58</v>
      </c>
      <c r="B59" s="1">
        <v>535.16718575369407</v>
      </c>
      <c r="C59" s="1">
        <v>509.61762737743982</v>
      </c>
      <c r="D59" s="1">
        <v>357.66634082405915</v>
      </c>
      <c r="E59" s="1">
        <v>496.26199453730419</v>
      </c>
      <c r="F59" s="1">
        <v>590.64398855543106</v>
      </c>
      <c r="G59" s="1">
        <v>644.69906475328276</v>
      </c>
      <c r="H59" s="1">
        <v>472.92223765389963</v>
      </c>
      <c r="I59" s="1">
        <v>514.05874006311194</v>
      </c>
      <c r="J59" s="1">
        <v>540.76738364300991</v>
      </c>
      <c r="K59" s="1">
        <v>488.49131554299782</v>
      </c>
      <c r="L59" s="1">
        <v>456.84983862685311</v>
      </c>
      <c r="M59" s="1">
        <v>439.31682212563845</v>
      </c>
      <c r="N59" s="1">
        <v>483.38159614615131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1</v>
      </c>
      <c r="V59" s="3">
        <f t="shared" si="1"/>
        <v>6529.8441356028734</v>
      </c>
      <c r="W59" s="32" t="s">
        <v>14</v>
      </c>
      <c r="X59" s="32">
        <v>13</v>
      </c>
    </row>
    <row r="60" spans="1:24" x14ac:dyDescent="0.25">
      <c r="A60" s="49">
        <v>59</v>
      </c>
      <c r="B60" s="1">
        <v>504.4882803663109</v>
      </c>
      <c r="C60" s="1">
        <v>588.18681621111045</v>
      </c>
      <c r="D60" s="1">
        <v>4578.4882279742233</v>
      </c>
      <c r="E60" s="1">
        <v>1171.84895878929</v>
      </c>
      <c r="F60" s="1">
        <v>1308.312884136885</v>
      </c>
      <c r="G60" s="1">
        <v>1280.2554903637372</v>
      </c>
      <c r="H60" s="1">
        <v>1006.7614979239406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3">
        <f t="shared" si="1"/>
        <v>10438.342155765496</v>
      </c>
      <c r="W60" s="32" t="s">
        <v>14</v>
      </c>
      <c r="X60" s="32">
        <v>7</v>
      </c>
    </row>
    <row r="61" spans="1:24" x14ac:dyDescent="0.25">
      <c r="A61" s="49">
        <v>60</v>
      </c>
      <c r="B61" s="1">
        <v>484.97158777079278</v>
      </c>
      <c r="C61" s="1">
        <v>592.47133093925629</v>
      </c>
      <c r="D61" s="1">
        <v>669.65920720719555</v>
      </c>
      <c r="E61" s="1">
        <v>457.48910014337906</v>
      </c>
      <c r="F61" s="1">
        <v>539.9165011002317</v>
      </c>
      <c r="G61" s="1">
        <v>435.24459294432336</v>
      </c>
      <c r="H61" s="1">
        <v>499.15947535010821</v>
      </c>
      <c r="I61" s="1">
        <v>527.64630434631977</v>
      </c>
      <c r="J61" s="1">
        <v>465.7766880153838</v>
      </c>
      <c r="K61" s="1">
        <v>644.38525482623754</v>
      </c>
      <c r="L61" s="1">
        <v>400.3722763336919</v>
      </c>
      <c r="M61" s="1">
        <v>476.57066540951462</v>
      </c>
      <c r="N61" s="1">
        <v>430.03823806433502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3">
        <f t="shared" si="1"/>
        <v>6623.7012224507698</v>
      </c>
      <c r="W61" s="32" t="s">
        <v>14</v>
      </c>
      <c r="X61" s="32">
        <v>13</v>
      </c>
    </row>
    <row r="62" spans="1:24" x14ac:dyDescent="0.25">
      <c r="A62" s="49">
        <v>61</v>
      </c>
      <c r="B62" s="1">
        <v>646.99539337605188</v>
      </c>
      <c r="C62" s="1">
        <v>568.39218683198226</v>
      </c>
      <c r="D62" s="1">
        <v>454.51496523266371</v>
      </c>
      <c r="E62" s="1">
        <v>538.26922947875119</v>
      </c>
      <c r="F62" s="1">
        <v>626.67613886468348</v>
      </c>
      <c r="G62" s="1">
        <v>506.0505654496834</v>
      </c>
      <c r="H62" s="1">
        <v>553.77806424914434</v>
      </c>
      <c r="I62" s="1">
        <v>525.73224716844243</v>
      </c>
      <c r="J62" s="1">
        <v>431.64480515548064</v>
      </c>
      <c r="K62" s="1">
        <v>406.67506689029938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3">
        <f t="shared" si="1"/>
        <v>5258.7286626971827</v>
      </c>
      <c r="W62" s="32" t="s">
        <v>14</v>
      </c>
      <c r="X62" s="32">
        <v>10</v>
      </c>
    </row>
    <row r="63" spans="1:24" x14ac:dyDescent="0.25">
      <c r="A63" s="49">
        <v>62</v>
      </c>
      <c r="B63" s="1">
        <v>570.78033142623997</v>
      </c>
      <c r="C63" s="1">
        <v>575.48900168025011</v>
      </c>
      <c r="D63" s="1">
        <v>496.06339419000233</v>
      </c>
      <c r="E63" s="1">
        <v>441.11050803202568</v>
      </c>
      <c r="F63" s="1">
        <v>476.74178738086721</v>
      </c>
      <c r="G63" s="1">
        <v>577.94879077565361</v>
      </c>
      <c r="H63" s="1">
        <v>525.98334540900078</v>
      </c>
      <c r="I63" s="1">
        <v>734.55183931095394</v>
      </c>
      <c r="J63" s="1">
        <v>571.39847871743063</v>
      </c>
      <c r="K63" s="1">
        <v>214.27684309886973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3">
        <f t="shared" si="1"/>
        <v>5184.3443200212942</v>
      </c>
      <c r="W63" s="32" t="s">
        <v>14</v>
      </c>
      <c r="X63" s="32">
        <v>10</v>
      </c>
    </row>
    <row r="64" spans="1:24" x14ac:dyDescent="0.25">
      <c r="A64" s="49">
        <v>63</v>
      </c>
      <c r="B64" s="1">
        <v>474.11438630619091</v>
      </c>
      <c r="C64" s="1">
        <v>1348.2383330188025</v>
      </c>
      <c r="D64" s="1">
        <v>626.75015095394497</v>
      </c>
      <c r="E64" s="1">
        <v>549.72578818709383</v>
      </c>
      <c r="F64" s="1">
        <v>832.35998857756681</v>
      </c>
      <c r="G64" s="1">
        <v>673.35387677670872</v>
      </c>
      <c r="H64" s="1">
        <v>764.51596879697865</v>
      </c>
      <c r="I64" s="1">
        <v>1452.9468141154291</v>
      </c>
      <c r="J64" s="1" t="s">
        <v>14</v>
      </c>
      <c r="K64" s="1" t="s">
        <v>14</v>
      </c>
      <c r="L64" s="1" t="s">
        <v>14</v>
      </c>
      <c r="M64" s="1" t="s">
        <v>14</v>
      </c>
      <c r="N64" s="1" t="s">
        <v>14</v>
      </c>
      <c r="O64" s="1" t="s">
        <v>14</v>
      </c>
      <c r="P64" s="1" t="s">
        <v>14</v>
      </c>
      <c r="Q64" s="1" t="s">
        <v>14</v>
      </c>
      <c r="R64" s="1" t="s">
        <v>14</v>
      </c>
      <c r="S64" s="1" t="s">
        <v>14</v>
      </c>
      <c r="T64" s="1" t="s">
        <v>14</v>
      </c>
      <c r="U64" s="1" t="s">
        <v>14</v>
      </c>
      <c r="V64" s="3">
        <f t="shared" si="1"/>
        <v>6722.0053067327153</v>
      </c>
      <c r="W64" s="32">
        <v>8</v>
      </c>
      <c r="X64" s="32" t="s">
        <v>14</v>
      </c>
    </row>
    <row r="65" spans="1:24" x14ac:dyDescent="0.25">
      <c r="A65" s="49">
        <v>64</v>
      </c>
      <c r="B65" s="1">
        <v>515.08682312167332</v>
      </c>
      <c r="C65" s="1">
        <v>551.12789014581836</v>
      </c>
      <c r="D65" s="1">
        <v>639.73837057627861</v>
      </c>
      <c r="E65" s="1">
        <v>6296.4166001594003</v>
      </c>
      <c r="F65" s="1">
        <v>1011.4262346113618</v>
      </c>
      <c r="G65" s="1">
        <v>274.14637780580881</v>
      </c>
      <c r="H65" s="1">
        <v>999.11698003733738</v>
      </c>
      <c r="I65" s="1">
        <v>1391.2753639376506</v>
      </c>
      <c r="J65" s="1">
        <v>1133.5735806475641</v>
      </c>
      <c r="K65" s="1">
        <v>762.08126073227731</v>
      </c>
      <c r="L65" s="1">
        <v>1030.1345122658149</v>
      </c>
      <c r="M65" s="1">
        <v>875.46051224096288</v>
      </c>
      <c r="N65" s="1">
        <v>744.0448449831963</v>
      </c>
      <c r="O65" s="1">
        <v>693.25664535326746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1</v>
      </c>
      <c r="V65" s="3">
        <f t="shared" si="1"/>
        <v>16916.885996618414</v>
      </c>
      <c r="W65" s="32" t="s">
        <v>14</v>
      </c>
      <c r="X65" s="32">
        <v>14</v>
      </c>
    </row>
    <row r="66" spans="1:24" x14ac:dyDescent="0.25">
      <c r="A66" s="49">
        <v>65</v>
      </c>
      <c r="B66" s="1">
        <v>517.45764086057511</v>
      </c>
      <c r="C66" s="1">
        <v>519.40758552763441</v>
      </c>
      <c r="D66" s="1">
        <v>521.53013741581958</v>
      </c>
      <c r="E66" s="1">
        <v>636.00926510022805</v>
      </c>
      <c r="F66" s="1">
        <v>285.44042786330544</v>
      </c>
      <c r="G66" s="1">
        <v>563.15138053099645</v>
      </c>
      <c r="H66" s="1">
        <v>626.16884258588425</v>
      </c>
      <c r="I66" s="1">
        <v>581.74493966925525</v>
      </c>
      <c r="J66" s="1">
        <v>613.76458924850283</v>
      </c>
      <c r="K66" s="1">
        <v>475.36529585468867</v>
      </c>
      <c r="L66" s="1">
        <v>362.60091993777769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1</v>
      </c>
      <c r="V66" s="3">
        <f t="shared" si="1"/>
        <v>5702.6410245946681</v>
      </c>
      <c r="W66" s="32" t="s">
        <v>14</v>
      </c>
      <c r="X66" s="32">
        <v>11</v>
      </c>
    </row>
    <row r="67" spans="1:24" x14ac:dyDescent="0.25">
      <c r="A67" s="49">
        <v>66</v>
      </c>
      <c r="B67" s="1">
        <v>486.61083252890876</v>
      </c>
      <c r="C67" s="1">
        <v>532.59779951318137</v>
      </c>
      <c r="D67" s="1">
        <v>479.63936769398777</v>
      </c>
      <c r="E67" s="1">
        <v>573.87583549852616</v>
      </c>
      <c r="F67" s="1">
        <v>462.87720397681386</v>
      </c>
      <c r="G67" s="1">
        <v>353.97417360985605</v>
      </c>
      <c r="H67" s="1">
        <v>510.50188436407814</v>
      </c>
      <c r="I67" s="1">
        <v>577.47068848574918</v>
      </c>
      <c r="J67" s="1">
        <v>590.52089970935685</v>
      </c>
      <c r="K67" s="1" t="s">
        <v>1</v>
      </c>
      <c r="L67" s="1" t="s">
        <v>1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  <c r="V67" s="3">
        <f t="shared" ref="V67:V101" si="2">SUM(B67:U67)</f>
        <v>4568.0686853804582</v>
      </c>
      <c r="W67" s="32" t="s">
        <v>14</v>
      </c>
      <c r="X67" s="32">
        <v>9</v>
      </c>
    </row>
    <row r="68" spans="1:24" x14ac:dyDescent="0.25">
      <c r="A68" s="49">
        <v>67</v>
      </c>
      <c r="B68" s="1">
        <v>445.74614214308565</v>
      </c>
      <c r="C68" s="1">
        <v>550.3429637314556</v>
      </c>
      <c r="D68" s="1">
        <v>455.96345063273702</v>
      </c>
      <c r="E68" s="1">
        <v>3050.2472618199567</v>
      </c>
      <c r="F68" s="1">
        <v>937.7235939673501</v>
      </c>
      <c r="G68" s="1">
        <v>671.28923524730226</v>
      </c>
      <c r="H68" s="1">
        <v>921.07649644494404</v>
      </c>
      <c r="I68" s="1">
        <v>489.43170764492379</v>
      </c>
      <c r="J68" s="1" t="s">
        <v>14</v>
      </c>
      <c r="K68" s="1" t="s">
        <v>14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S68" s="1" t="s">
        <v>14</v>
      </c>
      <c r="T68" s="1" t="s">
        <v>14</v>
      </c>
      <c r="U68" s="1" t="s">
        <v>14</v>
      </c>
      <c r="V68" s="3">
        <f t="shared" si="2"/>
        <v>7521.8208516317554</v>
      </c>
      <c r="W68" s="32">
        <v>8</v>
      </c>
      <c r="X68" s="32" t="s">
        <v>14</v>
      </c>
    </row>
    <row r="69" spans="1:24" x14ac:dyDescent="0.25">
      <c r="A69" s="49">
        <v>68</v>
      </c>
      <c r="B69" s="1">
        <v>376.15861397361829</v>
      </c>
      <c r="C69" s="1">
        <v>504.63769458252546</v>
      </c>
      <c r="D69" s="1">
        <v>492.16672758178566</v>
      </c>
      <c r="E69" s="1">
        <v>508.9792192295206</v>
      </c>
      <c r="F69" s="1">
        <v>515.3718196603337</v>
      </c>
      <c r="G69" s="1">
        <v>651.48418406481164</v>
      </c>
      <c r="H69" s="1">
        <v>473.13622982462192</v>
      </c>
      <c r="I69" s="1">
        <v>482.91228940878489</v>
      </c>
      <c r="J69" s="1">
        <v>591.28864789716681</v>
      </c>
      <c r="K69" s="1">
        <v>489.27095681202593</v>
      </c>
      <c r="L69" s="1">
        <v>554.87919754618417</v>
      </c>
      <c r="M69" s="1">
        <v>419.23980026196807</v>
      </c>
      <c r="N69" s="1" t="s">
        <v>1</v>
      </c>
      <c r="O69" s="1" t="s">
        <v>1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1</v>
      </c>
      <c r="U69" s="1" t="s">
        <v>1</v>
      </c>
      <c r="V69" s="3">
        <f t="shared" si="2"/>
        <v>6059.5253808433481</v>
      </c>
      <c r="W69" s="32" t="s">
        <v>14</v>
      </c>
      <c r="X69" s="32">
        <v>12</v>
      </c>
    </row>
    <row r="70" spans="1:24" x14ac:dyDescent="0.25">
      <c r="A70" s="49">
        <v>69</v>
      </c>
      <c r="B70" s="1">
        <v>566.20145833954723</v>
      </c>
      <c r="C70" s="1">
        <v>1293.1486565837829</v>
      </c>
      <c r="D70" s="1">
        <v>659.87466313785558</v>
      </c>
      <c r="E70" s="1">
        <v>921.31702961310157</v>
      </c>
      <c r="F70" s="1">
        <v>543.13063460260059</v>
      </c>
      <c r="G70" s="1">
        <v>851.56751038640652</v>
      </c>
      <c r="H70" s="1">
        <v>801.43983852073211</v>
      </c>
      <c r="I70" s="1">
        <v>612.73590545693492</v>
      </c>
      <c r="J70" s="1">
        <v>724.85894313599943</v>
      </c>
      <c r="K70" s="1">
        <v>506.64952459901758</v>
      </c>
      <c r="L70" s="1">
        <v>855.18986382419996</v>
      </c>
      <c r="M70" s="1">
        <v>703.63650879282159</v>
      </c>
      <c r="N70" s="1">
        <v>977.04327901668626</v>
      </c>
      <c r="O70" s="1">
        <v>893.46186069560247</v>
      </c>
      <c r="P70" s="1">
        <v>793.89162242266002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3">
        <f t="shared" si="2"/>
        <v>11704.14729912795</v>
      </c>
      <c r="W70" s="32" t="s">
        <v>14</v>
      </c>
      <c r="X70" s="32">
        <v>15</v>
      </c>
    </row>
    <row r="71" spans="1:24" x14ac:dyDescent="0.25">
      <c r="A71" s="49">
        <v>70</v>
      </c>
      <c r="B71" s="1">
        <v>434.45385063539834</v>
      </c>
      <c r="C71" s="1">
        <v>446.51338481449915</v>
      </c>
      <c r="D71" s="1">
        <v>484.81399662391715</v>
      </c>
      <c r="E71" s="1">
        <v>395.68640435640157</v>
      </c>
      <c r="F71" s="1">
        <v>387.89287003762752</v>
      </c>
      <c r="G71" s="1">
        <v>568.92096843885474</v>
      </c>
      <c r="H71" s="1">
        <v>470.48087606905733</v>
      </c>
      <c r="I71" s="1">
        <v>247.11910691119658</v>
      </c>
      <c r="J71" s="1" t="s">
        <v>14</v>
      </c>
      <c r="K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S71" s="1" t="s">
        <v>14</v>
      </c>
      <c r="T71" s="1" t="s">
        <v>14</v>
      </c>
      <c r="U71" s="1" t="s">
        <v>14</v>
      </c>
      <c r="V71" s="3">
        <f t="shared" si="2"/>
        <v>3435.8814578869524</v>
      </c>
      <c r="W71" s="32">
        <v>8</v>
      </c>
      <c r="X71" s="32" t="s">
        <v>14</v>
      </c>
    </row>
    <row r="72" spans="1:24" x14ac:dyDescent="0.25">
      <c r="A72" s="49">
        <v>71</v>
      </c>
      <c r="B72" s="1">
        <v>547.10129292808938</v>
      </c>
      <c r="C72" s="1">
        <v>433.61719032841665</v>
      </c>
      <c r="D72" s="1">
        <v>397.88346002498776</v>
      </c>
      <c r="E72" s="1">
        <v>593.30945059583632</v>
      </c>
      <c r="F72" s="1">
        <v>521.81300287565614</v>
      </c>
      <c r="G72" s="1">
        <v>662.03339573474261</v>
      </c>
      <c r="H72" s="1">
        <v>562.70133797247229</v>
      </c>
      <c r="I72" s="1">
        <v>387.96839065521544</v>
      </c>
      <c r="J72" s="1">
        <v>461.16168089697749</v>
      </c>
      <c r="K72" s="1">
        <v>611.78279224359846</v>
      </c>
      <c r="L72" s="1">
        <v>509.3985607169729</v>
      </c>
      <c r="M72" s="1">
        <v>455.22720042800023</v>
      </c>
      <c r="N72" s="1">
        <v>601.29303014799916</v>
      </c>
      <c r="O72" s="1" t="s">
        <v>1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1</v>
      </c>
      <c r="U72" s="1" t="s">
        <v>1</v>
      </c>
      <c r="V72" s="3">
        <f t="shared" si="2"/>
        <v>6745.2907855489639</v>
      </c>
      <c r="W72" s="32" t="s">
        <v>14</v>
      </c>
      <c r="X72" s="32">
        <v>13</v>
      </c>
    </row>
    <row r="73" spans="1:24" x14ac:dyDescent="0.25">
      <c r="A73" s="49">
        <v>72</v>
      </c>
      <c r="B73" s="1">
        <v>615.20402005050551</v>
      </c>
      <c r="C73" s="1">
        <v>450.35124110780652</v>
      </c>
      <c r="D73" s="1">
        <v>482.68131573850815</v>
      </c>
      <c r="E73" s="1">
        <v>431.76841012093485</v>
      </c>
      <c r="F73" s="1">
        <v>534.1468928958044</v>
      </c>
      <c r="G73" s="1">
        <v>505.43424070002686</v>
      </c>
      <c r="H73" s="1">
        <v>390.3820902199131</v>
      </c>
      <c r="I73" s="1">
        <v>466.69222830531834</v>
      </c>
      <c r="J73" s="1">
        <v>581.26730112070459</v>
      </c>
      <c r="K73" s="1">
        <v>480.65397993033173</v>
      </c>
      <c r="L73" s="1">
        <v>413.37198663688997</v>
      </c>
      <c r="M73" s="1">
        <v>521.64003515385491</v>
      </c>
      <c r="N73" s="1">
        <v>422.41377795826071</v>
      </c>
      <c r="O73" s="1">
        <v>608.58977670816944</v>
      </c>
      <c r="P73" s="1">
        <v>445.06230431554764</v>
      </c>
      <c r="Q73" s="1">
        <v>550.90466911943861</v>
      </c>
      <c r="R73" s="1" t="s">
        <v>1</v>
      </c>
      <c r="S73" s="1" t="s">
        <v>1</v>
      </c>
      <c r="T73" s="1" t="s">
        <v>1</v>
      </c>
      <c r="U73" s="1" t="s">
        <v>1</v>
      </c>
      <c r="V73" s="3">
        <f t="shared" si="2"/>
        <v>7900.5642700820154</v>
      </c>
      <c r="W73" s="32" t="s">
        <v>14</v>
      </c>
      <c r="X73" s="32">
        <v>16</v>
      </c>
    </row>
    <row r="74" spans="1:24" x14ac:dyDescent="0.25">
      <c r="A74" s="49">
        <v>73</v>
      </c>
      <c r="B74" s="1">
        <v>498.56338973569797</v>
      </c>
      <c r="C74" s="1">
        <v>447.59664410330333</v>
      </c>
      <c r="D74" s="1">
        <v>592.66430600732701</v>
      </c>
      <c r="E74" s="1">
        <v>383.55824414438825</v>
      </c>
      <c r="F74" s="1">
        <v>503.26311766938488</v>
      </c>
      <c r="G74" s="1">
        <v>335.35874067235875</v>
      </c>
      <c r="H74" s="1">
        <v>648.59715011572882</v>
      </c>
      <c r="I74" s="1">
        <v>341.99914799116141</v>
      </c>
      <c r="J74" s="1">
        <v>704.32386368595883</v>
      </c>
      <c r="K74" s="1">
        <v>413.08566926159335</v>
      </c>
      <c r="L74" s="1">
        <v>454.42478866061947</v>
      </c>
      <c r="M74" s="1">
        <v>380.21167329043868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1</v>
      </c>
      <c r="U74" s="1" t="s">
        <v>1</v>
      </c>
      <c r="V74" s="3">
        <f t="shared" si="2"/>
        <v>5703.6467353379603</v>
      </c>
      <c r="W74" s="32" t="s">
        <v>14</v>
      </c>
      <c r="X74" s="32">
        <v>12</v>
      </c>
    </row>
    <row r="75" spans="1:24" x14ac:dyDescent="0.25">
      <c r="A75" s="49">
        <v>74</v>
      </c>
      <c r="B75" s="1">
        <v>611.92457538565293</v>
      </c>
      <c r="C75" s="1">
        <v>543.3275094980097</v>
      </c>
      <c r="D75" s="1">
        <v>566.61859585179775</v>
      </c>
      <c r="E75" s="1">
        <v>572.34996505895333</v>
      </c>
      <c r="F75" s="1">
        <v>587.04126588444569</v>
      </c>
      <c r="G75" s="1">
        <v>540.30342154869913</v>
      </c>
      <c r="H75" s="1" t="s">
        <v>1</v>
      </c>
      <c r="I75" s="1" t="s">
        <v>1</v>
      </c>
      <c r="J75" s="1" t="s">
        <v>1</v>
      </c>
      <c r="K75" s="1" t="s">
        <v>1</v>
      </c>
      <c r="L75" s="1" t="s">
        <v>1</v>
      </c>
      <c r="M75" s="1" t="s">
        <v>1</v>
      </c>
      <c r="N75" s="1" t="s">
        <v>1</v>
      </c>
      <c r="O75" s="1" t="s">
        <v>1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1</v>
      </c>
      <c r="U75" s="1" t="s">
        <v>1</v>
      </c>
      <c r="V75" s="3">
        <f t="shared" si="2"/>
        <v>3421.5653332275583</v>
      </c>
      <c r="W75" s="32" t="s">
        <v>14</v>
      </c>
      <c r="X75" s="32">
        <v>6</v>
      </c>
    </row>
    <row r="76" spans="1:24" x14ac:dyDescent="0.25">
      <c r="A76" s="49">
        <v>75</v>
      </c>
      <c r="B76" s="1">
        <v>468.4289884872249</v>
      </c>
      <c r="C76" s="1">
        <v>608.60933289560535</v>
      </c>
      <c r="D76" s="1">
        <v>476.10584933955238</v>
      </c>
      <c r="E76" s="1">
        <v>363.3608256406859</v>
      </c>
      <c r="F76" s="1">
        <v>623.0672407371344</v>
      </c>
      <c r="G76" s="1">
        <v>673.28553423729295</v>
      </c>
      <c r="H76" s="1">
        <v>514.31479398810177</v>
      </c>
      <c r="I76" s="1" t="s">
        <v>1</v>
      </c>
      <c r="J76" s="1" t="s">
        <v>1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1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1</v>
      </c>
      <c r="V76" s="3">
        <f t="shared" si="2"/>
        <v>3727.172565325598</v>
      </c>
      <c r="W76" s="32" t="s">
        <v>14</v>
      </c>
      <c r="X76" s="32">
        <v>7</v>
      </c>
    </row>
    <row r="77" spans="1:24" x14ac:dyDescent="0.25">
      <c r="A77" s="49">
        <v>76</v>
      </c>
      <c r="B77" s="1">
        <v>598.10885844067866</v>
      </c>
      <c r="C77" s="1">
        <v>470.64700282519925</v>
      </c>
      <c r="D77" s="1">
        <v>594.25434962445797</v>
      </c>
      <c r="E77" s="1">
        <v>403.10703582892558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S77" s="1" t="s">
        <v>14</v>
      </c>
      <c r="T77" s="1" t="s">
        <v>14</v>
      </c>
      <c r="U77" s="1" t="s">
        <v>14</v>
      </c>
      <c r="V77" s="3">
        <f t="shared" si="2"/>
        <v>2066.1172467192614</v>
      </c>
      <c r="W77" s="32">
        <v>4</v>
      </c>
      <c r="X77" s="32" t="s">
        <v>14</v>
      </c>
    </row>
    <row r="78" spans="1:24" x14ac:dyDescent="0.25">
      <c r="A78" s="49">
        <v>77</v>
      </c>
      <c r="B78" s="1">
        <v>575.08986272814377</v>
      </c>
      <c r="C78" s="1">
        <v>517.16586775391215</v>
      </c>
      <c r="D78" s="1">
        <v>548.0082941084039</v>
      </c>
      <c r="E78" s="1">
        <v>731.51717320303783</v>
      </c>
      <c r="F78" s="1">
        <v>564.98787267321927</v>
      </c>
      <c r="G78" s="1">
        <v>571.04847607551221</v>
      </c>
      <c r="H78" s="1">
        <v>462.05227725491375</v>
      </c>
      <c r="I78" s="1">
        <v>451.3018455776799</v>
      </c>
      <c r="J78" s="1">
        <v>613.42052506757489</v>
      </c>
      <c r="K78" s="1">
        <v>462.04211724648542</v>
      </c>
      <c r="L78" s="1">
        <v>508.63339666902033</v>
      </c>
      <c r="M78" s="1">
        <v>306.94485910808481</v>
      </c>
      <c r="N78" s="1">
        <v>597.26682803968799</v>
      </c>
      <c r="O78" s="1">
        <v>337.61246506347322</v>
      </c>
      <c r="P78" s="1">
        <v>571.37537445827388</v>
      </c>
      <c r="Q78" s="1">
        <v>425.04894632196931</v>
      </c>
      <c r="R78" s="1">
        <v>534.33299335742379</v>
      </c>
      <c r="S78" s="1">
        <v>441.18300066001183</v>
      </c>
      <c r="T78" s="1">
        <v>569.40087185468303</v>
      </c>
      <c r="U78" s="1">
        <v>443.59788199008824</v>
      </c>
      <c r="V78" s="3">
        <f t="shared" si="2"/>
        <v>10232.0309292116</v>
      </c>
      <c r="W78" s="32" t="s">
        <v>14</v>
      </c>
      <c r="X78" s="32">
        <v>20</v>
      </c>
    </row>
    <row r="79" spans="1:24" x14ac:dyDescent="0.25">
      <c r="A79" s="49">
        <v>78</v>
      </c>
      <c r="B79" s="1">
        <v>596.68864137988044</v>
      </c>
      <c r="C79" s="1">
        <v>428.02771901511835</v>
      </c>
      <c r="D79" s="1">
        <v>631.15933267971377</v>
      </c>
      <c r="E79" s="1">
        <v>599.06379018187761</v>
      </c>
      <c r="F79" s="1">
        <v>487.3833320811691</v>
      </c>
      <c r="G79" s="1">
        <v>494.28999087659582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1</v>
      </c>
      <c r="T79" s="1" t="s">
        <v>1</v>
      </c>
      <c r="U79" s="1" t="s">
        <v>1</v>
      </c>
      <c r="V79" s="3">
        <f t="shared" si="2"/>
        <v>3236.6128062143553</v>
      </c>
      <c r="W79" s="32" t="s">
        <v>14</v>
      </c>
      <c r="X79" s="32">
        <v>6</v>
      </c>
    </row>
    <row r="80" spans="1:24" x14ac:dyDescent="0.25">
      <c r="A80" s="49">
        <v>79</v>
      </c>
      <c r="B80" s="1">
        <v>428.07585285197911</v>
      </c>
      <c r="C80" s="1">
        <v>543.1672784071493</v>
      </c>
      <c r="D80" s="1">
        <v>605.0610846078315</v>
      </c>
      <c r="E80" s="1">
        <v>419.70429266546824</v>
      </c>
      <c r="F80" s="1">
        <v>488.91165463048475</v>
      </c>
      <c r="G80" s="1">
        <v>468.40178939415057</v>
      </c>
      <c r="H80" s="1">
        <v>418.08569726529169</v>
      </c>
      <c r="I80" s="1">
        <v>544.42882965306217</v>
      </c>
      <c r="J80" s="1">
        <v>370.62349126250092</v>
      </c>
      <c r="K80" s="1">
        <v>1413.358579889607</v>
      </c>
      <c r="L80" s="1">
        <v>914.12512051335295</v>
      </c>
      <c r="M80" s="1">
        <v>787.3140243922096</v>
      </c>
      <c r="N80" s="1">
        <v>5763.2889758360316</v>
      </c>
      <c r="O80" s="1">
        <v>1492.1119203938579</v>
      </c>
      <c r="P80" s="1">
        <v>568.25036596421285</v>
      </c>
      <c r="Q80" s="1" t="s">
        <v>14</v>
      </c>
      <c r="R80" s="1" t="s">
        <v>14</v>
      </c>
      <c r="S80" s="1" t="s">
        <v>14</v>
      </c>
      <c r="T80" s="1" t="s">
        <v>14</v>
      </c>
      <c r="U80" s="1" t="s">
        <v>14</v>
      </c>
      <c r="V80" s="3">
        <f t="shared" si="2"/>
        <v>15224.908957727192</v>
      </c>
      <c r="W80" s="32">
        <v>15</v>
      </c>
      <c r="X80" s="32" t="s">
        <v>14</v>
      </c>
    </row>
    <row r="81" spans="1:24" x14ac:dyDescent="0.25">
      <c r="A81" s="49">
        <v>80</v>
      </c>
      <c r="B81" s="1">
        <v>630.06428163679971</v>
      </c>
      <c r="C81" s="1">
        <v>637.76590249173353</v>
      </c>
      <c r="D81" s="1">
        <v>512.37957484814456</v>
      </c>
      <c r="E81" s="1">
        <v>500.62444857803092</v>
      </c>
      <c r="F81" s="1">
        <v>436.04062890593548</v>
      </c>
      <c r="G81" s="1">
        <v>330.98943744871445</v>
      </c>
      <c r="H81" s="1">
        <v>710.41833785493702</v>
      </c>
      <c r="I81" s="1">
        <v>533.84057102529221</v>
      </c>
      <c r="J81" s="1">
        <v>377.74513948437084</v>
      </c>
      <c r="K81" s="1">
        <v>557.17710763435616</v>
      </c>
      <c r="L81" s="1">
        <v>581.7896941475899</v>
      </c>
      <c r="M81" s="1">
        <v>120.60254727841618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1</v>
      </c>
      <c r="V81" s="3">
        <f t="shared" si="2"/>
        <v>5929.4376713343217</v>
      </c>
      <c r="W81" s="32" t="s">
        <v>14</v>
      </c>
      <c r="X81" s="32">
        <v>12</v>
      </c>
    </row>
    <row r="82" spans="1:24" x14ac:dyDescent="0.25">
      <c r="A82" s="49">
        <v>81</v>
      </c>
      <c r="B82" s="1">
        <v>535.12846177191852</v>
      </c>
      <c r="C82" s="1">
        <v>498.56219945456979</v>
      </c>
      <c r="D82" s="1">
        <v>504.07792166550223</v>
      </c>
      <c r="E82" s="1">
        <v>447.6427916249491</v>
      </c>
      <c r="F82" s="1">
        <v>523.68509562533086</v>
      </c>
      <c r="G82" s="1">
        <v>547.41097091440906</v>
      </c>
      <c r="H82" s="1">
        <v>420.9304545212608</v>
      </c>
      <c r="I82" s="1">
        <v>4068.9780884238626</v>
      </c>
      <c r="J82" s="1">
        <v>707.29923605616182</v>
      </c>
      <c r="K82" s="1">
        <v>648.39752114663293</v>
      </c>
      <c r="L82" s="1">
        <v>735.97062513291837</v>
      </c>
      <c r="M82" s="1">
        <v>554.16006187290645</v>
      </c>
      <c r="N82" s="1">
        <v>836.63623464151863</v>
      </c>
      <c r="O82" s="1">
        <v>660.93984672585361</v>
      </c>
      <c r="P82" s="1">
        <v>849.0189075863376</v>
      </c>
      <c r="Q82" s="1" t="s">
        <v>1</v>
      </c>
      <c r="R82" s="1" t="s">
        <v>1</v>
      </c>
      <c r="S82" s="1" t="s">
        <v>1</v>
      </c>
      <c r="T82" s="1" t="s">
        <v>1</v>
      </c>
      <c r="U82" s="1" t="s">
        <v>1</v>
      </c>
      <c r="V82" s="3">
        <f t="shared" si="2"/>
        <v>12538.838417164136</v>
      </c>
      <c r="W82" s="32" t="s">
        <v>14</v>
      </c>
      <c r="X82" s="32">
        <v>15</v>
      </c>
    </row>
    <row r="83" spans="1:24" x14ac:dyDescent="0.25">
      <c r="A83" s="49">
        <v>82</v>
      </c>
      <c r="B83" s="1">
        <v>414.55962502242119</v>
      </c>
      <c r="C83" s="1">
        <v>533.80171014023495</v>
      </c>
      <c r="D83" s="1">
        <v>523.2069002383879</v>
      </c>
      <c r="E83" s="1">
        <v>287.17702738120602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S83" s="1" t="s">
        <v>14</v>
      </c>
      <c r="T83" s="1" t="s">
        <v>14</v>
      </c>
      <c r="U83" s="1" t="s">
        <v>14</v>
      </c>
      <c r="V83" s="3">
        <f t="shared" si="2"/>
        <v>1758.7452627822502</v>
      </c>
      <c r="W83" s="32">
        <v>4</v>
      </c>
      <c r="X83" s="32" t="s">
        <v>14</v>
      </c>
    </row>
    <row r="84" spans="1:24" x14ac:dyDescent="0.25">
      <c r="A84" s="49">
        <v>83</v>
      </c>
      <c r="B84" s="1">
        <v>552.23327820793691</v>
      </c>
      <c r="C84" s="1">
        <v>523.54427346989928</v>
      </c>
      <c r="D84" s="1">
        <v>604.27414199928614</v>
      </c>
      <c r="E84" s="1">
        <v>442.32356832233336</v>
      </c>
      <c r="F84" s="1">
        <v>410.7272357124732</v>
      </c>
      <c r="G84" s="1">
        <v>549.87486582758834</v>
      </c>
      <c r="H84" s="1">
        <v>533.84888462331287</v>
      </c>
      <c r="I84" s="1">
        <v>644.65623115762605</v>
      </c>
      <c r="J84" s="1">
        <v>386.95354790233461</v>
      </c>
      <c r="K84" s="1">
        <v>741.04878895543209</v>
      </c>
      <c r="L84" s="1">
        <v>619.24267691166961</v>
      </c>
      <c r="M84" s="1">
        <v>654.09894248648084</v>
      </c>
      <c r="N84" s="1">
        <v>552.16116649433047</v>
      </c>
      <c r="O84" s="1">
        <v>329.07575605204278</v>
      </c>
      <c r="P84" s="1">
        <v>528.75661482886676</v>
      </c>
      <c r="Q84" s="1">
        <v>461.00710252908567</v>
      </c>
      <c r="R84" s="1">
        <v>556.61130103345658</v>
      </c>
      <c r="S84" s="1">
        <v>560.37345048131419</v>
      </c>
      <c r="T84" s="1">
        <v>252.50913004984162</v>
      </c>
      <c r="U84" s="1" t="s">
        <v>14</v>
      </c>
      <c r="V84" s="3">
        <f t="shared" si="2"/>
        <v>9903.3209570453146</v>
      </c>
      <c r="W84" s="32">
        <v>19</v>
      </c>
      <c r="X84" s="32" t="s">
        <v>14</v>
      </c>
    </row>
    <row r="85" spans="1:24" x14ac:dyDescent="0.25">
      <c r="A85" s="49">
        <v>84</v>
      </c>
      <c r="B85" s="1">
        <v>683.18102060688011</v>
      </c>
      <c r="C85" s="1">
        <v>533.73494525040826</v>
      </c>
      <c r="D85" s="1">
        <v>543.29448957109855</v>
      </c>
      <c r="E85" s="1">
        <v>416.05284803840033</v>
      </c>
      <c r="F85" s="1">
        <v>504.27475820562466</v>
      </c>
      <c r="G85" s="1">
        <v>643.13522198095507</v>
      </c>
      <c r="H85" s="1">
        <v>437.11653094811243</v>
      </c>
      <c r="I85" s="1">
        <v>540.63332463760514</v>
      </c>
      <c r="J85" s="1">
        <v>470.53486762022976</v>
      </c>
      <c r="K85" s="1">
        <v>509.25758259554169</v>
      </c>
      <c r="L85" s="1">
        <v>514.72962022448974</v>
      </c>
      <c r="M85" s="1">
        <v>458.5412276387051</v>
      </c>
      <c r="N85" s="1">
        <v>634.58244397762473</v>
      </c>
      <c r="O85" s="1">
        <v>516.76010565930596</v>
      </c>
      <c r="P85" s="1">
        <v>433.50338967730028</v>
      </c>
      <c r="Q85" s="1">
        <v>599.45544933551469</v>
      </c>
      <c r="R85" s="1">
        <v>499.09179973467673</v>
      </c>
      <c r="S85" s="1">
        <v>531.57195785482941</v>
      </c>
      <c r="T85" s="1">
        <v>394.8908693518631</v>
      </c>
      <c r="U85" s="1" t="s">
        <v>1</v>
      </c>
      <c r="V85" s="3">
        <f t="shared" si="2"/>
        <v>9864.3424529091644</v>
      </c>
      <c r="W85" s="32" t="s">
        <v>14</v>
      </c>
      <c r="X85" s="32">
        <v>19</v>
      </c>
    </row>
    <row r="86" spans="1:24" x14ac:dyDescent="0.25">
      <c r="A86" s="49">
        <v>85</v>
      </c>
      <c r="B86" s="1">
        <v>450.19177203274495</v>
      </c>
      <c r="C86" s="1">
        <v>529.52397335214494</v>
      </c>
      <c r="D86" s="1">
        <v>423.9786633092844</v>
      </c>
      <c r="E86" s="1">
        <v>481.2305309481103</v>
      </c>
      <c r="F86" s="1">
        <v>434.47673938560803</v>
      </c>
      <c r="G86" s="1">
        <v>647.76383493676315</v>
      </c>
      <c r="H86" s="1">
        <v>521.43892763033273</v>
      </c>
      <c r="I86" s="1">
        <v>640.09443733083026</v>
      </c>
      <c r="J86" s="1">
        <v>414.9263481317119</v>
      </c>
      <c r="K86" s="1">
        <v>659.01158470731252</v>
      </c>
      <c r="L86" s="1">
        <v>496.5637683507158</v>
      </c>
      <c r="M86" s="1">
        <v>512.02913445265881</v>
      </c>
      <c r="N86" s="1">
        <v>582.84225597853151</v>
      </c>
      <c r="O86" s="1">
        <v>511.96292622216441</v>
      </c>
      <c r="P86" s="1">
        <v>638.96855253537831</v>
      </c>
      <c r="Q86" s="1">
        <v>461.88886573023763</v>
      </c>
      <c r="R86" s="1">
        <v>3102.4678256960601</v>
      </c>
      <c r="S86" s="1">
        <v>820.02992378717988</v>
      </c>
      <c r="T86" s="1">
        <v>471.7030381512954</v>
      </c>
      <c r="U86" s="1" t="s">
        <v>1</v>
      </c>
      <c r="V86" s="3">
        <f t="shared" si="2"/>
        <v>12801.093102669065</v>
      </c>
      <c r="W86" s="32" t="s">
        <v>14</v>
      </c>
      <c r="X86" s="32">
        <v>19</v>
      </c>
    </row>
    <row r="87" spans="1:24" x14ac:dyDescent="0.25">
      <c r="A87" s="49">
        <v>86</v>
      </c>
      <c r="B87" s="1">
        <v>458.59625620653992</v>
      </c>
      <c r="C87" s="1">
        <v>489.62335840526549</v>
      </c>
      <c r="D87" s="1">
        <v>574.91267618040433</v>
      </c>
      <c r="E87" s="1">
        <v>642.66863578695211</v>
      </c>
      <c r="F87" s="1">
        <v>581.42596328733293</v>
      </c>
      <c r="G87" s="1">
        <v>5357.7557935244213</v>
      </c>
      <c r="H87" s="1">
        <v>2062.3672036070857</v>
      </c>
      <c r="I87" s="1" t="s">
        <v>14</v>
      </c>
      <c r="J87" s="1" t="s">
        <v>14</v>
      </c>
      <c r="K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S87" s="1" t="s">
        <v>14</v>
      </c>
      <c r="T87" s="1" t="s">
        <v>14</v>
      </c>
      <c r="U87" s="1" t="s">
        <v>14</v>
      </c>
      <c r="V87" s="3">
        <f t="shared" si="2"/>
        <v>10167.349886998001</v>
      </c>
      <c r="W87" s="32">
        <v>7</v>
      </c>
      <c r="X87" s="32" t="s">
        <v>14</v>
      </c>
    </row>
    <row r="88" spans="1:24" x14ac:dyDescent="0.25">
      <c r="A88" s="49">
        <v>87</v>
      </c>
      <c r="B88" s="1">
        <v>694.22581111034299</v>
      </c>
      <c r="C88" s="1">
        <v>550.17372370444843</v>
      </c>
      <c r="D88" s="1">
        <v>563.28602920443632</v>
      </c>
      <c r="E88" s="1">
        <v>581.52060950910982</v>
      </c>
      <c r="F88" s="1">
        <v>607.03923067049277</v>
      </c>
      <c r="G88" s="1">
        <v>558.13204839031835</v>
      </c>
      <c r="H88" s="1">
        <v>330.39335504362714</v>
      </c>
      <c r="I88" s="1">
        <v>5475.1735683917996</v>
      </c>
      <c r="J88" s="1">
        <v>905.30994647904015</v>
      </c>
      <c r="K88" s="1">
        <v>722.18065358533659</v>
      </c>
      <c r="L88" s="1">
        <v>407.83673382611261</v>
      </c>
      <c r="M88" s="1" t="s">
        <v>14</v>
      </c>
      <c r="N88" s="1" t="s">
        <v>14</v>
      </c>
      <c r="O88" s="1" t="s">
        <v>14</v>
      </c>
      <c r="P88" s="1" t="s">
        <v>14</v>
      </c>
      <c r="Q88" s="1" t="s">
        <v>14</v>
      </c>
      <c r="R88" s="1" t="s">
        <v>14</v>
      </c>
      <c r="S88" s="1" t="s">
        <v>14</v>
      </c>
      <c r="T88" s="1" t="s">
        <v>14</v>
      </c>
      <c r="U88" s="1" t="s">
        <v>14</v>
      </c>
      <c r="V88" s="3">
        <f t="shared" si="2"/>
        <v>11395.271709915065</v>
      </c>
      <c r="W88" s="32">
        <v>11</v>
      </c>
      <c r="X88" s="32" t="s">
        <v>14</v>
      </c>
    </row>
    <row r="89" spans="1:24" x14ac:dyDescent="0.25">
      <c r="A89" s="49">
        <v>88</v>
      </c>
      <c r="B89" s="1">
        <v>306.38310410883219</v>
      </c>
      <c r="C89" s="1">
        <v>560.89885436598229</v>
      </c>
      <c r="D89" s="1">
        <v>709.64520544239019</v>
      </c>
      <c r="E89" s="1">
        <v>378.01382087954238</v>
      </c>
      <c r="F89" s="1">
        <v>602.2643094060569</v>
      </c>
      <c r="G89" s="1">
        <v>549.08495482720696</v>
      </c>
      <c r="H89" s="1">
        <v>542.82552578797572</v>
      </c>
      <c r="I89" s="1">
        <v>732.41957456814828</v>
      </c>
      <c r="J89" s="1">
        <v>142.42077649351256</v>
      </c>
      <c r="K89" s="1" t="s">
        <v>1</v>
      </c>
      <c r="L89" s="1" t="s">
        <v>1</v>
      </c>
      <c r="M89" s="1" t="s">
        <v>1</v>
      </c>
      <c r="N89" s="1" t="s">
        <v>1</v>
      </c>
      <c r="O89" s="1" t="s">
        <v>1</v>
      </c>
      <c r="P89" s="1" t="s">
        <v>1</v>
      </c>
      <c r="Q89" s="1" t="s">
        <v>1</v>
      </c>
      <c r="R89" s="1" t="s">
        <v>1</v>
      </c>
      <c r="S89" s="1" t="s">
        <v>1</v>
      </c>
      <c r="T89" s="1" t="s">
        <v>1</v>
      </c>
      <c r="U89" s="1" t="s">
        <v>1</v>
      </c>
      <c r="V89" s="3">
        <f t="shared" si="2"/>
        <v>4523.9561258796475</v>
      </c>
      <c r="W89" s="32" t="s">
        <v>14</v>
      </c>
      <c r="X89" s="32">
        <v>9</v>
      </c>
    </row>
    <row r="90" spans="1:24" x14ac:dyDescent="0.25">
      <c r="A90" s="49">
        <v>89</v>
      </c>
      <c r="B90" s="1">
        <v>441.42554484441166</v>
      </c>
      <c r="C90" s="1">
        <v>547.79291141249132</v>
      </c>
      <c r="D90" s="1">
        <v>363.5398261113329</v>
      </c>
      <c r="E90" s="1">
        <v>697.61898959982204</v>
      </c>
      <c r="F90" s="1">
        <v>533.74135111218231</v>
      </c>
      <c r="G90" s="1">
        <v>544.51155045557766</v>
      </c>
      <c r="H90" s="1">
        <v>469.45657656911106</v>
      </c>
      <c r="I90" s="1">
        <v>469.46098769377045</v>
      </c>
      <c r="J90" s="1">
        <v>469.35849514951417</v>
      </c>
      <c r="K90" s="1">
        <v>539.58506132254627</v>
      </c>
      <c r="L90" s="1">
        <v>640.40262680719184</v>
      </c>
      <c r="M90" s="1">
        <v>499.99330111928754</v>
      </c>
      <c r="N90" s="1">
        <v>502.84950271312886</v>
      </c>
      <c r="O90" s="1">
        <v>667.43072706851126</v>
      </c>
      <c r="P90" s="1">
        <v>454.59779025535533</v>
      </c>
      <c r="Q90" s="1">
        <v>630.54475831691752</v>
      </c>
      <c r="R90" s="1">
        <v>636.04377024642292</v>
      </c>
      <c r="S90" s="1">
        <v>510.97622960713369</v>
      </c>
      <c r="T90" s="1">
        <v>237.70952399881875</v>
      </c>
      <c r="U90" s="1" t="s">
        <v>1</v>
      </c>
      <c r="V90" s="3">
        <f t="shared" si="2"/>
        <v>9857.039524403528</v>
      </c>
      <c r="W90" s="32" t="s">
        <v>14</v>
      </c>
      <c r="X90" s="32">
        <v>19</v>
      </c>
    </row>
    <row r="91" spans="1:24" x14ac:dyDescent="0.25">
      <c r="A91" s="49">
        <v>90</v>
      </c>
      <c r="B91" s="1">
        <v>622.61415705693935</v>
      </c>
      <c r="C91" s="1">
        <v>584.25862981161526</v>
      </c>
      <c r="D91" s="1">
        <v>550.76461838470595</v>
      </c>
      <c r="E91" s="1">
        <v>572.07061248158027</v>
      </c>
      <c r="F91" s="1">
        <v>399.29551775340883</v>
      </c>
      <c r="G91" s="1">
        <v>324.24590865990143</v>
      </c>
      <c r="H91" s="1" t="s">
        <v>1</v>
      </c>
      <c r="I91" s="1" t="s">
        <v>1</v>
      </c>
      <c r="J91" s="1" t="s">
        <v>1</v>
      </c>
      <c r="K91" s="1" t="s">
        <v>1</v>
      </c>
      <c r="L91" s="1" t="s">
        <v>1</v>
      </c>
      <c r="M91" s="1" t="s">
        <v>1</v>
      </c>
      <c r="N91" s="1" t="s">
        <v>1</v>
      </c>
      <c r="O91" s="1" t="s">
        <v>1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1</v>
      </c>
      <c r="V91" s="3">
        <f t="shared" si="2"/>
        <v>3053.2494441481508</v>
      </c>
      <c r="W91" s="32" t="s">
        <v>14</v>
      </c>
      <c r="X91" s="32">
        <v>6</v>
      </c>
    </row>
    <row r="92" spans="1:24" x14ac:dyDescent="0.25">
      <c r="A92" s="49">
        <v>91</v>
      </c>
      <c r="B92" s="1">
        <v>659.89713979371857</v>
      </c>
      <c r="C92" s="1">
        <v>516.4103392855427</v>
      </c>
      <c r="D92" s="1">
        <v>508.53406996510427</v>
      </c>
      <c r="E92" s="1">
        <v>531.9892159839701</v>
      </c>
      <c r="F92" s="1">
        <v>625.79009428342033</v>
      </c>
      <c r="G92" s="1">
        <v>541.79717635587531</v>
      </c>
      <c r="H92" s="1">
        <v>26343.99587050228</v>
      </c>
      <c r="I92" s="1">
        <v>33894.027448719069</v>
      </c>
      <c r="J92" s="1">
        <v>45176.74835195567</v>
      </c>
      <c r="K92" s="1">
        <v>23060.514902036954</v>
      </c>
      <c r="L92" s="1">
        <v>18035.777857502351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S92" s="1" t="s">
        <v>14</v>
      </c>
      <c r="T92" s="1" t="s">
        <v>14</v>
      </c>
      <c r="U92" s="1" t="s">
        <v>14</v>
      </c>
      <c r="V92" s="3">
        <f t="shared" si="2"/>
        <v>149895.48246638395</v>
      </c>
      <c r="W92" s="32">
        <v>11</v>
      </c>
      <c r="X92" s="32" t="s">
        <v>14</v>
      </c>
    </row>
    <row r="93" spans="1:24" x14ac:dyDescent="0.25">
      <c r="A93" s="49">
        <v>92</v>
      </c>
      <c r="B93" s="1">
        <v>1174.4003592419635</v>
      </c>
      <c r="C93" s="1">
        <v>715.90765123272035</v>
      </c>
      <c r="D93" s="1">
        <v>574.77294642518996</v>
      </c>
      <c r="E93" s="1">
        <v>6471.8814506719273</v>
      </c>
      <c r="F93" s="1">
        <v>1148.5576365541751</v>
      </c>
      <c r="G93" s="1">
        <v>3608.823424037058</v>
      </c>
      <c r="H93" s="1">
        <v>2984.9160269887034</v>
      </c>
      <c r="I93" s="1" t="s">
        <v>14</v>
      </c>
      <c r="J93" s="1" t="s">
        <v>14</v>
      </c>
      <c r="K93" s="1" t="s">
        <v>14</v>
      </c>
      <c r="L93" s="1" t="s">
        <v>14</v>
      </c>
      <c r="M93" s="1" t="s">
        <v>14</v>
      </c>
      <c r="N93" s="1" t="s">
        <v>14</v>
      </c>
      <c r="O93" s="1" t="s">
        <v>14</v>
      </c>
      <c r="P93" s="1" t="s">
        <v>14</v>
      </c>
      <c r="Q93" s="1" t="s">
        <v>14</v>
      </c>
      <c r="R93" s="1" t="s">
        <v>14</v>
      </c>
      <c r="S93" s="1" t="s">
        <v>14</v>
      </c>
      <c r="T93" s="1" t="s">
        <v>14</v>
      </c>
      <c r="U93" s="1" t="s">
        <v>14</v>
      </c>
      <c r="V93" s="3">
        <f t="shared" si="2"/>
        <v>16679.259495151739</v>
      </c>
      <c r="W93" s="32">
        <v>7</v>
      </c>
      <c r="X93" s="32" t="s">
        <v>14</v>
      </c>
    </row>
    <row r="94" spans="1:24" x14ac:dyDescent="0.25">
      <c r="A94" s="49">
        <v>93</v>
      </c>
      <c r="B94" s="1">
        <v>577.85770929499085</v>
      </c>
      <c r="C94" s="1">
        <v>509.3415907017361</v>
      </c>
      <c r="D94" s="1">
        <v>510.91701233302416</v>
      </c>
      <c r="E94" s="1">
        <v>441.33652842274176</v>
      </c>
      <c r="F94" s="1">
        <v>540.35987916882902</v>
      </c>
      <c r="G94" s="1">
        <v>496.04542318368124</v>
      </c>
      <c r="H94" s="1">
        <v>735.47447374264277</v>
      </c>
      <c r="I94" s="1">
        <v>561.17991582197965</v>
      </c>
      <c r="J94" s="1">
        <v>514.71693532826134</v>
      </c>
      <c r="K94" s="1">
        <v>466.13991828168753</v>
      </c>
      <c r="L94" s="1">
        <v>326.31765627097195</v>
      </c>
      <c r="M94" s="1">
        <v>444.05197149345815</v>
      </c>
      <c r="N94" s="1">
        <v>588.15111123553095</v>
      </c>
      <c r="O94" s="1">
        <v>541.66533563227483</v>
      </c>
      <c r="P94" s="1">
        <v>509.25047166446859</v>
      </c>
      <c r="Q94" s="1">
        <v>447.6736746061531</v>
      </c>
      <c r="R94" s="1">
        <v>242.42508505830202</v>
      </c>
      <c r="S94" s="1" t="s">
        <v>14</v>
      </c>
      <c r="T94" s="1" t="s">
        <v>14</v>
      </c>
      <c r="U94" s="1" t="s">
        <v>14</v>
      </c>
      <c r="V94" s="3">
        <f t="shared" si="2"/>
        <v>8452.9046922407342</v>
      </c>
      <c r="W94" s="32">
        <v>17</v>
      </c>
      <c r="X94" s="32" t="s">
        <v>14</v>
      </c>
    </row>
    <row r="95" spans="1:24" x14ac:dyDescent="0.25">
      <c r="A95" s="49">
        <v>94</v>
      </c>
      <c r="B95" s="1">
        <v>561.07993085022758</v>
      </c>
      <c r="C95" s="1">
        <v>571.39911139096262</v>
      </c>
      <c r="D95" s="1">
        <v>527.79294087707285</v>
      </c>
      <c r="E95" s="1">
        <v>623.04615623014979</v>
      </c>
      <c r="F95" s="1">
        <v>504.20715952656764</v>
      </c>
      <c r="G95" s="1">
        <v>614.53817471826255</v>
      </c>
      <c r="H95" s="1">
        <v>448.81329980934936</v>
      </c>
      <c r="I95" s="1">
        <v>581.95145241110504</v>
      </c>
      <c r="J95" s="1">
        <v>515.36515400652854</v>
      </c>
      <c r="K95" s="1">
        <v>2612.4712084081089</v>
      </c>
      <c r="L95" s="1">
        <v>830.36459249878158</v>
      </c>
      <c r="M95" s="1">
        <v>957.73356450239896</v>
      </c>
      <c r="N95" s="17" t="s">
        <v>1</v>
      </c>
      <c r="O95" s="17" t="s">
        <v>1</v>
      </c>
      <c r="P95" s="17" t="s">
        <v>1</v>
      </c>
      <c r="Q95" s="17" t="s">
        <v>1</v>
      </c>
      <c r="R95" s="17" t="s">
        <v>1</v>
      </c>
      <c r="S95" s="17" t="s">
        <v>1</v>
      </c>
      <c r="T95" s="17" t="s">
        <v>1</v>
      </c>
      <c r="U95" s="17" t="s">
        <v>1</v>
      </c>
      <c r="V95" s="3">
        <f t="shared" si="2"/>
        <v>9348.7627452295146</v>
      </c>
      <c r="W95" s="32" t="s">
        <v>14</v>
      </c>
      <c r="X95" s="32">
        <v>12</v>
      </c>
    </row>
    <row r="96" spans="1:24" x14ac:dyDescent="0.25">
      <c r="A96" s="49">
        <v>95</v>
      </c>
      <c r="B96" s="1">
        <v>326.23923797847817</v>
      </c>
      <c r="C96" s="1">
        <v>390.42777523220809</v>
      </c>
      <c r="D96" s="1">
        <v>249.84719658301782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3">
        <f t="shared" si="2"/>
        <v>966.51420979370414</v>
      </c>
      <c r="W96" s="32">
        <v>3</v>
      </c>
      <c r="X96" s="32" t="s">
        <v>14</v>
      </c>
    </row>
    <row r="97" spans="1:24" x14ac:dyDescent="0.25">
      <c r="A97" s="49">
        <v>96</v>
      </c>
      <c r="B97" s="1">
        <v>669.88436865282199</v>
      </c>
      <c r="C97" s="1">
        <v>688.5670355197899</v>
      </c>
      <c r="D97" s="1">
        <v>2640.1259881937945</v>
      </c>
      <c r="E97" s="1">
        <v>1549.6029283507137</v>
      </c>
      <c r="F97" s="1" t="s">
        <v>14</v>
      </c>
      <c r="G97" s="1" t="s">
        <v>14</v>
      </c>
      <c r="H97" s="1" t="s">
        <v>14</v>
      </c>
      <c r="I97" s="1" t="s">
        <v>14</v>
      </c>
      <c r="J97" s="1" t="s">
        <v>14</v>
      </c>
      <c r="K97" s="1" t="s">
        <v>14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S97" s="1" t="s">
        <v>14</v>
      </c>
      <c r="T97" s="1" t="s">
        <v>14</v>
      </c>
      <c r="U97" s="1" t="s">
        <v>14</v>
      </c>
      <c r="V97" s="3">
        <f t="shared" si="2"/>
        <v>5548.1803207171197</v>
      </c>
      <c r="W97" s="32">
        <v>4</v>
      </c>
      <c r="X97" s="32" t="s">
        <v>14</v>
      </c>
    </row>
    <row r="98" spans="1:24" x14ac:dyDescent="0.25">
      <c r="A98" s="49">
        <v>97</v>
      </c>
      <c r="B98" s="1">
        <v>665.54687524062911</v>
      </c>
      <c r="C98" s="1">
        <v>438.95185055901362</v>
      </c>
      <c r="D98" s="1">
        <v>473.25429198176539</v>
      </c>
      <c r="E98" s="1">
        <v>431.30373791225969</v>
      </c>
      <c r="F98" s="1">
        <v>603.49925699058076</v>
      </c>
      <c r="G98" s="1">
        <v>415.78728699996304</v>
      </c>
      <c r="H98" s="1">
        <v>578.13738214161276</v>
      </c>
      <c r="I98" s="1">
        <v>653.45169563716433</v>
      </c>
      <c r="J98" s="1">
        <v>592.88599680039579</v>
      </c>
      <c r="K98" s="1">
        <v>447.81733935695377</v>
      </c>
      <c r="L98" s="1">
        <v>666.86569381493268</v>
      </c>
      <c r="M98" s="1">
        <v>520.0721008864848</v>
      </c>
      <c r="N98" s="1">
        <v>559.64449983809084</v>
      </c>
      <c r="O98" s="1">
        <v>468.23393056622649</v>
      </c>
      <c r="P98" s="17">
        <v>281.52038178763416</v>
      </c>
      <c r="Q98" s="17" t="s">
        <v>1</v>
      </c>
      <c r="R98" s="17" t="s">
        <v>1</v>
      </c>
      <c r="S98" s="17" t="s">
        <v>1</v>
      </c>
      <c r="T98" s="17" t="s">
        <v>1</v>
      </c>
      <c r="U98" s="17" t="s">
        <v>1</v>
      </c>
      <c r="V98" s="3">
        <f t="shared" si="2"/>
        <v>7796.9723205137079</v>
      </c>
      <c r="W98" s="32" t="s">
        <v>14</v>
      </c>
      <c r="X98" s="32">
        <v>15</v>
      </c>
    </row>
    <row r="99" spans="1:24" x14ac:dyDescent="0.25">
      <c r="A99" s="49">
        <v>98</v>
      </c>
      <c r="B99" s="1">
        <v>588.40073122119804</v>
      </c>
      <c r="C99" s="1">
        <v>583.45574592137064</v>
      </c>
      <c r="D99" s="1">
        <v>512.15163346909344</v>
      </c>
      <c r="E99" s="1">
        <v>3204.4922848417882</v>
      </c>
      <c r="F99" s="1">
        <v>1230.8179285063347</v>
      </c>
      <c r="G99" s="1">
        <v>991.88829398204462</v>
      </c>
      <c r="H99" s="1">
        <v>983.80158492109592</v>
      </c>
      <c r="I99" s="1">
        <v>907.69506458338572</v>
      </c>
      <c r="J99" s="17">
        <v>987.69129618738373</v>
      </c>
      <c r="K99" s="17" t="s">
        <v>1</v>
      </c>
      <c r="L99" s="17" t="s">
        <v>1</v>
      </c>
      <c r="M99" s="17" t="s">
        <v>1</v>
      </c>
      <c r="N99" s="17" t="s">
        <v>1</v>
      </c>
      <c r="O99" s="17" t="s">
        <v>1</v>
      </c>
      <c r="P99" s="17" t="s">
        <v>1</v>
      </c>
      <c r="Q99" s="1" t="s">
        <v>1</v>
      </c>
      <c r="R99" s="1" t="s">
        <v>1</v>
      </c>
      <c r="S99" s="1" t="s">
        <v>1</v>
      </c>
      <c r="T99" s="1" t="s">
        <v>1</v>
      </c>
      <c r="U99" s="1" t="s">
        <v>1</v>
      </c>
      <c r="V99" s="3">
        <f t="shared" si="2"/>
        <v>9990.3945636336957</v>
      </c>
      <c r="W99" s="32" t="s">
        <v>14</v>
      </c>
      <c r="X99" s="32">
        <v>9</v>
      </c>
    </row>
    <row r="100" spans="1:24" x14ac:dyDescent="0.25">
      <c r="A100" s="49">
        <v>99</v>
      </c>
      <c r="B100" s="1">
        <v>722.52443728123626</v>
      </c>
      <c r="C100" s="1">
        <v>400.90239457374531</v>
      </c>
      <c r="D100" s="1">
        <v>481.28482400273526</v>
      </c>
      <c r="E100" s="1">
        <v>462.04358886750316</v>
      </c>
      <c r="F100" s="1">
        <v>491.23610058550798</v>
      </c>
      <c r="G100" s="1">
        <v>381.19989520585472</v>
      </c>
      <c r="H100" s="1">
        <v>385.22473135007471</v>
      </c>
      <c r="I100" s="1">
        <v>617.74192519001213</v>
      </c>
      <c r="J100" s="1">
        <v>442.74167889990133</v>
      </c>
      <c r="K100" s="1">
        <v>383.92113389199346</v>
      </c>
      <c r="L100" s="1" t="s">
        <v>1</v>
      </c>
      <c r="M100" s="1" t="s">
        <v>1</v>
      </c>
      <c r="N100" s="1" t="s">
        <v>1</v>
      </c>
      <c r="O100" s="1" t="s">
        <v>1</v>
      </c>
      <c r="P100" s="1" t="s">
        <v>1</v>
      </c>
      <c r="Q100" s="1" t="s">
        <v>1</v>
      </c>
      <c r="R100" s="1" t="s">
        <v>1</v>
      </c>
      <c r="S100" s="1" t="s">
        <v>1</v>
      </c>
      <c r="T100" s="1" t="s">
        <v>1</v>
      </c>
      <c r="U100" s="1" t="s">
        <v>1</v>
      </c>
      <c r="V100" s="3">
        <f t="shared" si="2"/>
        <v>4768.8207098485645</v>
      </c>
      <c r="W100" s="32" t="s">
        <v>14</v>
      </c>
      <c r="X100" s="32">
        <v>10</v>
      </c>
    </row>
    <row r="101" spans="1:24" x14ac:dyDescent="0.25">
      <c r="A101" s="49">
        <v>100</v>
      </c>
      <c r="B101" s="1">
        <v>601.72167585708871</v>
      </c>
      <c r="C101" s="1">
        <v>594.806417167615</v>
      </c>
      <c r="D101" s="1">
        <v>345.29077022709316</v>
      </c>
      <c r="E101" s="1">
        <v>477.27646156866984</v>
      </c>
      <c r="F101" s="1">
        <v>501.47411819351203</v>
      </c>
      <c r="G101" s="1">
        <v>800.73948370477297</v>
      </c>
      <c r="H101" s="1">
        <v>712.85961125181348</v>
      </c>
      <c r="I101" s="17" t="s">
        <v>1</v>
      </c>
      <c r="J101" s="17" t="s">
        <v>1</v>
      </c>
      <c r="K101" s="17" t="s">
        <v>1</v>
      </c>
      <c r="L101" s="17" t="s">
        <v>1</v>
      </c>
      <c r="M101" s="17" t="s">
        <v>1</v>
      </c>
      <c r="N101" s="17" t="s">
        <v>1</v>
      </c>
      <c r="O101" s="17" t="s">
        <v>1</v>
      </c>
      <c r="P101" s="17" t="s">
        <v>1</v>
      </c>
      <c r="Q101" s="17" t="s">
        <v>1</v>
      </c>
      <c r="R101" s="17" t="s">
        <v>1</v>
      </c>
      <c r="S101" s="17" t="s">
        <v>1</v>
      </c>
      <c r="T101" s="17" t="s">
        <v>1</v>
      </c>
      <c r="U101" s="1" t="s">
        <v>1</v>
      </c>
      <c r="V101" s="3">
        <f t="shared" si="2"/>
        <v>4034.168537970565</v>
      </c>
      <c r="W101" s="32" t="s">
        <v>14</v>
      </c>
      <c r="X101" s="32">
        <v>7</v>
      </c>
    </row>
    <row r="102" spans="1:24" x14ac:dyDescent="0.25">
      <c r="A102" s="50" t="s">
        <v>2</v>
      </c>
      <c r="B102" s="2">
        <f>AVERAGE(B2:B101)</f>
        <v>527.3192043003844</v>
      </c>
      <c r="C102" s="2">
        <f t="shared" ref="C102:V102" si="3">AVERAGE(C2:C101)</f>
        <v>728.36159748296564</v>
      </c>
      <c r="D102" s="2">
        <f t="shared" si="3"/>
        <v>622.74133932784207</v>
      </c>
      <c r="E102" s="2">
        <f t="shared" si="3"/>
        <v>754.52298846540396</v>
      </c>
      <c r="F102" s="2">
        <f t="shared" si="3"/>
        <v>640.20621708904514</v>
      </c>
      <c r="G102" s="2">
        <f t="shared" si="3"/>
        <v>744.63557287900039</v>
      </c>
      <c r="H102" s="2">
        <f t="shared" si="3"/>
        <v>1234.1174097689066</v>
      </c>
      <c r="I102" s="2">
        <f t="shared" si="3"/>
        <v>1308.4512426353526</v>
      </c>
      <c r="J102" s="2">
        <f t="shared" si="3"/>
        <v>1373.9234769718487</v>
      </c>
      <c r="K102" s="2">
        <f t="shared" si="3"/>
        <v>1168.1977386124731</v>
      </c>
      <c r="L102" s="2">
        <f t="shared" si="3"/>
        <v>1117.3470078460921</v>
      </c>
      <c r="M102" s="2">
        <f t="shared" si="3"/>
        <v>594.10745394605374</v>
      </c>
      <c r="N102" s="2">
        <f t="shared" si="3"/>
        <v>922.27399017457901</v>
      </c>
      <c r="O102" s="2">
        <f t="shared" si="3"/>
        <v>633.74758570539871</v>
      </c>
      <c r="P102" s="2">
        <f t="shared" si="3"/>
        <v>638.90314327748899</v>
      </c>
      <c r="Q102" s="2">
        <f t="shared" si="3"/>
        <v>645.70125261257203</v>
      </c>
      <c r="R102" s="2">
        <f t="shared" si="3"/>
        <v>831.43890378401602</v>
      </c>
      <c r="S102" s="2">
        <f t="shared" si="3"/>
        <v>590.47846499900572</v>
      </c>
      <c r="T102" s="2">
        <f t="shared" si="3"/>
        <v>495.50255026470984</v>
      </c>
      <c r="U102" s="2">
        <f t="shared" si="3"/>
        <v>483.39879967720469</v>
      </c>
      <c r="V102" s="2">
        <f t="shared" si="3"/>
        <v>8707.5488610282973</v>
      </c>
    </row>
  </sheetData>
  <phoneticPr fontId="0" type="noConversion"/>
  <pageMargins left="0.7" right="0.7" top="0.75" bottom="0.75" header="0.3" footer="0.3"/>
  <pageSetup paperSize="9" orientation="portrait" r:id="rId1"/>
  <ignoredErrors>
    <ignoredError sqref="B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44" sqref="A44:A102"/>
    </sheetView>
  </sheetViews>
  <sheetFormatPr defaultRowHeight="15" x14ac:dyDescent="0.25"/>
  <cols>
    <col min="1" max="1" width="17.5703125" customWidth="1"/>
    <col min="2" max="11" width="6.5703125" bestFit="1" customWidth="1"/>
    <col min="12" max="12" width="7.5703125" bestFit="1" customWidth="1"/>
    <col min="13" max="20" width="6.5703125" bestFit="1" customWidth="1"/>
    <col min="21" max="21" width="5" bestFit="1" customWidth="1"/>
    <col min="22" max="22" width="9.7109375" bestFit="1" customWidth="1"/>
    <col min="23" max="23" width="10.85546875" style="27" bestFit="1" customWidth="1"/>
    <col min="24" max="24" width="14.140625" style="27" bestFit="1" customWidth="1"/>
  </cols>
  <sheetData>
    <row r="1" spans="1:24" s="24" customFormat="1" ht="12.75" x14ac:dyDescent="0.2">
      <c r="A1" s="23" t="s">
        <v>11</v>
      </c>
      <c r="B1" s="28">
        <v>1</v>
      </c>
      <c r="C1" s="28">
        <f>B1+1</f>
        <v>2</v>
      </c>
      <c r="D1" s="28">
        <f t="shared" ref="D1:U1" si="0">C1+1</f>
        <v>3</v>
      </c>
      <c r="E1" s="28">
        <f t="shared" si="0"/>
        <v>4</v>
      </c>
      <c r="F1" s="28">
        <f t="shared" si="0"/>
        <v>5</v>
      </c>
      <c r="G1" s="28">
        <f t="shared" si="0"/>
        <v>6</v>
      </c>
      <c r="H1" s="28">
        <f t="shared" si="0"/>
        <v>7</v>
      </c>
      <c r="I1" s="28">
        <f t="shared" si="0"/>
        <v>8</v>
      </c>
      <c r="J1" s="28">
        <f t="shared" si="0"/>
        <v>9</v>
      </c>
      <c r="K1" s="28">
        <f t="shared" si="0"/>
        <v>10</v>
      </c>
      <c r="L1" s="28">
        <f t="shared" si="0"/>
        <v>11</v>
      </c>
      <c r="M1" s="28">
        <f t="shared" si="0"/>
        <v>12</v>
      </c>
      <c r="N1" s="28">
        <f t="shared" si="0"/>
        <v>13</v>
      </c>
      <c r="O1" s="28">
        <f t="shared" si="0"/>
        <v>14</v>
      </c>
      <c r="P1" s="28">
        <f t="shared" si="0"/>
        <v>15</v>
      </c>
      <c r="Q1" s="28">
        <f t="shared" si="0"/>
        <v>16</v>
      </c>
      <c r="R1" s="28">
        <f t="shared" si="0"/>
        <v>17</v>
      </c>
      <c r="S1" s="28">
        <f t="shared" si="0"/>
        <v>18</v>
      </c>
      <c r="T1" s="28">
        <f t="shared" si="0"/>
        <v>19</v>
      </c>
      <c r="U1" s="28">
        <f t="shared" si="0"/>
        <v>20</v>
      </c>
      <c r="V1" s="30" t="s">
        <v>0</v>
      </c>
      <c r="W1" s="21" t="s">
        <v>12</v>
      </c>
      <c r="X1" s="21" t="s">
        <v>13</v>
      </c>
    </row>
    <row r="2" spans="1:24" x14ac:dyDescent="0.25">
      <c r="A2" s="4">
        <v>101</v>
      </c>
      <c r="B2" s="33">
        <v>885.89676480534229</v>
      </c>
      <c r="C2" s="33">
        <v>972.19842723908971</v>
      </c>
      <c r="D2" s="33">
        <v>977.44305717398242</v>
      </c>
      <c r="E2" s="33">
        <v>977.7815027548379</v>
      </c>
      <c r="F2" s="33">
        <v>993.87186484842027</v>
      </c>
      <c r="G2" s="33">
        <v>744.10213874770602</v>
      </c>
      <c r="H2" s="33">
        <v>863.17662805471173</v>
      </c>
      <c r="I2" s="33">
        <v>789.67060751102463</v>
      </c>
      <c r="J2" s="33">
        <v>914.01321861357951</v>
      </c>
      <c r="K2" s="33">
        <v>742.87492109794744</v>
      </c>
      <c r="L2" s="33" t="s">
        <v>1</v>
      </c>
      <c r="M2" s="33" t="s">
        <v>1</v>
      </c>
      <c r="N2" s="33" t="s">
        <v>1</v>
      </c>
      <c r="O2" s="33" t="s">
        <v>1</v>
      </c>
      <c r="P2" s="33" t="s">
        <v>1</v>
      </c>
      <c r="Q2" s="33" t="s">
        <v>1</v>
      </c>
      <c r="R2" s="33" t="s">
        <v>1</v>
      </c>
      <c r="S2" s="33" t="s">
        <v>1</v>
      </c>
      <c r="T2" s="33" t="s">
        <v>1</v>
      </c>
      <c r="U2" s="33" t="s">
        <v>1</v>
      </c>
      <c r="V2" s="5">
        <f>SUM(B2:U2)</f>
        <v>8861.0291308466421</v>
      </c>
      <c r="W2" s="25" t="s">
        <v>14</v>
      </c>
      <c r="X2" s="25">
        <v>10</v>
      </c>
    </row>
    <row r="3" spans="1:24" x14ac:dyDescent="0.25">
      <c r="A3" s="4">
        <v>102</v>
      </c>
      <c r="B3" s="33">
        <v>976.20643604300381</v>
      </c>
      <c r="C3" s="33">
        <v>1044.0274601530618</v>
      </c>
      <c r="D3" s="33">
        <v>1020.515059816373</v>
      </c>
      <c r="E3" s="33">
        <v>811.1455941659209</v>
      </c>
      <c r="F3" s="33">
        <v>858.80998630781346</v>
      </c>
      <c r="G3" s="33">
        <v>892.9538490496318</v>
      </c>
      <c r="H3" s="33">
        <v>931.91006022162298</v>
      </c>
      <c r="I3" s="33">
        <v>963.47446655480144</v>
      </c>
      <c r="J3" s="33">
        <v>860.15988753146212</v>
      </c>
      <c r="K3" s="33">
        <v>502.3113062574127</v>
      </c>
      <c r="L3" s="33" t="s">
        <v>1</v>
      </c>
      <c r="M3" s="33" t="s">
        <v>1</v>
      </c>
      <c r="N3" s="33" t="s">
        <v>1</v>
      </c>
      <c r="O3" s="33" t="s">
        <v>1</v>
      </c>
      <c r="P3" s="33" t="s">
        <v>1</v>
      </c>
      <c r="Q3" s="33" t="s">
        <v>1</v>
      </c>
      <c r="R3" s="33" t="s">
        <v>1</v>
      </c>
      <c r="S3" s="33" t="s">
        <v>1</v>
      </c>
      <c r="T3" s="33" t="s">
        <v>1</v>
      </c>
      <c r="U3" s="33" t="s">
        <v>1</v>
      </c>
      <c r="V3" s="5">
        <f t="shared" ref="V3:V66" si="1">SUM(B3:U3)</f>
        <v>8861.5141061011036</v>
      </c>
      <c r="W3" s="25" t="s">
        <v>14</v>
      </c>
      <c r="X3" s="25">
        <v>10</v>
      </c>
    </row>
    <row r="4" spans="1:24" x14ac:dyDescent="0.25">
      <c r="A4" s="4">
        <v>103</v>
      </c>
      <c r="B4" s="33">
        <v>1061.3053615988306</v>
      </c>
      <c r="C4" s="33">
        <v>1089.3048847953587</v>
      </c>
      <c r="D4" s="33">
        <v>979.43405009369599</v>
      </c>
      <c r="E4" s="33">
        <v>1033.4076913669021</v>
      </c>
      <c r="F4" s="33">
        <v>1169.1887043698594</v>
      </c>
      <c r="G4" s="33">
        <v>829.22867757196173</v>
      </c>
      <c r="H4" s="33">
        <v>852.56765667311515</v>
      </c>
      <c r="I4" s="33">
        <v>203.75603553792473</v>
      </c>
      <c r="J4" s="33" t="s">
        <v>14</v>
      </c>
      <c r="K4" s="33" t="s">
        <v>14</v>
      </c>
      <c r="L4" s="33" t="s">
        <v>14</v>
      </c>
      <c r="M4" s="33" t="s">
        <v>14</v>
      </c>
      <c r="N4" s="33" t="s">
        <v>14</v>
      </c>
      <c r="O4" s="33" t="s">
        <v>14</v>
      </c>
      <c r="P4" s="33" t="s">
        <v>14</v>
      </c>
      <c r="Q4" s="33" t="s">
        <v>14</v>
      </c>
      <c r="R4" s="33" t="s">
        <v>14</v>
      </c>
      <c r="S4" s="33" t="s">
        <v>14</v>
      </c>
      <c r="T4" s="33" t="s">
        <v>14</v>
      </c>
      <c r="U4" s="33" t="s">
        <v>14</v>
      </c>
      <c r="V4" s="5">
        <f t="shared" si="1"/>
        <v>7218.1930620076482</v>
      </c>
      <c r="W4" s="25">
        <v>8</v>
      </c>
      <c r="X4" s="25" t="s">
        <v>14</v>
      </c>
    </row>
    <row r="5" spans="1:24" x14ac:dyDescent="0.25">
      <c r="A5" s="4">
        <v>104</v>
      </c>
      <c r="B5" s="33">
        <v>1052.7454565485668</v>
      </c>
      <c r="C5" s="33">
        <v>1001.892462687746</v>
      </c>
      <c r="D5" s="33">
        <v>879.72913091569296</v>
      </c>
      <c r="E5" s="33">
        <v>3305.0233850947247</v>
      </c>
      <c r="F5" s="33">
        <v>1055.2621158914869</v>
      </c>
      <c r="G5" s="33">
        <v>1011.2220385984673</v>
      </c>
      <c r="H5" s="33">
        <v>1243.3234859569372</v>
      </c>
      <c r="I5" s="33">
        <v>1441.5738930072289</v>
      </c>
      <c r="J5" s="33">
        <v>1334.4831935344375</v>
      </c>
      <c r="K5" s="33">
        <v>1181.0336887624069</v>
      </c>
      <c r="L5" s="33">
        <v>1419.6386809578401</v>
      </c>
      <c r="M5" s="33">
        <v>1455.8806004120966</v>
      </c>
      <c r="N5" s="33">
        <v>993.84312359234605</v>
      </c>
      <c r="O5" s="33">
        <v>1324.482016232862</v>
      </c>
      <c r="P5" s="33">
        <v>1372.7540030180403</v>
      </c>
      <c r="Q5" s="33">
        <v>1173.8547512846476</v>
      </c>
      <c r="R5" s="33">
        <v>806.29100338869921</v>
      </c>
      <c r="S5" s="33">
        <v>965.67148035871321</v>
      </c>
      <c r="T5" s="33">
        <v>1208.0120665122886</v>
      </c>
      <c r="U5" s="33" t="s">
        <v>1</v>
      </c>
      <c r="V5" s="5">
        <f t="shared" si="1"/>
        <v>24226.716576755225</v>
      </c>
      <c r="W5" s="25" t="s">
        <v>14</v>
      </c>
      <c r="X5" s="25">
        <v>19</v>
      </c>
    </row>
    <row r="6" spans="1:24" x14ac:dyDescent="0.25">
      <c r="A6" s="4">
        <v>105</v>
      </c>
      <c r="B6" s="33">
        <v>838.15993644384707</v>
      </c>
      <c r="C6" s="33">
        <v>942.12933809376523</v>
      </c>
      <c r="D6" s="33">
        <v>1100.0530066130973</v>
      </c>
      <c r="E6" s="33">
        <v>991.67838501198173</v>
      </c>
      <c r="F6" s="33">
        <v>1019.0773750827946</v>
      </c>
      <c r="G6" s="33">
        <v>837.35595102914226</v>
      </c>
      <c r="H6" s="33">
        <v>844.00460687596183</v>
      </c>
      <c r="I6" s="33" t="s">
        <v>1</v>
      </c>
      <c r="J6" s="33" t="s">
        <v>1</v>
      </c>
      <c r="K6" s="33" t="s">
        <v>1</v>
      </c>
      <c r="L6" s="33" t="s">
        <v>1</v>
      </c>
      <c r="M6" s="33" t="s">
        <v>1</v>
      </c>
      <c r="N6" s="33" t="s">
        <v>1</v>
      </c>
      <c r="O6" s="33" t="s">
        <v>1</v>
      </c>
      <c r="P6" s="33" t="s">
        <v>1</v>
      </c>
      <c r="Q6" s="33" t="s">
        <v>1</v>
      </c>
      <c r="R6" s="33" t="s">
        <v>1</v>
      </c>
      <c r="S6" s="33" t="s">
        <v>1</v>
      </c>
      <c r="T6" s="33" t="s">
        <v>1</v>
      </c>
      <c r="U6" s="33" t="s">
        <v>1</v>
      </c>
      <c r="V6" s="5">
        <f t="shared" si="1"/>
        <v>6572.458599150591</v>
      </c>
      <c r="W6" s="25" t="s">
        <v>14</v>
      </c>
      <c r="X6" s="25">
        <v>7</v>
      </c>
    </row>
    <row r="7" spans="1:24" x14ac:dyDescent="0.25">
      <c r="A7" s="4">
        <v>106</v>
      </c>
      <c r="B7" s="33">
        <v>974.88830476580915</v>
      </c>
      <c r="C7" s="33">
        <v>894.8971083170818</v>
      </c>
      <c r="D7" s="33">
        <v>1026.7244499468748</v>
      </c>
      <c r="E7" s="33">
        <v>942.52224055942702</v>
      </c>
      <c r="F7" s="33">
        <v>1060.5236623323092</v>
      </c>
      <c r="G7" s="33">
        <v>818.37597275715575</v>
      </c>
      <c r="H7" s="33">
        <v>944.46981975232563</v>
      </c>
      <c r="I7" s="33" t="s">
        <v>1</v>
      </c>
      <c r="J7" s="33" t="s">
        <v>1</v>
      </c>
      <c r="K7" s="33" t="s">
        <v>1</v>
      </c>
      <c r="L7" s="33" t="s">
        <v>1</v>
      </c>
      <c r="M7" s="33" t="s">
        <v>1</v>
      </c>
      <c r="N7" s="33" t="s">
        <v>1</v>
      </c>
      <c r="O7" s="33" t="s">
        <v>1</v>
      </c>
      <c r="P7" s="33" t="s">
        <v>1</v>
      </c>
      <c r="Q7" s="33" t="s">
        <v>1</v>
      </c>
      <c r="R7" s="33" t="s">
        <v>1</v>
      </c>
      <c r="S7" s="33" t="s">
        <v>1</v>
      </c>
      <c r="T7" s="33" t="s">
        <v>1</v>
      </c>
      <c r="U7" s="33" t="s">
        <v>1</v>
      </c>
      <c r="V7" s="5">
        <f t="shared" si="1"/>
        <v>6662.4015584309836</v>
      </c>
      <c r="W7" s="25" t="s">
        <v>14</v>
      </c>
      <c r="X7" s="25">
        <v>7</v>
      </c>
    </row>
    <row r="8" spans="1:24" x14ac:dyDescent="0.25">
      <c r="A8" s="4">
        <v>107</v>
      </c>
      <c r="B8" s="33">
        <v>3791.4206068044878</v>
      </c>
      <c r="C8" s="33">
        <v>2426.6875430795253</v>
      </c>
      <c r="D8" s="33" t="s">
        <v>14</v>
      </c>
      <c r="E8" s="33" t="s">
        <v>14</v>
      </c>
      <c r="F8" s="33" t="s">
        <v>14</v>
      </c>
      <c r="G8" s="33" t="s">
        <v>14</v>
      </c>
      <c r="H8" s="33" t="s">
        <v>14</v>
      </c>
      <c r="I8" s="33" t="s">
        <v>14</v>
      </c>
      <c r="J8" s="33" t="s">
        <v>14</v>
      </c>
      <c r="K8" s="33" t="s">
        <v>14</v>
      </c>
      <c r="L8" s="33" t="s">
        <v>14</v>
      </c>
      <c r="M8" s="33" t="s">
        <v>14</v>
      </c>
      <c r="N8" s="33" t="s">
        <v>14</v>
      </c>
      <c r="O8" s="33" t="s">
        <v>14</v>
      </c>
      <c r="P8" s="33" t="s">
        <v>14</v>
      </c>
      <c r="Q8" s="33" t="s">
        <v>14</v>
      </c>
      <c r="R8" s="33" t="s">
        <v>14</v>
      </c>
      <c r="S8" s="33" t="s">
        <v>14</v>
      </c>
      <c r="T8" s="33" t="s">
        <v>14</v>
      </c>
      <c r="U8" s="33" t="s">
        <v>14</v>
      </c>
      <c r="V8" s="5">
        <f t="shared" si="1"/>
        <v>6218.1081498840131</v>
      </c>
      <c r="W8" s="25">
        <v>2</v>
      </c>
      <c r="X8" s="25" t="s">
        <v>14</v>
      </c>
    </row>
    <row r="9" spans="1:24" x14ac:dyDescent="0.25">
      <c r="A9" s="4">
        <v>108</v>
      </c>
      <c r="B9" s="33">
        <v>975.32894749450418</v>
      </c>
      <c r="C9" s="33">
        <v>871.44029112696012</v>
      </c>
      <c r="D9" s="33">
        <v>1011.0904395281204</v>
      </c>
      <c r="E9" s="33">
        <v>940.27600613829304</v>
      </c>
      <c r="F9" s="33">
        <v>967.99534445544259</v>
      </c>
      <c r="G9" s="33">
        <v>1036.6508698240261</v>
      </c>
      <c r="H9" s="33">
        <v>818.17327230063256</v>
      </c>
      <c r="I9" s="33">
        <v>382.27300259914699</v>
      </c>
      <c r="J9" s="33" t="s">
        <v>1</v>
      </c>
      <c r="K9" s="33" t="s">
        <v>1</v>
      </c>
      <c r="L9" s="33" t="s">
        <v>1</v>
      </c>
      <c r="M9" s="33" t="s">
        <v>1</v>
      </c>
      <c r="N9" s="33" t="s">
        <v>1</v>
      </c>
      <c r="O9" s="33" t="s">
        <v>1</v>
      </c>
      <c r="P9" s="33" t="s">
        <v>1</v>
      </c>
      <c r="Q9" s="33" t="s">
        <v>1</v>
      </c>
      <c r="R9" s="33" t="s">
        <v>1</v>
      </c>
      <c r="S9" s="33" t="s">
        <v>1</v>
      </c>
      <c r="T9" s="33" t="s">
        <v>1</v>
      </c>
      <c r="U9" s="33" t="s">
        <v>1</v>
      </c>
      <c r="V9" s="5">
        <f t="shared" si="1"/>
        <v>7003.228173467126</v>
      </c>
      <c r="W9" s="25" t="s">
        <v>14</v>
      </c>
      <c r="X9" s="25">
        <v>8</v>
      </c>
    </row>
    <row r="10" spans="1:24" x14ac:dyDescent="0.25">
      <c r="A10" s="4">
        <v>109</v>
      </c>
      <c r="B10" s="33">
        <v>768.54693501729469</v>
      </c>
      <c r="C10" s="33">
        <v>897.3079955188573</v>
      </c>
      <c r="D10" s="33">
        <v>1047.8669331714186</v>
      </c>
      <c r="E10" s="33">
        <v>1053.3397553761761</v>
      </c>
      <c r="F10" s="33">
        <v>932.29462453897145</v>
      </c>
      <c r="G10" s="33">
        <v>994.94518826818933</v>
      </c>
      <c r="H10" s="33">
        <v>1104.1107624853767</v>
      </c>
      <c r="I10" s="33">
        <v>3868.8605304770163</v>
      </c>
      <c r="J10" s="33">
        <v>1107.4960130391576</v>
      </c>
      <c r="K10" s="33">
        <v>1721.4778450379995</v>
      </c>
      <c r="L10" s="33">
        <v>1332.7914503635773</v>
      </c>
      <c r="M10" s="33">
        <v>1380.9669298036174</v>
      </c>
      <c r="N10" s="33">
        <v>1024.1681511964669</v>
      </c>
      <c r="O10" s="33" t="s">
        <v>1</v>
      </c>
      <c r="P10" s="33" t="s">
        <v>1</v>
      </c>
      <c r="Q10" s="33" t="s">
        <v>1</v>
      </c>
      <c r="R10" s="33" t="s">
        <v>1</v>
      </c>
      <c r="S10" s="33" t="s">
        <v>1</v>
      </c>
      <c r="T10" s="33" t="s">
        <v>1</v>
      </c>
      <c r="U10" s="33" t="s">
        <v>1</v>
      </c>
      <c r="V10" s="5">
        <f t="shared" si="1"/>
        <v>17234.173114294117</v>
      </c>
      <c r="W10" s="25" t="s">
        <v>14</v>
      </c>
      <c r="X10" s="25">
        <v>13</v>
      </c>
    </row>
    <row r="11" spans="1:24" x14ac:dyDescent="0.25">
      <c r="A11" s="4">
        <v>110</v>
      </c>
      <c r="B11" s="33">
        <v>966.59592322304536</v>
      </c>
      <c r="C11" s="33">
        <v>1033.0383952043971</v>
      </c>
      <c r="D11" s="33">
        <v>1019.5874821381631</v>
      </c>
      <c r="E11" s="33">
        <v>1027.4006609995185</v>
      </c>
      <c r="F11" s="33">
        <v>881.22620120019837</v>
      </c>
      <c r="G11" s="33">
        <v>912.99335071798146</v>
      </c>
      <c r="H11" s="33">
        <v>1148.0971990171465</v>
      </c>
      <c r="I11" s="33">
        <v>903.57882198967752</v>
      </c>
      <c r="J11" s="33">
        <v>715.88732702955622</v>
      </c>
      <c r="K11" s="33" t="s">
        <v>1</v>
      </c>
      <c r="L11" s="33" t="s">
        <v>1</v>
      </c>
      <c r="M11" s="33" t="s">
        <v>1</v>
      </c>
      <c r="N11" s="33" t="s">
        <v>1</v>
      </c>
      <c r="O11" s="33" t="s">
        <v>1</v>
      </c>
      <c r="P11" s="33" t="s">
        <v>1</v>
      </c>
      <c r="Q11" s="33" t="s">
        <v>1</v>
      </c>
      <c r="R11" s="33" t="s">
        <v>1</v>
      </c>
      <c r="S11" s="33" t="s">
        <v>1</v>
      </c>
      <c r="T11" s="33" t="s">
        <v>1</v>
      </c>
      <c r="U11" s="33" t="s">
        <v>1</v>
      </c>
      <c r="V11" s="5">
        <f t="shared" si="1"/>
        <v>8608.4053615196826</v>
      </c>
      <c r="W11" s="25" t="s">
        <v>14</v>
      </c>
      <c r="X11" s="25">
        <v>9</v>
      </c>
    </row>
    <row r="12" spans="1:24" x14ac:dyDescent="0.25">
      <c r="A12" s="4">
        <v>111</v>
      </c>
      <c r="B12" s="33">
        <v>1019.1003201244494</v>
      </c>
      <c r="C12" s="33">
        <v>985.71351586116975</v>
      </c>
      <c r="D12" s="33">
        <v>886.25412030254176</v>
      </c>
      <c r="E12" s="33">
        <v>1051.2497637374545</v>
      </c>
      <c r="F12" s="33">
        <v>840.22477970296609</v>
      </c>
      <c r="G12" s="33">
        <v>980.30535310511982</v>
      </c>
      <c r="H12" s="33">
        <v>857.95729526380114</v>
      </c>
      <c r="I12" s="33">
        <v>842.44888313157799</v>
      </c>
      <c r="J12" s="33">
        <v>514.25727556642335</v>
      </c>
      <c r="K12" s="33" t="s">
        <v>1</v>
      </c>
      <c r="L12" s="33" t="s">
        <v>1</v>
      </c>
      <c r="M12" s="33" t="s">
        <v>1</v>
      </c>
      <c r="N12" s="33" t="s">
        <v>1</v>
      </c>
      <c r="O12" s="33" t="s">
        <v>1</v>
      </c>
      <c r="P12" s="33" t="s">
        <v>1</v>
      </c>
      <c r="Q12" s="33" t="s">
        <v>1</v>
      </c>
      <c r="R12" s="33" t="s">
        <v>1</v>
      </c>
      <c r="S12" s="33" t="s">
        <v>1</v>
      </c>
      <c r="T12" s="33" t="s">
        <v>1</v>
      </c>
      <c r="U12" s="33" t="s">
        <v>1</v>
      </c>
      <c r="V12" s="5">
        <f t="shared" si="1"/>
        <v>7977.5113067955035</v>
      </c>
      <c r="W12" s="25" t="s">
        <v>14</v>
      </c>
      <c r="X12" s="25">
        <v>9</v>
      </c>
    </row>
    <row r="13" spans="1:24" x14ac:dyDescent="0.25">
      <c r="A13" s="4">
        <v>112</v>
      </c>
      <c r="B13" s="33">
        <v>971.2486364170511</v>
      </c>
      <c r="C13" s="33">
        <v>803.06693348784324</v>
      </c>
      <c r="D13" s="33">
        <v>951.36167664684899</v>
      </c>
      <c r="E13" s="33">
        <v>832.21981151740874</v>
      </c>
      <c r="F13" s="33">
        <v>832.12690450582522</v>
      </c>
      <c r="G13" s="33">
        <v>1052.6839723089956</v>
      </c>
      <c r="H13" s="33">
        <v>883.64416911664125</v>
      </c>
      <c r="I13" s="33">
        <v>978.1185219109982</v>
      </c>
      <c r="J13" s="33">
        <v>563.63591785023732</v>
      </c>
      <c r="K13" s="33" t="s">
        <v>1</v>
      </c>
      <c r="L13" s="33" t="s">
        <v>1</v>
      </c>
      <c r="M13" s="33" t="s">
        <v>1</v>
      </c>
      <c r="N13" s="33" t="s">
        <v>1</v>
      </c>
      <c r="O13" s="33" t="s">
        <v>1</v>
      </c>
      <c r="P13" s="33" t="s">
        <v>1</v>
      </c>
      <c r="Q13" s="33" t="s">
        <v>1</v>
      </c>
      <c r="R13" s="33" t="s">
        <v>1</v>
      </c>
      <c r="S13" s="33" t="s">
        <v>1</v>
      </c>
      <c r="T13" s="33" t="s">
        <v>1</v>
      </c>
      <c r="U13" s="33" t="s">
        <v>1</v>
      </c>
      <c r="V13" s="5">
        <f t="shared" si="1"/>
        <v>7868.106543761849</v>
      </c>
      <c r="W13" s="25" t="s">
        <v>14</v>
      </c>
      <c r="X13" s="25">
        <v>9</v>
      </c>
    </row>
    <row r="14" spans="1:24" x14ac:dyDescent="0.25">
      <c r="A14" s="4">
        <v>113</v>
      </c>
      <c r="B14" s="33">
        <v>908.43522294851164</v>
      </c>
      <c r="C14" s="33">
        <v>1102.9070741064324</v>
      </c>
      <c r="D14" s="33">
        <v>995.3277103408351</v>
      </c>
      <c r="E14" s="33">
        <v>1032.0437333686923</v>
      </c>
      <c r="F14" s="33">
        <v>884.37492230720716</v>
      </c>
      <c r="G14" s="33">
        <v>819.85703414520128</v>
      </c>
      <c r="H14" s="33">
        <v>839.71244088935407</v>
      </c>
      <c r="I14" s="33">
        <v>932.7669291889049</v>
      </c>
      <c r="J14" s="33">
        <v>954.51376109161424</v>
      </c>
      <c r="K14" s="33">
        <v>1058.3909318359695</v>
      </c>
      <c r="L14" s="33">
        <v>916.83947886632461</v>
      </c>
      <c r="M14" s="33">
        <v>1074.2590194066941</v>
      </c>
      <c r="N14" s="33">
        <v>944.21728989759106</v>
      </c>
      <c r="O14" s="33">
        <v>938.19908700100359</v>
      </c>
      <c r="P14" s="33">
        <v>904.12991446106969</v>
      </c>
      <c r="Q14" s="33">
        <v>919.5474711094023</v>
      </c>
      <c r="R14" s="33">
        <v>1092.7034446423108</v>
      </c>
      <c r="S14" s="33">
        <v>576.81047639013093</v>
      </c>
      <c r="T14" s="33" t="s">
        <v>1</v>
      </c>
      <c r="U14" s="33" t="s">
        <v>1</v>
      </c>
      <c r="V14" s="5">
        <f t="shared" si="1"/>
        <v>16895.035941997252</v>
      </c>
      <c r="W14" s="25" t="s">
        <v>14</v>
      </c>
      <c r="X14" s="25">
        <v>18</v>
      </c>
    </row>
    <row r="15" spans="1:24" x14ac:dyDescent="0.25">
      <c r="A15" s="4">
        <v>114</v>
      </c>
      <c r="B15" s="33">
        <v>996.01375936889576</v>
      </c>
      <c r="C15" s="33">
        <v>1103.6653836290463</v>
      </c>
      <c r="D15" s="33">
        <v>978.55023383191281</v>
      </c>
      <c r="E15" s="33">
        <v>999.51868151779422</v>
      </c>
      <c r="F15" s="33">
        <v>849.15792119661785</v>
      </c>
      <c r="G15" s="33">
        <v>900.93959348149201</v>
      </c>
      <c r="H15" s="33">
        <v>1144.6340245762574</v>
      </c>
      <c r="I15" s="33">
        <v>957.9779197610178</v>
      </c>
      <c r="J15" s="33">
        <v>964.31818153575682</v>
      </c>
      <c r="K15" s="33">
        <v>1082.3839181417843</v>
      </c>
      <c r="L15" s="33">
        <v>1064.3273287106949</v>
      </c>
      <c r="M15" s="33">
        <v>1066.8699058606437</v>
      </c>
      <c r="N15" s="33">
        <v>923.20371681214601</v>
      </c>
      <c r="O15" s="33">
        <v>930.49999449453685</v>
      </c>
      <c r="P15" s="33">
        <v>877.9032440380787</v>
      </c>
      <c r="Q15" s="33">
        <v>926.07345115280532</v>
      </c>
      <c r="R15" s="33">
        <v>926.2178292400215</v>
      </c>
      <c r="S15" s="33">
        <v>1020.8048518830184</v>
      </c>
      <c r="T15" s="33">
        <v>675.75663282963967</v>
      </c>
      <c r="U15" s="33" t="s">
        <v>1</v>
      </c>
      <c r="V15" s="5">
        <f t="shared" si="1"/>
        <v>18388.816572062158</v>
      </c>
      <c r="W15" s="25" t="s">
        <v>14</v>
      </c>
      <c r="X15" s="25">
        <v>19</v>
      </c>
    </row>
    <row r="16" spans="1:24" x14ac:dyDescent="0.25">
      <c r="A16" s="4">
        <v>115</v>
      </c>
      <c r="B16" s="33">
        <v>881.81751500973223</v>
      </c>
      <c r="C16" s="33">
        <v>1034.1308963224346</v>
      </c>
      <c r="D16" s="33">
        <v>932.06082445805623</v>
      </c>
      <c r="E16" s="33">
        <v>2493.1732084778737</v>
      </c>
      <c r="F16" s="33">
        <v>1311.1208527571534</v>
      </c>
      <c r="G16" s="33">
        <v>1056.5142195241915</v>
      </c>
      <c r="H16" s="33">
        <v>1413.6246506131047</v>
      </c>
      <c r="I16" s="33">
        <v>1257.6103847592021</v>
      </c>
      <c r="J16" s="33">
        <v>1424.6412604495576</v>
      </c>
      <c r="K16" s="33">
        <v>1063.867486313253</v>
      </c>
      <c r="L16" s="33">
        <v>1388.4201101334984</v>
      </c>
      <c r="M16" s="33">
        <v>1027.683591530375</v>
      </c>
      <c r="N16" s="33">
        <v>855.03505309985837</v>
      </c>
      <c r="O16" s="33">
        <v>1069.2478588678071</v>
      </c>
      <c r="P16" s="33">
        <v>926.1729525193723</v>
      </c>
      <c r="Q16" s="33">
        <v>1392.7943537689039</v>
      </c>
      <c r="R16" s="33">
        <v>709.49922961629306</v>
      </c>
      <c r="S16" s="33" t="s">
        <v>1</v>
      </c>
      <c r="T16" s="33" t="s">
        <v>1</v>
      </c>
      <c r="U16" s="33" t="s">
        <v>1</v>
      </c>
      <c r="V16" s="5">
        <f t="shared" si="1"/>
        <v>20237.414448220665</v>
      </c>
      <c r="W16" s="25" t="s">
        <v>14</v>
      </c>
      <c r="X16" s="25">
        <v>17</v>
      </c>
    </row>
    <row r="17" spans="1:24" x14ac:dyDescent="0.25">
      <c r="A17" s="4">
        <v>116</v>
      </c>
      <c r="B17" s="33">
        <v>769.78661966603795</v>
      </c>
      <c r="C17" s="33">
        <v>1021.1622246031659</v>
      </c>
      <c r="D17" s="33">
        <v>1023.8080998308076</v>
      </c>
      <c r="E17" s="33">
        <v>818.42783088575095</v>
      </c>
      <c r="F17" s="33">
        <v>902.10144934616937</v>
      </c>
      <c r="G17" s="33">
        <v>874.20839364068559</v>
      </c>
      <c r="H17" s="33">
        <v>352.32945291490182</v>
      </c>
      <c r="I17" s="33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3" t="s">
        <v>1</v>
      </c>
      <c r="U17" s="33" t="s">
        <v>1</v>
      </c>
      <c r="V17" s="5">
        <f t="shared" si="1"/>
        <v>5761.8240708875192</v>
      </c>
      <c r="W17" s="25" t="s">
        <v>14</v>
      </c>
      <c r="X17" s="25">
        <v>7</v>
      </c>
    </row>
    <row r="18" spans="1:24" x14ac:dyDescent="0.25">
      <c r="A18" s="4">
        <v>117</v>
      </c>
      <c r="B18" s="33">
        <v>827.19846254803542</v>
      </c>
      <c r="C18" s="33">
        <v>1092.0993241945632</v>
      </c>
      <c r="D18" s="33">
        <v>900.33332341434527</v>
      </c>
      <c r="E18" s="33">
        <v>944.59795135703689</v>
      </c>
      <c r="F18" s="33">
        <v>996.64963164982964</v>
      </c>
      <c r="G18" s="33">
        <v>1171.7867326080454</v>
      </c>
      <c r="H18" s="33">
        <v>1057.053398726076</v>
      </c>
      <c r="I18" s="33">
        <v>1033.7477468469192</v>
      </c>
      <c r="J18" s="33">
        <v>1028.2497769293363</v>
      </c>
      <c r="K18" s="33">
        <v>977.3039039440016</v>
      </c>
      <c r="L18" s="33">
        <v>924.66259751999939</v>
      </c>
      <c r="M18" s="33">
        <v>856.21219802272367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5">
        <f t="shared" si="1"/>
        <v>11809.895047760912</v>
      </c>
      <c r="W18" s="25" t="s">
        <v>14</v>
      </c>
      <c r="X18" s="25">
        <v>12</v>
      </c>
    </row>
    <row r="19" spans="1:24" x14ac:dyDescent="0.25">
      <c r="A19" s="4">
        <v>118</v>
      </c>
      <c r="B19" s="33">
        <v>902.97100061781941</v>
      </c>
      <c r="C19" s="33">
        <v>953.75073903587736</v>
      </c>
      <c r="D19" s="33">
        <v>831.30299912814621</v>
      </c>
      <c r="E19" s="33">
        <v>1044.0484518704193</v>
      </c>
      <c r="F19" s="33">
        <v>923.04944841790689</v>
      </c>
      <c r="G19" s="33">
        <v>960.95252657107721</v>
      </c>
      <c r="H19" s="33">
        <v>920.02117326255075</v>
      </c>
      <c r="I19" s="33">
        <v>981.64575725415671</v>
      </c>
      <c r="J19" s="33">
        <v>899.87529502386633</v>
      </c>
      <c r="K19" s="33">
        <v>2311.3411205503212</v>
      </c>
      <c r="L19" s="33">
        <v>3663.9952233412141</v>
      </c>
      <c r="M19" s="33">
        <v>2433.2241969506363</v>
      </c>
      <c r="N19" s="33">
        <v>2618.1162264669892</v>
      </c>
      <c r="O19" s="33">
        <v>1378.6737924628233</v>
      </c>
      <c r="P19" s="33" t="s">
        <v>14</v>
      </c>
      <c r="Q19" s="33" t="s">
        <v>14</v>
      </c>
      <c r="R19" s="33" t="s">
        <v>14</v>
      </c>
      <c r="S19" s="33" t="s">
        <v>14</v>
      </c>
      <c r="T19" s="33" t="s">
        <v>14</v>
      </c>
      <c r="U19" s="33" t="s">
        <v>14</v>
      </c>
      <c r="V19" s="5">
        <f t="shared" si="1"/>
        <v>20822.967950953804</v>
      </c>
      <c r="W19" s="25">
        <v>14</v>
      </c>
      <c r="X19" s="25" t="s">
        <v>14</v>
      </c>
    </row>
    <row r="20" spans="1:24" x14ac:dyDescent="0.25">
      <c r="A20" s="4">
        <v>119</v>
      </c>
      <c r="B20" s="33">
        <v>946.43380302637456</v>
      </c>
      <c r="C20" s="33">
        <v>964.61038265813136</v>
      </c>
      <c r="D20" s="33">
        <v>1057.274369224479</v>
      </c>
      <c r="E20" s="33">
        <v>1064.3490668321258</v>
      </c>
      <c r="F20" s="33">
        <v>945.59377667156548</v>
      </c>
      <c r="G20" s="33">
        <v>886.20470895036897</v>
      </c>
      <c r="H20" s="33">
        <v>977.4165360826388</v>
      </c>
      <c r="I20" s="33">
        <v>876.22147986965865</v>
      </c>
      <c r="J20" s="33">
        <v>952.52947563016392</v>
      </c>
      <c r="K20" s="33">
        <v>836.8263477582816</v>
      </c>
      <c r="L20" s="33">
        <v>940.35908658515746</v>
      </c>
      <c r="M20" s="33">
        <v>2990.2165300655529</v>
      </c>
      <c r="N20" s="33">
        <v>1748.6730946792791</v>
      </c>
      <c r="O20" s="33">
        <v>1427.6389121511456</v>
      </c>
      <c r="P20" s="33">
        <v>1767.0254070621847</v>
      </c>
      <c r="Q20" s="33">
        <v>1424.0375837354252</v>
      </c>
      <c r="R20" s="33">
        <v>1593.8310313655311</v>
      </c>
      <c r="S20" s="33">
        <v>1418.3399599843356</v>
      </c>
      <c r="T20" s="33">
        <v>1496.7995073445927</v>
      </c>
      <c r="U20" s="33">
        <v>983.51542053770436</v>
      </c>
      <c r="V20" s="5">
        <f t="shared" si="1"/>
        <v>25297.896480214698</v>
      </c>
      <c r="W20" s="25" t="s">
        <v>14</v>
      </c>
      <c r="X20" s="25">
        <v>20</v>
      </c>
    </row>
    <row r="21" spans="1:24" x14ac:dyDescent="0.25">
      <c r="A21" s="4">
        <v>120</v>
      </c>
      <c r="B21" s="33">
        <v>970.49703478881645</v>
      </c>
      <c r="C21" s="33">
        <v>948.98272509596495</v>
      </c>
      <c r="D21" s="33">
        <v>987.03271858243215</v>
      </c>
      <c r="E21" s="33">
        <v>917.84492919348304</v>
      </c>
      <c r="F21" s="33">
        <v>861.92309196855342</v>
      </c>
      <c r="G21" s="33">
        <v>1047.3055415358226</v>
      </c>
      <c r="H21" s="33">
        <v>1006.3149699244764</v>
      </c>
      <c r="I21" s="33">
        <v>5544.6861482959421</v>
      </c>
      <c r="J21" s="33">
        <v>1994.5518249236316</v>
      </c>
      <c r="K21" s="33">
        <v>2771.389190361167</v>
      </c>
      <c r="L21" s="33">
        <v>1698.5720580510283</v>
      </c>
      <c r="M21" s="33">
        <v>2720.556816158421</v>
      </c>
      <c r="N21" s="33">
        <v>3183.9119836872237</v>
      </c>
      <c r="O21" s="33">
        <v>2820.03465039925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5">
        <f t="shared" si="1"/>
        <v>27473.603682966212</v>
      </c>
      <c r="W21" s="25" t="s">
        <v>14</v>
      </c>
      <c r="X21" s="25">
        <v>14</v>
      </c>
    </row>
    <row r="22" spans="1:24" x14ac:dyDescent="0.25">
      <c r="A22" s="4">
        <v>121</v>
      </c>
      <c r="B22" s="33">
        <v>1005.4614628081924</v>
      </c>
      <c r="C22" s="33">
        <v>973.62782025303841</v>
      </c>
      <c r="D22" s="33">
        <v>931.00621968826749</v>
      </c>
      <c r="E22" s="33">
        <v>703.06783197145933</v>
      </c>
      <c r="F22" s="33">
        <v>929.67942569978527</v>
      </c>
      <c r="G22" s="33">
        <v>970.39209118821441</v>
      </c>
      <c r="H22" s="33">
        <v>372.27405755518646</v>
      </c>
      <c r="I22" s="33" t="s">
        <v>14</v>
      </c>
      <c r="J22" s="33" t="s">
        <v>14</v>
      </c>
      <c r="K22" s="33" t="s">
        <v>14</v>
      </c>
      <c r="L22" s="33" t="s">
        <v>14</v>
      </c>
      <c r="M22" s="33" t="s">
        <v>14</v>
      </c>
      <c r="N22" s="33" t="s">
        <v>14</v>
      </c>
      <c r="O22" s="33" t="s">
        <v>14</v>
      </c>
      <c r="P22" s="33" t="s">
        <v>14</v>
      </c>
      <c r="Q22" s="33" t="s">
        <v>14</v>
      </c>
      <c r="R22" s="33" t="s">
        <v>14</v>
      </c>
      <c r="S22" s="33" t="s">
        <v>14</v>
      </c>
      <c r="T22" s="33" t="s">
        <v>14</v>
      </c>
      <c r="U22" s="33" t="s">
        <v>14</v>
      </c>
      <c r="V22" s="5">
        <f t="shared" si="1"/>
        <v>5885.508909164143</v>
      </c>
      <c r="W22" s="25">
        <v>7</v>
      </c>
      <c r="X22" s="25" t="s">
        <v>14</v>
      </c>
    </row>
    <row r="23" spans="1:24" x14ac:dyDescent="0.25">
      <c r="A23" s="4">
        <v>122</v>
      </c>
      <c r="B23" s="33">
        <v>985.95132202406216</v>
      </c>
      <c r="C23" s="33">
        <v>873.04398968048167</v>
      </c>
      <c r="D23" s="33">
        <v>1100.5884693941921</v>
      </c>
      <c r="E23" s="33">
        <v>933.53921642454736</v>
      </c>
      <c r="F23" s="33">
        <v>896.27469521839737</v>
      </c>
      <c r="G23" s="33">
        <v>1061.882412316213</v>
      </c>
      <c r="H23" s="33">
        <v>852.43552182500594</v>
      </c>
      <c r="I23" s="33">
        <v>1079.0325731714834</v>
      </c>
      <c r="J23" s="33">
        <v>1098.5548445872075</v>
      </c>
      <c r="K23" s="33">
        <v>1098.091306395067</v>
      </c>
      <c r="L23" s="33">
        <v>1042.335690887078</v>
      </c>
      <c r="M23" s="33">
        <v>842.02258574065945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5">
        <f t="shared" si="1"/>
        <v>11863.752627664395</v>
      </c>
      <c r="W23" s="25" t="s">
        <v>14</v>
      </c>
      <c r="X23" s="25">
        <v>12</v>
      </c>
    </row>
    <row r="24" spans="1:24" x14ac:dyDescent="0.25">
      <c r="A24" s="4">
        <v>123</v>
      </c>
      <c r="B24" s="33">
        <v>978.25817578516831</v>
      </c>
      <c r="C24" s="33">
        <v>859.60081908440111</v>
      </c>
      <c r="D24" s="33">
        <v>1084.1150396295122</v>
      </c>
      <c r="E24" s="33">
        <v>3776.5473081299342</v>
      </c>
      <c r="F24" s="33">
        <v>1128.0037085156209</v>
      </c>
      <c r="G24" s="33">
        <v>1536.1562225152989</v>
      </c>
      <c r="H24" s="33">
        <v>1836.5993229046626</v>
      </c>
      <c r="I24" s="33">
        <v>1611.8445112143029</v>
      </c>
      <c r="J24" s="33">
        <v>1107.9715322484308</v>
      </c>
      <c r="K24" s="33">
        <v>964.94098784628216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5">
        <f t="shared" si="1"/>
        <v>14884.037627873615</v>
      </c>
      <c r="W24" s="25" t="s">
        <v>14</v>
      </c>
      <c r="X24" s="25">
        <v>10</v>
      </c>
    </row>
    <row r="25" spans="1:24" x14ac:dyDescent="0.25">
      <c r="A25" s="4">
        <v>124</v>
      </c>
      <c r="B25" s="33">
        <v>991.7292563591501</v>
      </c>
      <c r="C25" s="33">
        <v>1307.3401515993385</v>
      </c>
      <c r="D25" s="33" t="s">
        <v>14</v>
      </c>
      <c r="E25" s="33" t="s">
        <v>14</v>
      </c>
      <c r="F25" s="33" t="s">
        <v>14</v>
      </c>
      <c r="G25" s="33" t="s">
        <v>14</v>
      </c>
      <c r="H25" s="33" t="s">
        <v>14</v>
      </c>
      <c r="I25" s="33" t="s">
        <v>14</v>
      </c>
      <c r="J25" s="33" t="s">
        <v>14</v>
      </c>
      <c r="K25" s="33" t="s">
        <v>14</v>
      </c>
      <c r="L25" s="33" t="s">
        <v>14</v>
      </c>
      <c r="M25" s="33" t="s">
        <v>14</v>
      </c>
      <c r="N25" s="33" t="s">
        <v>14</v>
      </c>
      <c r="O25" s="33" t="s">
        <v>14</v>
      </c>
      <c r="P25" s="33" t="s">
        <v>14</v>
      </c>
      <c r="Q25" s="33" t="s">
        <v>14</v>
      </c>
      <c r="R25" s="33" t="s">
        <v>14</v>
      </c>
      <c r="S25" s="33" t="s">
        <v>14</v>
      </c>
      <c r="T25" s="33" t="s">
        <v>14</v>
      </c>
      <c r="U25" s="33" t="s">
        <v>14</v>
      </c>
      <c r="V25" s="5">
        <f t="shared" si="1"/>
        <v>2299.0694079584887</v>
      </c>
      <c r="W25" s="25">
        <v>2</v>
      </c>
      <c r="X25" s="25" t="s">
        <v>14</v>
      </c>
    </row>
    <row r="26" spans="1:24" x14ac:dyDescent="0.25">
      <c r="A26" s="4">
        <v>125</v>
      </c>
      <c r="B26" s="33">
        <v>1005.7132265662328</v>
      </c>
      <c r="C26" s="33">
        <v>968.73800221187923</v>
      </c>
      <c r="D26" s="33">
        <v>1024.0871141211937</v>
      </c>
      <c r="E26" s="33">
        <v>919.10479139850804</v>
      </c>
      <c r="F26" s="33">
        <v>1057.4471708257347</v>
      </c>
      <c r="G26" s="33">
        <v>1141.1375379412821</v>
      </c>
      <c r="H26" s="33">
        <v>809.3143923135766</v>
      </c>
      <c r="I26" s="33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5">
        <f t="shared" si="1"/>
        <v>6925.5422353784079</v>
      </c>
      <c r="W26" s="25" t="s">
        <v>14</v>
      </c>
      <c r="X26" s="25">
        <v>7</v>
      </c>
    </row>
    <row r="27" spans="1:24" x14ac:dyDescent="0.25">
      <c r="A27" s="4">
        <v>126</v>
      </c>
      <c r="B27" s="33">
        <v>1124.3172268201915</v>
      </c>
      <c r="C27" s="33">
        <v>873.39487662956935</v>
      </c>
      <c r="D27" s="33">
        <v>884.76513968919994</v>
      </c>
      <c r="E27" s="33">
        <v>936.434682968988</v>
      </c>
      <c r="F27" s="33">
        <v>1020.2993644631315</v>
      </c>
      <c r="G27" s="33">
        <v>1047.1198813036735</v>
      </c>
      <c r="H27" s="33">
        <v>1110.5860382920837</v>
      </c>
      <c r="I27" s="33">
        <v>926.31086461296968</v>
      </c>
      <c r="J27" s="33">
        <v>1003.7767838286409</v>
      </c>
      <c r="K27" s="33">
        <v>735.93002192967401</v>
      </c>
      <c r="L27" s="33">
        <v>1746.2411518707236</v>
      </c>
      <c r="M27" s="33">
        <v>1182.99022929241</v>
      </c>
      <c r="N27" s="33">
        <v>5130.0687291646254</v>
      </c>
      <c r="O27" s="33">
        <v>2250.4461222598725</v>
      </c>
      <c r="P27" s="33">
        <v>1883.9973072870034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5">
        <f t="shared" si="1"/>
        <v>21856.678420412762</v>
      </c>
      <c r="W27" s="25" t="s">
        <v>14</v>
      </c>
      <c r="X27" s="25">
        <v>15</v>
      </c>
    </row>
    <row r="28" spans="1:24" x14ac:dyDescent="0.25">
      <c r="A28" s="4">
        <v>127</v>
      </c>
      <c r="B28" s="33">
        <v>881.01481366250528</v>
      </c>
      <c r="C28" s="33">
        <v>1211.2915126432499</v>
      </c>
      <c r="D28" s="33">
        <v>928.9006572239324</v>
      </c>
      <c r="E28" s="33">
        <v>1125.8098970228439</v>
      </c>
      <c r="F28" s="33">
        <v>1020.4868343347946</v>
      </c>
      <c r="G28" s="33">
        <v>1040.3877892807977</v>
      </c>
      <c r="H28" s="33">
        <v>1158.1159096571587</v>
      </c>
      <c r="I28" s="33">
        <v>972.69998771780297</v>
      </c>
      <c r="J28" s="33">
        <v>884.74161593713234</v>
      </c>
      <c r="K28" s="33">
        <v>1149.7571848932314</v>
      </c>
      <c r="L28" s="33">
        <v>1057.4482334570482</v>
      </c>
      <c r="M28" s="33">
        <v>390.9640845246397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5">
        <f t="shared" si="1"/>
        <v>11821.618520355134</v>
      </c>
      <c r="W28" s="25" t="s">
        <v>14</v>
      </c>
      <c r="X28" s="25">
        <v>12</v>
      </c>
    </row>
    <row r="29" spans="1:24" x14ac:dyDescent="0.25">
      <c r="A29" s="4">
        <v>128</v>
      </c>
      <c r="B29" s="33">
        <v>946.4732306955101</v>
      </c>
      <c r="C29" s="33">
        <v>1064.9219013064974</v>
      </c>
      <c r="D29" s="33">
        <v>956.72402568921802</v>
      </c>
      <c r="E29" s="33">
        <v>987.96200473961198</v>
      </c>
      <c r="F29" s="33">
        <v>1078.1770351959276</v>
      </c>
      <c r="G29" s="33">
        <v>739.24602769428816</v>
      </c>
      <c r="H29" s="33">
        <v>987.4878458485864</v>
      </c>
      <c r="I29" s="33">
        <v>944.6062288011293</v>
      </c>
      <c r="J29" s="33">
        <v>1066.7311446533026</v>
      </c>
      <c r="K29" s="33">
        <v>984.24671313579938</v>
      </c>
      <c r="L29" s="33">
        <v>941.7448373980875</v>
      </c>
      <c r="M29" s="33">
        <v>2747.2995840782942</v>
      </c>
      <c r="N29" s="33">
        <v>1360.7158837624456</v>
      </c>
      <c r="O29" s="33">
        <v>1345.9757953441856</v>
      </c>
      <c r="P29" s="33">
        <v>1156.901360773277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5">
        <f t="shared" si="1"/>
        <v>17309.213619116159</v>
      </c>
      <c r="W29" s="25" t="s">
        <v>14</v>
      </c>
      <c r="X29" s="25">
        <v>15</v>
      </c>
    </row>
    <row r="30" spans="1:24" x14ac:dyDescent="0.25">
      <c r="A30" s="4">
        <v>129</v>
      </c>
      <c r="B30" s="33">
        <v>1100.8344519568464</v>
      </c>
      <c r="C30" s="33">
        <v>932.26007100366473</v>
      </c>
      <c r="D30" s="33">
        <v>936.2909115129105</v>
      </c>
      <c r="E30" s="33">
        <v>958.58618963554795</v>
      </c>
      <c r="F30" s="33">
        <v>1053.8856204895983</v>
      </c>
      <c r="G30" s="33">
        <v>953.358187648843</v>
      </c>
      <c r="H30" s="33">
        <v>987.50486680704114</v>
      </c>
      <c r="I30" s="33">
        <v>1000.3753423340174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5">
        <f t="shared" si="1"/>
        <v>7923.0956413884705</v>
      </c>
      <c r="W30" s="25" t="s">
        <v>14</v>
      </c>
      <c r="X30" s="25">
        <v>8</v>
      </c>
    </row>
    <row r="31" spans="1:24" x14ac:dyDescent="0.25">
      <c r="A31" s="4">
        <v>130</v>
      </c>
      <c r="B31" s="33">
        <v>818.99047539952437</v>
      </c>
      <c r="C31" s="33">
        <v>801.30940583068809</v>
      </c>
      <c r="D31" s="33">
        <v>988.38232468091928</v>
      </c>
      <c r="E31" s="33">
        <v>1009.0839064971894</v>
      </c>
      <c r="F31" s="33">
        <v>976.10899904899406</v>
      </c>
      <c r="G31" s="33">
        <v>993.10021063717363</v>
      </c>
      <c r="H31" s="33">
        <v>915.32449235883428</v>
      </c>
      <c r="I31" s="33">
        <v>946.66301485689632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5">
        <f t="shared" si="1"/>
        <v>7448.9628293102196</v>
      </c>
      <c r="W31" s="25" t="s">
        <v>14</v>
      </c>
      <c r="X31" s="25">
        <v>8</v>
      </c>
    </row>
    <row r="32" spans="1:24" x14ac:dyDescent="0.25">
      <c r="A32" s="4">
        <v>131</v>
      </c>
      <c r="B32" s="33">
        <v>941.26992656308562</v>
      </c>
      <c r="C32" s="33">
        <v>963.29595320167505</v>
      </c>
      <c r="D32" s="33">
        <v>868.49760096902071</v>
      </c>
      <c r="E32" s="33">
        <v>946.77581775762405</v>
      </c>
      <c r="F32" s="33">
        <v>1079.5356617459261</v>
      </c>
      <c r="G32" s="33">
        <v>3785.2204738770865</v>
      </c>
      <c r="H32" s="33">
        <v>1696.3218069800005</v>
      </c>
      <c r="I32" s="33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5">
        <f t="shared" si="1"/>
        <v>10280.917241094419</v>
      </c>
      <c r="W32" s="25" t="s">
        <v>14</v>
      </c>
      <c r="X32" s="25">
        <v>7</v>
      </c>
    </row>
    <row r="33" spans="1:24" x14ac:dyDescent="0.25">
      <c r="A33" s="4">
        <v>132</v>
      </c>
      <c r="B33" s="33">
        <v>871.90402271657285</v>
      </c>
      <c r="C33" s="33">
        <v>1098.8080368067865</v>
      </c>
      <c r="D33" s="33">
        <v>1132.9018140106916</v>
      </c>
      <c r="E33" s="33">
        <v>917.65093668658176</v>
      </c>
      <c r="F33" s="33">
        <v>929.71297800190473</v>
      </c>
      <c r="G33" s="33">
        <v>1079.0420333016896</v>
      </c>
      <c r="H33" s="33">
        <v>979.4499601052122</v>
      </c>
      <c r="I33" s="33">
        <v>889.33277892768569</v>
      </c>
      <c r="J33" s="33">
        <v>766.02300370857108</v>
      </c>
      <c r="K33" s="33">
        <v>981.69439182235499</v>
      </c>
      <c r="L33" s="33">
        <v>869.68252516275243</v>
      </c>
      <c r="M33" s="33">
        <v>971.73634265965154</v>
      </c>
      <c r="N33" s="33">
        <v>1009.4909303910173</v>
      </c>
      <c r="O33" s="33">
        <v>978.2844362208109</v>
      </c>
      <c r="P33" s="33">
        <v>3066.9517794289409</v>
      </c>
      <c r="Q33" s="33">
        <v>2062.8512010703016</v>
      </c>
      <c r="R33" s="33">
        <v>1098.6157787216093</v>
      </c>
      <c r="S33" s="33" t="s">
        <v>1</v>
      </c>
      <c r="T33" s="33" t="s">
        <v>1</v>
      </c>
      <c r="U33" s="33" t="s">
        <v>1</v>
      </c>
      <c r="V33" s="5">
        <f t="shared" si="1"/>
        <v>19704.132949743136</v>
      </c>
      <c r="W33" s="25" t="s">
        <v>14</v>
      </c>
      <c r="X33" s="25">
        <v>17</v>
      </c>
    </row>
    <row r="34" spans="1:24" x14ac:dyDescent="0.25">
      <c r="A34" s="4">
        <v>133</v>
      </c>
      <c r="B34" s="33">
        <v>1088.2663788417133</v>
      </c>
      <c r="C34" s="33">
        <v>1031.7722187023655</v>
      </c>
      <c r="D34" s="33">
        <v>900.37366103339139</v>
      </c>
      <c r="E34" s="33">
        <v>965.53965075945837</v>
      </c>
      <c r="F34" s="33">
        <v>978.68274158404074</v>
      </c>
      <c r="G34" s="33">
        <v>926.19351033610133</v>
      </c>
      <c r="H34" s="33">
        <v>856.09646342981296</v>
      </c>
      <c r="I34" s="33">
        <v>1017.8874079684808</v>
      </c>
      <c r="J34" s="33">
        <v>960.24278450471547</v>
      </c>
      <c r="K34" s="33">
        <v>1117.5786232670437</v>
      </c>
      <c r="L34" s="33">
        <v>1104.2492620518969</v>
      </c>
      <c r="M34" s="33">
        <v>863.02996317900079</v>
      </c>
      <c r="N34" s="33">
        <v>914.85508469998649</v>
      </c>
      <c r="O34" s="33">
        <v>1048.2802291703815</v>
      </c>
      <c r="P34" s="33">
        <v>1157.2534422583578</v>
      </c>
      <c r="Q34" s="33">
        <v>771.59997141424765</v>
      </c>
      <c r="R34" s="33">
        <v>853.92488282697229</v>
      </c>
      <c r="S34" s="33">
        <v>917.8695578268298</v>
      </c>
      <c r="T34" s="33">
        <v>808.61107442599348</v>
      </c>
      <c r="U34" s="33">
        <v>426.02595880108021</v>
      </c>
      <c r="V34" s="5">
        <f t="shared" si="1"/>
        <v>18708.33286708187</v>
      </c>
      <c r="W34" s="25" t="s">
        <v>14</v>
      </c>
      <c r="X34" s="25">
        <v>20</v>
      </c>
    </row>
    <row r="35" spans="1:24" x14ac:dyDescent="0.25">
      <c r="A35" s="4">
        <v>134</v>
      </c>
      <c r="B35" s="33">
        <v>998.17841237949506</v>
      </c>
      <c r="C35" s="33">
        <v>952.6696936344656</v>
      </c>
      <c r="D35" s="33">
        <v>1024.2602908683277</v>
      </c>
      <c r="E35" s="33">
        <v>1096.0081910378979</v>
      </c>
      <c r="F35" s="33">
        <v>972.60778376185237</v>
      </c>
      <c r="G35" s="33">
        <v>832.28800555833936</v>
      </c>
      <c r="H35" s="33">
        <v>943.87370982230823</v>
      </c>
      <c r="I35" s="33">
        <v>948.43781500369414</v>
      </c>
      <c r="J35" s="33">
        <v>974.13656761134348</v>
      </c>
      <c r="K35" s="33">
        <v>1029.7931725503786</v>
      </c>
      <c r="L35" s="33">
        <v>1132.8837713485391</v>
      </c>
      <c r="M35" s="33">
        <v>1052.7044117564228</v>
      </c>
      <c r="N35" s="33">
        <v>414.11975690558029</v>
      </c>
      <c r="O35" s="33" t="s">
        <v>14</v>
      </c>
      <c r="P35" s="33" t="s">
        <v>14</v>
      </c>
      <c r="Q35" s="33" t="s">
        <v>14</v>
      </c>
      <c r="R35" s="33" t="s">
        <v>14</v>
      </c>
      <c r="S35" s="33" t="s">
        <v>14</v>
      </c>
      <c r="T35" s="33" t="s">
        <v>14</v>
      </c>
      <c r="U35" s="33" t="s">
        <v>14</v>
      </c>
      <c r="V35" s="5">
        <f t="shared" si="1"/>
        <v>12371.961582238644</v>
      </c>
      <c r="W35" s="25">
        <v>13</v>
      </c>
      <c r="X35" s="25" t="s">
        <v>14</v>
      </c>
    </row>
    <row r="36" spans="1:24" x14ac:dyDescent="0.25">
      <c r="A36" s="4">
        <v>135</v>
      </c>
      <c r="B36" s="33">
        <v>884.47259611215236</v>
      </c>
      <c r="C36" s="33">
        <v>946.93075818674879</v>
      </c>
      <c r="D36" s="33">
        <v>1248.4221109116297</v>
      </c>
      <c r="E36" s="33">
        <v>1085.3887479235345</v>
      </c>
      <c r="F36" s="33">
        <v>734.15966984488227</v>
      </c>
      <c r="G36" s="33">
        <v>890.82401632262531</v>
      </c>
      <c r="H36" s="33">
        <v>1033.4313482994689</v>
      </c>
      <c r="I36" s="33">
        <v>857.1162974555391</v>
      </c>
      <c r="J36" s="33">
        <v>998.87828552601707</v>
      </c>
      <c r="K36" s="33">
        <v>1031.161004901986</v>
      </c>
      <c r="L36" s="33">
        <v>1051.4444534849943</v>
      </c>
      <c r="M36" s="33">
        <v>1000.080649617365</v>
      </c>
      <c r="N36" s="33">
        <v>1167.6671882303499</v>
      </c>
      <c r="O36" s="33">
        <v>733.06442172588777</v>
      </c>
      <c r="P36" s="33" t="s">
        <v>14</v>
      </c>
      <c r="Q36" s="33" t="s">
        <v>14</v>
      </c>
      <c r="R36" s="33" t="s">
        <v>14</v>
      </c>
      <c r="S36" s="33" t="s">
        <v>14</v>
      </c>
      <c r="T36" s="33" t="s">
        <v>14</v>
      </c>
      <c r="U36" s="33" t="s">
        <v>14</v>
      </c>
      <c r="V36" s="5">
        <f t="shared" si="1"/>
        <v>13663.04154854318</v>
      </c>
      <c r="W36" s="25">
        <v>14</v>
      </c>
      <c r="X36" s="25" t="s">
        <v>14</v>
      </c>
    </row>
    <row r="37" spans="1:24" x14ac:dyDescent="0.25">
      <c r="A37" s="4">
        <v>136</v>
      </c>
      <c r="B37" s="33">
        <v>1145.4996691227943</v>
      </c>
      <c r="C37" s="33">
        <v>1160.8887721026008</v>
      </c>
      <c r="D37" s="33">
        <v>1051.3089011948839</v>
      </c>
      <c r="E37" s="33">
        <v>975.85692467674858</v>
      </c>
      <c r="F37" s="33">
        <v>996.35835615101064</v>
      </c>
      <c r="G37" s="33">
        <v>893.98185022147686</v>
      </c>
      <c r="H37" s="33">
        <v>939.98666750432039</v>
      </c>
      <c r="I37" s="33">
        <v>145.44423200500322</v>
      </c>
      <c r="J37" s="33" t="s">
        <v>14</v>
      </c>
      <c r="K37" s="33" t="s">
        <v>14</v>
      </c>
      <c r="L37" s="33" t="s">
        <v>14</v>
      </c>
      <c r="M37" s="33" t="s">
        <v>14</v>
      </c>
      <c r="N37" s="33" t="s">
        <v>14</v>
      </c>
      <c r="O37" s="33" t="s">
        <v>14</v>
      </c>
      <c r="P37" s="33" t="s">
        <v>14</v>
      </c>
      <c r="Q37" s="33" t="s">
        <v>14</v>
      </c>
      <c r="R37" s="33" t="s">
        <v>14</v>
      </c>
      <c r="S37" s="33" t="s">
        <v>14</v>
      </c>
      <c r="T37" s="33" t="s">
        <v>14</v>
      </c>
      <c r="U37" s="33" t="s">
        <v>14</v>
      </c>
      <c r="V37" s="5">
        <f t="shared" si="1"/>
        <v>7309.3253729788375</v>
      </c>
      <c r="W37" s="25">
        <v>8</v>
      </c>
      <c r="X37" s="25" t="s">
        <v>14</v>
      </c>
    </row>
    <row r="38" spans="1:24" x14ac:dyDescent="0.25">
      <c r="A38" s="4">
        <v>137</v>
      </c>
      <c r="B38" s="33">
        <v>3030.4287878664127</v>
      </c>
      <c r="C38" s="33" t="s">
        <v>14</v>
      </c>
      <c r="D38" s="33" t="s">
        <v>14</v>
      </c>
      <c r="E38" s="33" t="s">
        <v>14</v>
      </c>
      <c r="F38" s="33" t="s">
        <v>14</v>
      </c>
      <c r="G38" s="33" t="s">
        <v>14</v>
      </c>
      <c r="H38" s="33" t="s">
        <v>14</v>
      </c>
      <c r="I38" s="33" t="s">
        <v>14</v>
      </c>
      <c r="J38" s="33" t="s">
        <v>14</v>
      </c>
      <c r="K38" s="33" t="s">
        <v>14</v>
      </c>
      <c r="L38" s="33" t="s">
        <v>14</v>
      </c>
      <c r="M38" s="33" t="s">
        <v>14</v>
      </c>
      <c r="N38" s="33" t="s">
        <v>14</v>
      </c>
      <c r="O38" s="33" t="s">
        <v>14</v>
      </c>
      <c r="P38" s="33" t="s">
        <v>14</v>
      </c>
      <c r="Q38" s="33" t="s">
        <v>14</v>
      </c>
      <c r="R38" s="33" t="s">
        <v>14</v>
      </c>
      <c r="S38" s="33" t="s">
        <v>14</v>
      </c>
      <c r="T38" s="33" t="s">
        <v>14</v>
      </c>
      <c r="U38" s="33" t="s">
        <v>14</v>
      </c>
      <c r="V38" s="5">
        <f t="shared" si="1"/>
        <v>3030.4287878664127</v>
      </c>
      <c r="W38" s="25">
        <v>1</v>
      </c>
      <c r="X38" s="25" t="s">
        <v>14</v>
      </c>
    </row>
    <row r="39" spans="1:24" x14ac:dyDescent="0.25">
      <c r="A39" s="4">
        <v>138</v>
      </c>
      <c r="B39" s="33">
        <v>852.41245525655222</v>
      </c>
      <c r="C39" s="33">
        <v>942.84717802714511</v>
      </c>
      <c r="D39" s="33">
        <v>990.32528060826462</v>
      </c>
      <c r="E39" s="33">
        <v>1026.0510017416841</v>
      </c>
      <c r="F39" s="33">
        <v>969.49155002519342</v>
      </c>
      <c r="G39" s="33">
        <v>992.77794603375787</v>
      </c>
      <c r="H39" s="33">
        <v>792.14934481343312</v>
      </c>
      <c r="I39" s="33">
        <v>808.77817398258276</v>
      </c>
      <c r="J39" s="33">
        <v>872.72694979435653</v>
      </c>
      <c r="K39" s="33">
        <v>969.06314769468986</v>
      </c>
      <c r="L39" s="33">
        <v>988.27182751526811</v>
      </c>
      <c r="M39" s="33">
        <v>823.9596736690296</v>
      </c>
      <c r="N39" s="33">
        <v>988.55779527027062</v>
      </c>
      <c r="O39" s="33">
        <v>1013.9548215331872</v>
      </c>
      <c r="P39" s="33">
        <v>923.46318738003401</v>
      </c>
      <c r="Q39" s="33">
        <v>1044.69621907791</v>
      </c>
      <c r="R39" s="33">
        <v>949.37482750361721</v>
      </c>
      <c r="S39" s="33">
        <v>931.97471810521063</v>
      </c>
      <c r="T39" s="33">
        <v>584.88266651958315</v>
      </c>
      <c r="U39" s="33" t="s">
        <v>1</v>
      </c>
      <c r="V39" s="5">
        <f t="shared" si="1"/>
        <v>17465.758764551771</v>
      </c>
      <c r="W39" s="25" t="s">
        <v>14</v>
      </c>
      <c r="X39" s="25">
        <v>19</v>
      </c>
    </row>
    <row r="40" spans="1:24" x14ac:dyDescent="0.25">
      <c r="A40" s="4">
        <v>139</v>
      </c>
      <c r="B40" s="33">
        <v>1130.3573632937134</v>
      </c>
      <c r="C40" s="33">
        <v>3318.2666620868922</v>
      </c>
      <c r="D40" s="33">
        <v>880.04399997582357</v>
      </c>
      <c r="E40" s="33">
        <v>1810.9687354223083</v>
      </c>
      <c r="F40" s="33">
        <v>6636.2217049103665</v>
      </c>
      <c r="G40" s="33">
        <v>2420.534084048872</v>
      </c>
      <c r="H40" s="33">
        <v>2090.1228364506678</v>
      </c>
      <c r="I40" s="33">
        <v>2941.4926865419752</v>
      </c>
      <c r="J40" s="33">
        <v>2286.290681877379</v>
      </c>
      <c r="K40" s="33">
        <v>2170.3924088321073</v>
      </c>
      <c r="L40" s="33">
        <v>2128.0060180813484</v>
      </c>
      <c r="M40" s="33">
        <v>2414.8132439242527</v>
      </c>
      <c r="N40" s="33">
        <v>2667.6260540992721</v>
      </c>
      <c r="O40" s="33">
        <v>2631.3887666453356</v>
      </c>
      <c r="P40" s="33">
        <v>3945.4119749582051</v>
      </c>
      <c r="Q40" s="33">
        <v>3408.6957440538818</v>
      </c>
      <c r="R40" s="33">
        <v>3459.7957790824448</v>
      </c>
      <c r="S40" s="33">
        <v>2211.1705461729389</v>
      </c>
      <c r="T40" s="33">
        <v>1200.4194839296165</v>
      </c>
      <c r="U40" s="33" t="s">
        <v>14</v>
      </c>
      <c r="V40" s="5">
        <f t="shared" si="1"/>
        <v>49752.018774387398</v>
      </c>
      <c r="W40" s="25">
        <v>19</v>
      </c>
      <c r="X40" s="25" t="s">
        <v>14</v>
      </c>
    </row>
    <row r="41" spans="1:24" x14ac:dyDescent="0.25">
      <c r="A41" s="4">
        <v>140</v>
      </c>
      <c r="B41" s="33">
        <v>945.33402241058002</v>
      </c>
      <c r="C41" s="33">
        <v>955.75761206789639</v>
      </c>
      <c r="D41" s="33">
        <v>904.3441566100571</v>
      </c>
      <c r="E41" s="33">
        <v>960.31332081057326</v>
      </c>
      <c r="F41" s="33">
        <v>995.18038877104959</v>
      </c>
      <c r="G41" s="33">
        <v>851.91813612362489</v>
      </c>
      <c r="H41" s="33">
        <v>966.49727294571926</v>
      </c>
      <c r="I41" s="33">
        <v>543.29641124941963</v>
      </c>
      <c r="J41" s="33" t="s">
        <v>1</v>
      </c>
      <c r="K41" s="33" t="s">
        <v>1</v>
      </c>
      <c r="L41" s="33" t="s">
        <v>1</v>
      </c>
      <c r="M41" s="33" t="s">
        <v>1</v>
      </c>
      <c r="N41" s="33" t="s">
        <v>1</v>
      </c>
      <c r="O41" s="33" t="s">
        <v>1</v>
      </c>
      <c r="P41" s="33" t="s">
        <v>1</v>
      </c>
      <c r="Q41" s="33" t="s">
        <v>1</v>
      </c>
      <c r="R41" s="33" t="s">
        <v>1</v>
      </c>
      <c r="S41" s="33" t="s">
        <v>1</v>
      </c>
      <c r="T41" s="33" t="s">
        <v>1</v>
      </c>
      <c r="U41" s="33" t="s">
        <v>1</v>
      </c>
      <c r="V41" s="5">
        <f t="shared" si="1"/>
        <v>7122.6413209889215</v>
      </c>
      <c r="W41" s="25" t="s">
        <v>14</v>
      </c>
      <c r="X41" s="25">
        <v>8</v>
      </c>
    </row>
    <row r="42" spans="1:24" x14ac:dyDescent="0.25">
      <c r="A42" s="4">
        <v>141</v>
      </c>
      <c r="B42" s="33">
        <v>875.08466330349972</v>
      </c>
      <c r="C42" s="33">
        <v>1017.2051072846737</v>
      </c>
      <c r="D42" s="33">
        <v>944.07415607785947</v>
      </c>
      <c r="E42" s="33">
        <v>1036.7149359224384</v>
      </c>
      <c r="F42" s="33">
        <v>839.46816659488002</v>
      </c>
      <c r="G42" s="33">
        <v>979.65054906940168</v>
      </c>
      <c r="H42" s="33">
        <v>1180.1334733983795</v>
      </c>
      <c r="I42" s="33">
        <v>1079.8852007699509</v>
      </c>
      <c r="J42" s="33">
        <v>1137.549187166208</v>
      </c>
      <c r="K42" s="33">
        <v>781.22608628102205</v>
      </c>
      <c r="L42" s="33">
        <v>1021.8736270778535</v>
      </c>
      <c r="M42" s="33">
        <v>1066.2128710009893</v>
      </c>
      <c r="N42" s="33">
        <v>492.3784325747497</v>
      </c>
      <c r="O42" s="33" t="s">
        <v>1</v>
      </c>
      <c r="P42" s="33" t="s">
        <v>1</v>
      </c>
      <c r="Q42" s="33" t="s">
        <v>1</v>
      </c>
      <c r="R42" s="33" t="s">
        <v>1</v>
      </c>
      <c r="S42" s="33" t="s">
        <v>1</v>
      </c>
      <c r="T42" s="33" t="s">
        <v>1</v>
      </c>
      <c r="U42" s="33" t="s">
        <v>1</v>
      </c>
      <c r="V42" s="5">
        <f t="shared" si="1"/>
        <v>12451.456456521906</v>
      </c>
      <c r="W42" s="25" t="s">
        <v>14</v>
      </c>
      <c r="X42" s="25">
        <v>13</v>
      </c>
    </row>
    <row r="43" spans="1:24" x14ac:dyDescent="0.25">
      <c r="A43" s="4">
        <v>142</v>
      </c>
      <c r="B43" s="33">
        <v>1070.1316178428756</v>
      </c>
      <c r="C43" s="33">
        <v>1073.5000932807743</v>
      </c>
      <c r="D43" s="33">
        <v>1101.7415310939305</v>
      </c>
      <c r="E43" s="33">
        <v>803.24968201975548</v>
      </c>
      <c r="F43" s="33">
        <v>1127.1366230691524</v>
      </c>
      <c r="G43" s="33">
        <v>1020.0629742537574</v>
      </c>
      <c r="H43" s="33">
        <v>1081.302506714145</v>
      </c>
      <c r="I43" s="33">
        <v>956.47232729018515</v>
      </c>
      <c r="J43" s="33">
        <v>958.39867244884761</v>
      </c>
      <c r="K43" s="33">
        <v>963.39489818258562</v>
      </c>
      <c r="L43" s="33">
        <v>283.84399214557527</v>
      </c>
      <c r="M43" s="33" t="s">
        <v>14</v>
      </c>
      <c r="N43" s="33" t="s">
        <v>14</v>
      </c>
      <c r="O43" s="33" t="s">
        <v>14</v>
      </c>
      <c r="P43" s="33" t="s">
        <v>14</v>
      </c>
      <c r="Q43" s="33" t="s">
        <v>14</v>
      </c>
      <c r="R43" s="33" t="s">
        <v>14</v>
      </c>
      <c r="S43" s="33" t="s">
        <v>14</v>
      </c>
      <c r="T43" s="33" t="s">
        <v>14</v>
      </c>
      <c r="U43" s="33" t="s">
        <v>14</v>
      </c>
      <c r="V43" s="5">
        <f t="shared" si="1"/>
        <v>10439.234918341584</v>
      </c>
      <c r="W43" s="25">
        <v>11</v>
      </c>
      <c r="X43" s="25" t="s">
        <v>14</v>
      </c>
    </row>
    <row r="44" spans="1:24" x14ac:dyDescent="0.25">
      <c r="A44" s="47">
        <v>143</v>
      </c>
      <c r="B44" s="33">
        <v>898.8657523172966</v>
      </c>
      <c r="C44" s="33">
        <v>969.57569709489735</v>
      </c>
      <c r="D44" s="33">
        <v>1226.7488351566271</v>
      </c>
      <c r="E44" s="33">
        <v>922.99752368999748</v>
      </c>
      <c r="F44" s="33">
        <v>937.23860894406903</v>
      </c>
      <c r="G44" s="33">
        <v>878.17531798409539</v>
      </c>
      <c r="H44" s="33">
        <v>1128.6817782602714</v>
      </c>
      <c r="I44" s="33">
        <v>966.59371741983625</v>
      </c>
      <c r="J44" s="33">
        <v>965.24253063906281</v>
      </c>
      <c r="K44" s="33">
        <v>1202.2336270406599</v>
      </c>
      <c r="L44" s="33">
        <v>1138.9930945310018</v>
      </c>
      <c r="M44" s="33">
        <v>1063.5040356049499</v>
      </c>
      <c r="N44" s="33">
        <v>1031.3876791514092</v>
      </c>
      <c r="O44" s="33">
        <v>1046.1208352589451</v>
      </c>
      <c r="P44" s="33">
        <v>1001.7685983238291</v>
      </c>
      <c r="Q44" s="33">
        <v>1126.2106229451874</v>
      </c>
      <c r="R44" s="33">
        <v>1123.023909250448</v>
      </c>
      <c r="S44" s="33">
        <v>681.90697991956358</v>
      </c>
      <c r="T44" s="33" t="s">
        <v>1</v>
      </c>
      <c r="U44" s="33" t="s">
        <v>1</v>
      </c>
      <c r="V44" s="5">
        <f t="shared" si="1"/>
        <v>18309.269143532147</v>
      </c>
      <c r="W44" s="25" t="s">
        <v>14</v>
      </c>
      <c r="X44" s="25">
        <v>18</v>
      </c>
    </row>
    <row r="45" spans="1:24" x14ac:dyDescent="0.25">
      <c r="A45" s="47">
        <v>144</v>
      </c>
      <c r="B45" s="33">
        <v>926.25986845559544</v>
      </c>
      <c r="C45" s="33">
        <v>854.31289240871422</v>
      </c>
      <c r="D45" s="33">
        <v>956.37656492964379</v>
      </c>
      <c r="E45" s="33">
        <v>1036.5360692033405</v>
      </c>
      <c r="F45" s="33">
        <v>1019.2621296937792</v>
      </c>
      <c r="G45" s="33">
        <v>808.24500709601989</v>
      </c>
      <c r="H45" s="33">
        <v>1029.2015228875405</v>
      </c>
      <c r="I45" s="33">
        <v>1062.0099953825725</v>
      </c>
      <c r="J45" s="33">
        <v>1122.6446350194719</v>
      </c>
      <c r="K45" s="33">
        <v>1757.6682591932115</v>
      </c>
      <c r="L45" s="33">
        <v>1291.3804673701454</v>
      </c>
      <c r="M45" s="33">
        <v>1367.737423626626</v>
      </c>
      <c r="N45" s="33">
        <v>1606.5667605033325</v>
      </c>
      <c r="O45" s="33">
        <v>920.12883957561291</v>
      </c>
      <c r="P45" s="33" t="s">
        <v>14</v>
      </c>
      <c r="Q45" s="33" t="s">
        <v>14</v>
      </c>
      <c r="R45" s="33" t="s">
        <v>14</v>
      </c>
      <c r="S45" s="33" t="s">
        <v>14</v>
      </c>
      <c r="T45" s="33" t="s">
        <v>14</v>
      </c>
      <c r="U45" s="33" t="s">
        <v>14</v>
      </c>
      <c r="V45" s="5">
        <f t="shared" si="1"/>
        <v>15758.330435345606</v>
      </c>
      <c r="W45" s="25">
        <v>14</v>
      </c>
      <c r="X45" s="25" t="s">
        <v>14</v>
      </c>
    </row>
    <row r="46" spans="1:24" x14ac:dyDescent="0.25">
      <c r="A46" s="47">
        <v>145</v>
      </c>
      <c r="B46" s="33">
        <v>997.66293027261781</v>
      </c>
      <c r="C46" s="33">
        <v>1137.7272599928663</v>
      </c>
      <c r="D46" s="33">
        <v>1050.343499044458</v>
      </c>
      <c r="E46" s="33">
        <v>870.8871561040329</v>
      </c>
      <c r="F46" s="33">
        <v>865.54951829383322</v>
      </c>
      <c r="G46" s="33">
        <v>905.87287293724603</v>
      </c>
      <c r="H46" s="33">
        <v>1052.084573539229</v>
      </c>
      <c r="I46" s="33">
        <v>899.8399398781778</v>
      </c>
      <c r="J46" s="33">
        <v>929.11896440477778</v>
      </c>
      <c r="K46" s="33">
        <v>914.67589236573303</v>
      </c>
      <c r="L46" s="33">
        <v>949.38238397477164</v>
      </c>
      <c r="M46" s="33">
        <v>823.75416116882423</v>
      </c>
      <c r="N46" s="33" t="s">
        <v>1</v>
      </c>
      <c r="O46" s="33" t="s">
        <v>1</v>
      </c>
      <c r="P46" s="33" t="s">
        <v>1</v>
      </c>
      <c r="Q46" s="33" t="s">
        <v>1</v>
      </c>
      <c r="R46" s="33" t="s">
        <v>1</v>
      </c>
      <c r="S46" s="33" t="s">
        <v>1</v>
      </c>
      <c r="T46" s="33" t="s">
        <v>1</v>
      </c>
      <c r="U46" s="33" t="s">
        <v>1</v>
      </c>
      <c r="V46" s="5">
        <f t="shared" si="1"/>
        <v>11396.899151976568</v>
      </c>
      <c r="W46" s="25" t="s">
        <v>14</v>
      </c>
      <c r="X46" s="25">
        <v>12</v>
      </c>
    </row>
    <row r="47" spans="1:24" x14ac:dyDescent="0.25">
      <c r="A47" s="47">
        <v>146</v>
      </c>
      <c r="B47" s="33">
        <v>1090.820550543709</v>
      </c>
      <c r="C47" s="33">
        <v>939.55971218042146</v>
      </c>
      <c r="D47" s="33">
        <v>841.40076435368917</v>
      </c>
      <c r="E47" s="33">
        <v>916.65031623001732</v>
      </c>
      <c r="F47" s="33">
        <v>914.90633424145528</v>
      </c>
      <c r="G47" s="33">
        <v>1137.8611820384433</v>
      </c>
      <c r="H47" s="33">
        <v>755.65746979926553</v>
      </c>
      <c r="I47" s="33" t="s">
        <v>1</v>
      </c>
      <c r="J47" s="33" t="s">
        <v>1</v>
      </c>
      <c r="K47" s="33" t="s">
        <v>1</v>
      </c>
      <c r="L47" s="33" t="s">
        <v>1</v>
      </c>
      <c r="M47" s="33" t="s">
        <v>1</v>
      </c>
      <c r="N47" s="33" t="s">
        <v>1</v>
      </c>
      <c r="O47" s="33" t="s">
        <v>1</v>
      </c>
      <c r="P47" s="33" t="s">
        <v>1</v>
      </c>
      <c r="Q47" s="33" t="s">
        <v>1</v>
      </c>
      <c r="R47" s="33" t="s">
        <v>1</v>
      </c>
      <c r="S47" s="33" t="s">
        <v>1</v>
      </c>
      <c r="T47" s="33" t="s">
        <v>1</v>
      </c>
      <c r="U47" s="33" t="s">
        <v>1</v>
      </c>
      <c r="V47" s="5">
        <f t="shared" si="1"/>
        <v>6596.8563293870011</v>
      </c>
      <c r="W47" s="25" t="s">
        <v>14</v>
      </c>
      <c r="X47" s="25">
        <v>7</v>
      </c>
    </row>
    <row r="48" spans="1:24" x14ac:dyDescent="0.25">
      <c r="A48" s="47">
        <v>147</v>
      </c>
      <c r="B48" s="33">
        <v>1051.7716651967257</v>
      </c>
      <c r="C48" s="33">
        <v>841.10553717595894</v>
      </c>
      <c r="D48" s="33">
        <v>952.15719138323766</v>
      </c>
      <c r="E48" s="33">
        <v>938.06400518250723</v>
      </c>
      <c r="F48" s="33">
        <v>777.598897676251</v>
      </c>
      <c r="G48" s="33">
        <v>889.74666181688781</v>
      </c>
      <c r="H48" s="33">
        <v>953.5950101718513</v>
      </c>
      <c r="I48" s="33">
        <v>890.07090578065709</v>
      </c>
      <c r="J48" s="33">
        <v>994.58807511166856</v>
      </c>
      <c r="K48" s="33">
        <v>1006.1706205690382</v>
      </c>
      <c r="L48" s="33">
        <v>1586.4426829380411</v>
      </c>
      <c r="M48" s="33">
        <v>1278.7876747739033</v>
      </c>
      <c r="N48" s="33">
        <v>1322.4237071103453</v>
      </c>
      <c r="O48" s="33">
        <v>1265.2361426117436</v>
      </c>
      <c r="P48" s="33">
        <v>1014.2316313327966</v>
      </c>
      <c r="Q48" s="33">
        <v>580.93308455884539</v>
      </c>
      <c r="R48" s="33" t="s">
        <v>14</v>
      </c>
      <c r="S48" s="33" t="s">
        <v>14</v>
      </c>
      <c r="T48" s="33" t="s">
        <v>14</v>
      </c>
      <c r="U48" s="33" t="s">
        <v>14</v>
      </c>
      <c r="V48" s="5">
        <f t="shared" si="1"/>
        <v>16342.923493390459</v>
      </c>
      <c r="W48" s="25">
        <v>16</v>
      </c>
      <c r="X48" s="25" t="s">
        <v>14</v>
      </c>
    </row>
    <row r="49" spans="1:24" x14ac:dyDescent="0.25">
      <c r="A49" s="47">
        <v>148</v>
      </c>
      <c r="B49" s="33">
        <v>1020.8818487300571</v>
      </c>
      <c r="C49" s="33">
        <v>1815.3636522821762</v>
      </c>
      <c r="D49" s="33" t="s">
        <v>14</v>
      </c>
      <c r="E49" s="33" t="s">
        <v>14</v>
      </c>
      <c r="F49" s="33" t="s">
        <v>14</v>
      </c>
      <c r="G49" s="33" t="s">
        <v>14</v>
      </c>
      <c r="H49" s="33" t="s">
        <v>14</v>
      </c>
      <c r="I49" s="33" t="s">
        <v>14</v>
      </c>
      <c r="J49" s="33" t="s">
        <v>14</v>
      </c>
      <c r="K49" s="33" t="s">
        <v>14</v>
      </c>
      <c r="L49" s="33" t="s">
        <v>14</v>
      </c>
      <c r="M49" s="33" t="s">
        <v>14</v>
      </c>
      <c r="N49" s="33" t="s">
        <v>14</v>
      </c>
      <c r="O49" s="33" t="s">
        <v>14</v>
      </c>
      <c r="P49" s="33" t="s">
        <v>14</v>
      </c>
      <c r="Q49" s="33" t="s">
        <v>14</v>
      </c>
      <c r="R49" s="33" t="s">
        <v>14</v>
      </c>
      <c r="S49" s="33" t="s">
        <v>14</v>
      </c>
      <c r="T49" s="33" t="s">
        <v>14</v>
      </c>
      <c r="U49" s="33" t="s">
        <v>14</v>
      </c>
      <c r="V49" s="5">
        <f t="shared" si="1"/>
        <v>2836.245501012233</v>
      </c>
      <c r="W49" s="25">
        <v>2</v>
      </c>
      <c r="X49" s="25" t="s">
        <v>14</v>
      </c>
    </row>
    <row r="50" spans="1:24" x14ac:dyDescent="0.25">
      <c r="A50" s="47">
        <v>149</v>
      </c>
      <c r="B50" s="33">
        <v>927.42044084879035</v>
      </c>
      <c r="C50" s="33">
        <v>1038.5953579579818</v>
      </c>
      <c r="D50" s="33">
        <v>1009.1462717170141</v>
      </c>
      <c r="E50" s="33">
        <v>973.56894955853636</v>
      </c>
      <c r="F50" s="33">
        <v>892.51374922276284</v>
      </c>
      <c r="G50" s="33">
        <v>901.75716104855928</v>
      </c>
      <c r="H50" s="33">
        <v>975.8984053057718</v>
      </c>
      <c r="I50" s="33">
        <v>896.89118064697334</v>
      </c>
      <c r="J50" s="33">
        <v>949.79420690767415</v>
      </c>
      <c r="K50" s="33">
        <v>730.16769218518368</v>
      </c>
      <c r="L50" s="33">
        <v>810.49989816194375</v>
      </c>
      <c r="M50" s="33">
        <v>1029.4212687548988</v>
      </c>
      <c r="N50" s="33">
        <v>1110.0060284584993</v>
      </c>
      <c r="O50" s="33">
        <v>1087.9994880274689</v>
      </c>
      <c r="P50" s="33">
        <v>981.06018127508798</v>
      </c>
      <c r="Q50" s="33">
        <v>786.01480373752736</v>
      </c>
      <c r="R50" s="33" t="s">
        <v>1</v>
      </c>
      <c r="S50" s="33" t="s">
        <v>1</v>
      </c>
      <c r="T50" s="33" t="s">
        <v>1</v>
      </c>
      <c r="U50" s="33" t="s">
        <v>1</v>
      </c>
      <c r="V50" s="5">
        <f t="shared" si="1"/>
        <v>15100.755083814674</v>
      </c>
      <c r="W50" s="25" t="s">
        <v>14</v>
      </c>
      <c r="X50" s="25">
        <v>16</v>
      </c>
    </row>
    <row r="51" spans="1:24" x14ac:dyDescent="0.25">
      <c r="A51" s="47">
        <v>150</v>
      </c>
      <c r="B51" s="33">
        <v>946.3089920233457</v>
      </c>
      <c r="C51" s="33">
        <v>884.73796028245908</v>
      </c>
      <c r="D51" s="33">
        <v>975.12550044496663</v>
      </c>
      <c r="E51" s="33">
        <v>984.52150259737573</v>
      </c>
      <c r="F51" s="33">
        <v>909.73263528732582</v>
      </c>
      <c r="G51" s="33">
        <v>981.18479655846045</v>
      </c>
      <c r="H51" s="33">
        <v>856.61884619954753</v>
      </c>
      <c r="I51" s="33">
        <v>1129.3405571993549</v>
      </c>
      <c r="J51" s="33">
        <v>987.65813833238303</v>
      </c>
      <c r="K51" s="33">
        <v>955.01333442779196</v>
      </c>
      <c r="L51" s="33">
        <v>1027.5501654347127</v>
      </c>
      <c r="M51" s="33">
        <v>580.11398736438514</v>
      </c>
      <c r="N51" s="33" t="s">
        <v>1</v>
      </c>
      <c r="O51" s="33" t="s">
        <v>1</v>
      </c>
      <c r="P51" s="33" t="s">
        <v>1</v>
      </c>
      <c r="Q51" s="33" t="s">
        <v>1</v>
      </c>
      <c r="R51" s="33" t="s">
        <v>1</v>
      </c>
      <c r="S51" s="33" t="s">
        <v>1</v>
      </c>
      <c r="T51" s="33" t="s">
        <v>1</v>
      </c>
      <c r="U51" s="33" t="s">
        <v>1</v>
      </c>
      <c r="V51" s="5">
        <f t="shared" si="1"/>
        <v>11217.906416152109</v>
      </c>
      <c r="W51" s="25" t="s">
        <v>14</v>
      </c>
      <c r="X51" s="25">
        <v>12</v>
      </c>
    </row>
    <row r="52" spans="1:24" x14ac:dyDescent="0.25">
      <c r="A52" s="47">
        <v>151</v>
      </c>
      <c r="B52" s="33">
        <v>946.7599155043423</v>
      </c>
      <c r="C52" s="33">
        <v>1008.0085304618445</v>
      </c>
      <c r="D52" s="33">
        <v>992.82213094017209</v>
      </c>
      <c r="E52" s="33">
        <v>1086.2123640523278</v>
      </c>
      <c r="F52" s="33">
        <v>857.84472077469832</v>
      </c>
      <c r="G52" s="33">
        <v>977.42229218197213</v>
      </c>
      <c r="H52" s="33">
        <v>865.250186940513</v>
      </c>
      <c r="I52" s="33">
        <v>1274.5681118874509</v>
      </c>
      <c r="J52" s="33">
        <v>850.84594992629377</v>
      </c>
      <c r="K52" s="33">
        <v>1043.6560195853024</v>
      </c>
      <c r="L52" s="33">
        <v>859.60085865537485</v>
      </c>
      <c r="M52" s="33">
        <v>882.78340614090791</v>
      </c>
      <c r="N52" s="33">
        <v>919.38568409160598</v>
      </c>
      <c r="O52" s="33">
        <v>973.13454048832705</v>
      </c>
      <c r="P52" s="33">
        <v>1019.9484598572283</v>
      </c>
      <c r="Q52" s="33">
        <v>1046.8559100776843</v>
      </c>
      <c r="R52" s="33">
        <v>575.06839300803392</v>
      </c>
      <c r="S52" s="33" t="s">
        <v>1</v>
      </c>
      <c r="T52" s="33" t="s">
        <v>1</v>
      </c>
      <c r="U52" s="33" t="s">
        <v>1</v>
      </c>
      <c r="V52" s="5">
        <f t="shared" si="1"/>
        <v>16180.167474574078</v>
      </c>
      <c r="W52" s="25" t="s">
        <v>14</v>
      </c>
      <c r="X52" s="25">
        <v>17</v>
      </c>
    </row>
    <row r="53" spans="1:24" x14ac:dyDescent="0.25">
      <c r="A53" s="47">
        <v>152</v>
      </c>
      <c r="B53" s="33">
        <v>974.2584425095522</v>
      </c>
      <c r="C53" s="33">
        <v>978.65026384825558</v>
      </c>
      <c r="D53" s="33">
        <v>1154.6379072803129</v>
      </c>
      <c r="E53" s="33">
        <v>1030.7747007791875</v>
      </c>
      <c r="F53" s="33">
        <v>1094.5315491271942</v>
      </c>
      <c r="G53" s="33">
        <v>922.40543755271597</v>
      </c>
      <c r="H53" s="33">
        <v>1002.8462582138725</v>
      </c>
      <c r="I53" s="33">
        <v>896.17377193209188</v>
      </c>
      <c r="J53" s="33">
        <v>916.89850265957784</v>
      </c>
      <c r="K53" s="33" t="s">
        <v>1</v>
      </c>
      <c r="L53" s="33" t="s">
        <v>1</v>
      </c>
      <c r="M53" s="33" t="s">
        <v>1</v>
      </c>
      <c r="N53" s="33" t="s">
        <v>1</v>
      </c>
      <c r="O53" s="33" t="s">
        <v>1</v>
      </c>
      <c r="P53" s="33" t="s">
        <v>1</v>
      </c>
      <c r="Q53" s="33" t="s">
        <v>1</v>
      </c>
      <c r="R53" s="33" t="s">
        <v>1</v>
      </c>
      <c r="S53" s="33" t="s">
        <v>1</v>
      </c>
      <c r="T53" s="33" t="s">
        <v>1</v>
      </c>
      <c r="U53" s="33" t="s">
        <v>1</v>
      </c>
      <c r="V53" s="5">
        <f t="shared" si="1"/>
        <v>8971.1768339027603</v>
      </c>
      <c r="W53" s="25" t="s">
        <v>14</v>
      </c>
      <c r="X53" s="25">
        <v>9</v>
      </c>
    </row>
    <row r="54" spans="1:24" x14ac:dyDescent="0.25">
      <c r="A54" s="47">
        <v>153</v>
      </c>
      <c r="B54" s="33">
        <v>1054.8978386977305</v>
      </c>
      <c r="C54" s="33">
        <v>1038.6777559337634</v>
      </c>
      <c r="D54" s="33">
        <v>1051.6217440322127</v>
      </c>
      <c r="E54" s="33">
        <v>943.86674927580066</v>
      </c>
      <c r="F54" s="33">
        <v>1131.2681895864202</v>
      </c>
      <c r="G54" s="33">
        <v>1072.8129210558218</v>
      </c>
      <c r="H54" s="33">
        <v>968.89709084162962</v>
      </c>
      <c r="I54" s="33">
        <v>1035.1974258064974</v>
      </c>
      <c r="J54" s="33">
        <v>810.11954153918111</v>
      </c>
      <c r="K54" s="33">
        <v>1012.3254380990873</v>
      </c>
      <c r="L54" s="33">
        <v>15744.178415534176</v>
      </c>
      <c r="M54" s="33">
        <v>987.55549064641741</v>
      </c>
      <c r="N54" s="33" t="s">
        <v>1</v>
      </c>
      <c r="O54" s="33" t="s">
        <v>1</v>
      </c>
      <c r="P54" s="33" t="s">
        <v>1</v>
      </c>
      <c r="Q54" s="33" t="s">
        <v>1</v>
      </c>
      <c r="R54" s="33" t="s">
        <v>1</v>
      </c>
      <c r="S54" s="33" t="s">
        <v>1</v>
      </c>
      <c r="T54" s="33" t="s">
        <v>1</v>
      </c>
      <c r="U54" s="33" t="s">
        <v>1</v>
      </c>
      <c r="V54" s="5">
        <f t="shared" si="1"/>
        <v>26851.418601048739</v>
      </c>
      <c r="W54" s="25" t="s">
        <v>14</v>
      </c>
      <c r="X54" s="25">
        <v>12</v>
      </c>
    </row>
    <row r="55" spans="1:24" x14ac:dyDescent="0.25">
      <c r="A55" s="47">
        <v>154</v>
      </c>
      <c r="B55" s="33">
        <v>1032.1792194834729</v>
      </c>
      <c r="C55" s="33">
        <v>897.57225624655212</v>
      </c>
      <c r="D55" s="33">
        <v>932.86593322416343</v>
      </c>
      <c r="E55" s="33">
        <v>1006.5028753323454</v>
      </c>
      <c r="F55" s="33">
        <v>1003.8598313601088</v>
      </c>
      <c r="G55" s="33">
        <v>950.65933226630261</v>
      </c>
      <c r="H55" s="33">
        <v>1034.3669275518937</v>
      </c>
      <c r="I55" s="33">
        <v>1108.7399207954006</v>
      </c>
      <c r="J55" s="33">
        <v>859.40752560174656</v>
      </c>
      <c r="K55" s="33">
        <v>949.23370644532361</v>
      </c>
      <c r="L55" s="33">
        <v>1109.6203851233761</v>
      </c>
      <c r="M55" s="33">
        <v>1042.3616385739479</v>
      </c>
      <c r="N55" s="33">
        <v>897.93218482801933</v>
      </c>
      <c r="O55" s="33">
        <v>962.22250837635761</v>
      </c>
      <c r="P55" s="33">
        <v>1062.1612825331185</v>
      </c>
      <c r="Q55" s="33">
        <v>990.76384770213645</v>
      </c>
      <c r="R55" s="33">
        <v>904.53807849678412</v>
      </c>
      <c r="S55" s="33">
        <v>1062.8169636931327</v>
      </c>
      <c r="T55" s="33">
        <v>1100.7602357835221</v>
      </c>
      <c r="U55" s="33">
        <v>529.80143810109871</v>
      </c>
      <c r="V55" s="5">
        <f t="shared" si="1"/>
        <v>19438.366091518805</v>
      </c>
      <c r="W55" s="25" t="s">
        <v>14</v>
      </c>
      <c r="X55" s="25">
        <v>20</v>
      </c>
    </row>
    <row r="56" spans="1:24" x14ac:dyDescent="0.25">
      <c r="A56" s="47">
        <v>155</v>
      </c>
      <c r="B56" s="33">
        <v>989.31849084691953</v>
      </c>
      <c r="C56" s="33">
        <v>1075.0175936661622</v>
      </c>
      <c r="D56" s="33">
        <v>856.40131787730354</v>
      </c>
      <c r="E56" s="33">
        <v>1103.6169043241571</v>
      </c>
      <c r="F56" s="33">
        <v>908.74719027053584</v>
      </c>
      <c r="G56" s="33">
        <v>971.1009089023712</v>
      </c>
      <c r="H56" s="33">
        <v>846.62184180294116</v>
      </c>
      <c r="I56" s="33">
        <v>987.71163853560063</v>
      </c>
      <c r="J56" s="33">
        <v>2218.1248516258056</v>
      </c>
      <c r="K56" s="33">
        <v>1333.3408761480609</v>
      </c>
      <c r="L56" s="33">
        <v>1256.4464017285104</v>
      </c>
      <c r="M56" s="33" t="s">
        <v>1</v>
      </c>
      <c r="N56" s="33" t="s">
        <v>1</v>
      </c>
      <c r="O56" s="33" t="s">
        <v>1</v>
      </c>
      <c r="P56" s="33" t="s">
        <v>1</v>
      </c>
      <c r="Q56" s="33" t="s">
        <v>1</v>
      </c>
      <c r="R56" s="33" t="s">
        <v>1</v>
      </c>
      <c r="S56" s="33" t="s">
        <v>1</v>
      </c>
      <c r="T56" s="33" t="s">
        <v>1</v>
      </c>
      <c r="U56" s="33" t="s">
        <v>1</v>
      </c>
      <c r="V56" s="5">
        <f t="shared" si="1"/>
        <v>12546.448015728367</v>
      </c>
      <c r="W56" s="25" t="s">
        <v>14</v>
      </c>
      <c r="X56" s="25">
        <v>11</v>
      </c>
    </row>
    <row r="57" spans="1:24" x14ac:dyDescent="0.25">
      <c r="A57" s="47">
        <v>156</v>
      </c>
      <c r="B57" s="33">
        <v>945.44711042234519</v>
      </c>
      <c r="C57" s="33">
        <v>942.58209515477097</v>
      </c>
      <c r="D57" s="33">
        <v>943.82256913223046</v>
      </c>
      <c r="E57" s="33">
        <v>850.04493860224034</v>
      </c>
      <c r="F57" s="33">
        <v>1025.7955237271274</v>
      </c>
      <c r="G57" s="33">
        <v>1047.5123223197161</v>
      </c>
      <c r="H57" s="33">
        <v>1047.0977367705616</v>
      </c>
      <c r="I57" s="33">
        <v>709.03663902666904</v>
      </c>
      <c r="J57" s="33" t="s">
        <v>1</v>
      </c>
      <c r="K57" s="33" t="s">
        <v>1</v>
      </c>
      <c r="L57" s="33" t="s">
        <v>1</v>
      </c>
      <c r="M57" s="33" t="s">
        <v>1</v>
      </c>
      <c r="N57" s="33" t="s">
        <v>1</v>
      </c>
      <c r="O57" s="33" t="s">
        <v>1</v>
      </c>
      <c r="P57" s="33" t="s">
        <v>1</v>
      </c>
      <c r="Q57" s="33" t="s">
        <v>1</v>
      </c>
      <c r="R57" s="33" t="s">
        <v>1</v>
      </c>
      <c r="S57" s="33" t="s">
        <v>1</v>
      </c>
      <c r="T57" s="33" t="s">
        <v>1</v>
      </c>
      <c r="U57" s="33" t="s">
        <v>1</v>
      </c>
      <c r="V57" s="5">
        <f t="shared" si="1"/>
        <v>7511.3389351556607</v>
      </c>
      <c r="W57" s="25" t="s">
        <v>14</v>
      </c>
      <c r="X57" s="25">
        <v>8</v>
      </c>
    </row>
    <row r="58" spans="1:24" x14ac:dyDescent="0.25">
      <c r="A58" s="47">
        <v>157</v>
      </c>
      <c r="B58" s="33">
        <v>878.53251862364573</v>
      </c>
      <c r="C58" s="33">
        <v>1021.8151887487575</v>
      </c>
      <c r="D58" s="33">
        <v>1030.0971814480131</v>
      </c>
      <c r="E58" s="33">
        <v>862.36929715575332</v>
      </c>
      <c r="F58" s="33">
        <v>982.75011282332457</v>
      </c>
      <c r="G58" s="33">
        <v>971.40377308164511</v>
      </c>
      <c r="H58" s="33">
        <v>884.99996775320756</v>
      </c>
      <c r="I58" s="33">
        <v>863.05788158060864</v>
      </c>
      <c r="J58" s="33" t="s">
        <v>1</v>
      </c>
      <c r="K58" s="33" t="s">
        <v>1</v>
      </c>
      <c r="L58" s="33" t="s">
        <v>1</v>
      </c>
      <c r="M58" s="33" t="s">
        <v>1</v>
      </c>
      <c r="N58" s="33" t="s">
        <v>1</v>
      </c>
      <c r="O58" s="33" t="s">
        <v>1</v>
      </c>
      <c r="P58" s="33" t="s">
        <v>1</v>
      </c>
      <c r="Q58" s="33" t="s">
        <v>1</v>
      </c>
      <c r="R58" s="33" t="s">
        <v>1</v>
      </c>
      <c r="S58" s="33" t="s">
        <v>1</v>
      </c>
      <c r="T58" s="33" t="s">
        <v>1</v>
      </c>
      <c r="U58" s="33" t="s">
        <v>1</v>
      </c>
      <c r="V58" s="5">
        <f t="shared" si="1"/>
        <v>7495.0259212149558</v>
      </c>
      <c r="W58" s="25" t="s">
        <v>14</v>
      </c>
      <c r="X58" s="25">
        <v>8</v>
      </c>
    </row>
    <row r="59" spans="1:24" x14ac:dyDescent="0.25">
      <c r="A59" s="47">
        <v>158</v>
      </c>
      <c r="B59" s="33">
        <v>845.57221982779686</v>
      </c>
      <c r="C59" s="33">
        <v>890.18707995204363</v>
      </c>
      <c r="D59" s="33">
        <v>1019.7818433340383</v>
      </c>
      <c r="E59" s="33">
        <v>1064.4643003365061</v>
      </c>
      <c r="F59" s="33">
        <v>905.04497758838852</v>
      </c>
      <c r="G59" s="33">
        <v>917.67736652180679</v>
      </c>
      <c r="H59" s="33">
        <v>774.67617953934177</v>
      </c>
      <c r="I59" s="33">
        <v>1013.7611255262677</v>
      </c>
      <c r="J59" s="33">
        <v>989.90927107425114</v>
      </c>
      <c r="K59" s="33">
        <v>932.07623824820053</v>
      </c>
      <c r="L59" s="33">
        <v>2618.4153544087699</v>
      </c>
      <c r="M59" s="33" t="s">
        <v>14</v>
      </c>
      <c r="N59" s="33" t="s">
        <v>14</v>
      </c>
      <c r="O59" s="33" t="s">
        <v>14</v>
      </c>
      <c r="P59" s="33" t="s">
        <v>14</v>
      </c>
      <c r="Q59" s="33" t="s">
        <v>14</v>
      </c>
      <c r="R59" s="33" t="s">
        <v>14</v>
      </c>
      <c r="S59" s="33" t="s">
        <v>14</v>
      </c>
      <c r="T59" s="33" t="s">
        <v>14</v>
      </c>
      <c r="U59" s="33" t="s">
        <v>14</v>
      </c>
      <c r="V59" s="5">
        <f t="shared" si="1"/>
        <v>11971.565956357412</v>
      </c>
      <c r="W59" s="25">
        <v>11</v>
      </c>
      <c r="X59" s="25" t="s">
        <v>14</v>
      </c>
    </row>
    <row r="60" spans="1:24" x14ac:dyDescent="0.25">
      <c r="A60" s="47">
        <v>159</v>
      </c>
      <c r="B60" s="33">
        <v>986.48292367937961</v>
      </c>
      <c r="C60" s="33">
        <v>1039.7803160111926</v>
      </c>
      <c r="D60" s="33">
        <v>1028.4549445573209</v>
      </c>
      <c r="E60" s="33">
        <v>1126.2285298469815</v>
      </c>
      <c r="F60" s="33">
        <v>1027.1670986535908</v>
      </c>
      <c r="G60" s="33">
        <v>865.29913137625408</v>
      </c>
      <c r="H60" s="33">
        <v>897.78844293839211</v>
      </c>
      <c r="I60" s="33">
        <v>963.68660882745485</v>
      </c>
      <c r="J60" s="33">
        <v>1000.007604064872</v>
      </c>
      <c r="K60" s="33">
        <v>993.62610649226417</v>
      </c>
      <c r="L60" s="33">
        <v>975.63838092582387</v>
      </c>
      <c r="M60" s="33">
        <v>823.44181719579035</v>
      </c>
      <c r="N60" s="33">
        <v>258.54769209770797</v>
      </c>
      <c r="O60" s="33" t="s">
        <v>1</v>
      </c>
      <c r="P60" s="33" t="s">
        <v>1</v>
      </c>
      <c r="Q60" s="33" t="s">
        <v>1</v>
      </c>
      <c r="R60" s="33" t="s">
        <v>1</v>
      </c>
      <c r="S60" s="33" t="s">
        <v>1</v>
      </c>
      <c r="T60" s="33" t="s">
        <v>1</v>
      </c>
      <c r="U60" s="33" t="s">
        <v>1</v>
      </c>
      <c r="V60" s="5">
        <f t="shared" si="1"/>
        <v>11986.149596667023</v>
      </c>
      <c r="W60" s="25" t="s">
        <v>14</v>
      </c>
      <c r="X60" s="25">
        <v>13</v>
      </c>
    </row>
    <row r="61" spans="1:24" x14ac:dyDescent="0.25">
      <c r="A61" s="47">
        <v>160</v>
      </c>
      <c r="B61" s="33">
        <v>951.82737326777999</v>
      </c>
      <c r="C61" s="33">
        <v>1075.7131626681448</v>
      </c>
      <c r="D61" s="33">
        <v>1133.6339468267074</v>
      </c>
      <c r="E61" s="33">
        <v>891.99273210775414</v>
      </c>
      <c r="F61" s="33">
        <v>1089.0954019872477</v>
      </c>
      <c r="G61" s="33">
        <v>922.02474885167317</v>
      </c>
      <c r="H61" s="33">
        <v>1004.8644203158142</v>
      </c>
      <c r="I61" s="33">
        <v>1012.5429476409872</v>
      </c>
      <c r="J61" s="33">
        <v>930.68930759895329</v>
      </c>
      <c r="K61" s="33">
        <v>701.26548361164282</v>
      </c>
      <c r="L61" s="33" t="s">
        <v>14</v>
      </c>
      <c r="M61" s="33" t="s">
        <v>14</v>
      </c>
      <c r="N61" s="33" t="s">
        <v>14</v>
      </c>
      <c r="O61" s="33" t="s">
        <v>14</v>
      </c>
      <c r="P61" s="33" t="s">
        <v>14</v>
      </c>
      <c r="Q61" s="33" t="s">
        <v>14</v>
      </c>
      <c r="R61" s="33" t="s">
        <v>14</v>
      </c>
      <c r="S61" s="33" t="s">
        <v>14</v>
      </c>
      <c r="T61" s="33" t="s">
        <v>14</v>
      </c>
      <c r="U61" s="33" t="s">
        <v>14</v>
      </c>
      <c r="V61" s="5">
        <f t="shared" si="1"/>
        <v>9713.649524876706</v>
      </c>
      <c r="W61" s="25">
        <v>10</v>
      </c>
      <c r="X61" s="25" t="s">
        <v>14</v>
      </c>
    </row>
    <row r="62" spans="1:24" x14ac:dyDescent="0.25">
      <c r="A62" s="47">
        <v>161</v>
      </c>
      <c r="B62" s="33">
        <v>952.61296566295346</v>
      </c>
      <c r="C62" s="33">
        <v>923.79571901199779</v>
      </c>
      <c r="D62" s="33">
        <v>1106.1892722278133</v>
      </c>
      <c r="E62" s="33">
        <v>1098.3448362673057</v>
      </c>
      <c r="F62" s="33">
        <v>1077.5578651160845</v>
      </c>
      <c r="G62" s="33">
        <v>641.39269662649269</v>
      </c>
      <c r="H62" s="33" t="s">
        <v>1</v>
      </c>
      <c r="I62" s="33" t="s">
        <v>1</v>
      </c>
      <c r="J62" s="33" t="s">
        <v>1</v>
      </c>
      <c r="K62" s="33" t="s">
        <v>1</v>
      </c>
      <c r="L62" s="33" t="s">
        <v>1</v>
      </c>
      <c r="M62" s="33" t="s">
        <v>1</v>
      </c>
      <c r="N62" s="33" t="s">
        <v>1</v>
      </c>
      <c r="O62" s="33" t="s">
        <v>1</v>
      </c>
      <c r="P62" s="33" t="s">
        <v>1</v>
      </c>
      <c r="Q62" s="33" t="s">
        <v>1</v>
      </c>
      <c r="R62" s="33" t="s">
        <v>1</v>
      </c>
      <c r="S62" s="33" t="s">
        <v>1</v>
      </c>
      <c r="T62" s="33" t="s">
        <v>1</v>
      </c>
      <c r="U62" s="33" t="s">
        <v>1</v>
      </c>
      <c r="V62" s="5">
        <f t="shared" si="1"/>
        <v>5799.8933549126477</v>
      </c>
      <c r="W62" s="25" t="s">
        <v>14</v>
      </c>
      <c r="X62" s="25">
        <v>6</v>
      </c>
    </row>
    <row r="63" spans="1:24" x14ac:dyDescent="0.25">
      <c r="A63" s="47">
        <v>162</v>
      </c>
      <c r="B63" s="33">
        <v>1077.4777363351591</v>
      </c>
      <c r="C63" s="33">
        <v>909.69840192142374</v>
      </c>
      <c r="D63" s="33">
        <v>973.46259279412527</v>
      </c>
      <c r="E63" s="33">
        <v>1003.2506806139935</v>
      </c>
      <c r="F63" s="33">
        <v>1125.2199750309669</v>
      </c>
      <c r="G63" s="33">
        <v>969.90845440283101</v>
      </c>
      <c r="H63" s="33">
        <v>836.03053090218589</v>
      </c>
      <c r="I63" s="33">
        <v>1074.4130520419694</v>
      </c>
      <c r="J63" s="33">
        <v>834.84722944634905</v>
      </c>
      <c r="K63" s="33">
        <v>949.83114742280463</v>
      </c>
      <c r="L63" s="33">
        <v>473.54526157081648</v>
      </c>
      <c r="M63" s="33" t="s">
        <v>1</v>
      </c>
      <c r="N63" s="33" t="s">
        <v>1</v>
      </c>
      <c r="O63" s="33" t="s">
        <v>1</v>
      </c>
      <c r="P63" s="33" t="s">
        <v>1</v>
      </c>
      <c r="Q63" s="33" t="s">
        <v>1</v>
      </c>
      <c r="R63" s="33" t="s">
        <v>1</v>
      </c>
      <c r="S63" s="33" t="s">
        <v>1</v>
      </c>
      <c r="T63" s="33" t="s">
        <v>1</v>
      </c>
      <c r="U63" s="33" t="s">
        <v>1</v>
      </c>
      <c r="V63" s="5">
        <f t="shared" si="1"/>
        <v>10227.685062482626</v>
      </c>
      <c r="W63" s="25" t="s">
        <v>14</v>
      </c>
      <c r="X63" s="25">
        <v>11</v>
      </c>
    </row>
    <row r="64" spans="1:24" x14ac:dyDescent="0.25">
      <c r="A64" s="47">
        <v>163</v>
      </c>
      <c r="B64" s="33">
        <v>1185.8999429432838</v>
      </c>
      <c r="C64" s="33">
        <v>882.35526109118166</v>
      </c>
      <c r="D64" s="33">
        <v>1047.3137280819838</v>
      </c>
      <c r="E64" s="33">
        <v>886.6384700175546</v>
      </c>
      <c r="F64" s="33">
        <v>968.82415619184349</v>
      </c>
      <c r="G64" s="33">
        <v>1036.0804046955839</v>
      </c>
      <c r="H64" s="33">
        <v>1055.6693926616867</v>
      </c>
      <c r="I64" s="33">
        <v>983.79924396732918</v>
      </c>
      <c r="J64" s="33">
        <v>932.74608837056519</v>
      </c>
      <c r="K64" s="33" t="s">
        <v>1</v>
      </c>
      <c r="L64" s="33" t="s">
        <v>1</v>
      </c>
      <c r="M64" s="33" t="s">
        <v>1</v>
      </c>
      <c r="N64" s="33" t="s">
        <v>1</v>
      </c>
      <c r="O64" s="33" t="s">
        <v>1</v>
      </c>
      <c r="P64" s="33" t="s">
        <v>1</v>
      </c>
      <c r="Q64" s="33" t="s">
        <v>1</v>
      </c>
      <c r="R64" s="33" t="s">
        <v>1</v>
      </c>
      <c r="S64" s="33" t="s">
        <v>1</v>
      </c>
      <c r="T64" s="33" t="s">
        <v>1</v>
      </c>
      <c r="U64" s="33" t="s">
        <v>1</v>
      </c>
      <c r="V64" s="5">
        <f t="shared" si="1"/>
        <v>8979.3266880210103</v>
      </c>
      <c r="W64" s="25" t="s">
        <v>14</v>
      </c>
      <c r="X64" s="25">
        <v>9</v>
      </c>
    </row>
    <row r="65" spans="1:24" x14ac:dyDescent="0.25">
      <c r="A65" s="47">
        <v>164</v>
      </c>
      <c r="B65" s="33">
        <v>880.26577037876427</v>
      </c>
      <c r="C65" s="33">
        <v>1045.1751076400485</v>
      </c>
      <c r="D65" s="33">
        <v>1090.8836379638497</v>
      </c>
      <c r="E65" s="33">
        <v>889.56981606225418</v>
      </c>
      <c r="F65" s="33">
        <v>901.9629914303207</v>
      </c>
      <c r="G65" s="33">
        <v>967.40522301345527</v>
      </c>
      <c r="H65" s="33">
        <v>876.24678328274513</v>
      </c>
      <c r="I65" s="33">
        <v>1002.0044937766365</v>
      </c>
      <c r="J65" s="33">
        <v>876.10995028259595</v>
      </c>
      <c r="K65" s="33">
        <v>1054.6706361016797</v>
      </c>
      <c r="L65" s="33">
        <v>893.50495796090559</v>
      </c>
      <c r="M65" s="33">
        <v>998.01760166810323</v>
      </c>
      <c r="N65" s="33">
        <v>1043.3413140746854</v>
      </c>
      <c r="O65" s="33">
        <v>960.19314164939192</v>
      </c>
      <c r="P65" s="33">
        <v>878.63119431767677</v>
      </c>
      <c r="Q65" s="33">
        <v>985.99362046512374</v>
      </c>
      <c r="R65" s="33">
        <v>1054.9720939248195</v>
      </c>
      <c r="S65" s="33">
        <v>872.16091498214234</v>
      </c>
      <c r="T65" s="33" t="s">
        <v>1</v>
      </c>
      <c r="U65" s="33" t="s">
        <v>1</v>
      </c>
      <c r="V65" s="5">
        <f t="shared" si="1"/>
        <v>17271.109248975201</v>
      </c>
      <c r="W65" s="25" t="s">
        <v>14</v>
      </c>
      <c r="X65" s="25">
        <v>18</v>
      </c>
    </row>
    <row r="66" spans="1:24" x14ac:dyDescent="0.25">
      <c r="A66" s="47">
        <v>165</v>
      </c>
      <c r="B66" s="33">
        <v>1063.6856326893499</v>
      </c>
      <c r="C66" s="33">
        <v>922.16872868364612</v>
      </c>
      <c r="D66" s="33">
        <v>877.95066170312293</v>
      </c>
      <c r="E66" s="33">
        <v>991.99271108676953</v>
      </c>
      <c r="F66" s="33">
        <v>1210.7752910905961</v>
      </c>
      <c r="G66" s="33">
        <v>895.91642938025439</v>
      </c>
      <c r="H66" s="33">
        <v>821.72184136247961</v>
      </c>
      <c r="I66" s="33">
        <v>757.69472831627343</v>
      </c>
      <c r="J66" s="33">
        <v>968.68793843700428</v>
      </c>
      <c r="K66" s="33">
        <v>1022.5213971156993</v>
      </c>
      <c r="L66" s="33">
        <v>1023.172874832414</v>
      </c>
      <c r="M66" s="33">
        <v>904.05694601078676</v>
      </c>
      <c r="N66" s="33">
        <v>1066.1514099046365</v>
      </c>
      <c r="O66" s="33">
        <v>880.68382242558437</v>
      </c>
      <c r="P66" s="33">
        <v>924.54296677989748</v>
      </c>
      <c r="Q66" s="33">
        <v>925.33316092992197</v>
      </c>
      <c r="R66" s="33">
        <v>926.2405561565073</v>
      </c>
      <c r="S66" s="33">
        <v>1037.7687340184552</v>
      </c>
      <c r="T66" s="33">
        <v>484.18326549669894</v>
      </c>
      <c r="U66" s="33" t="s">
        <v>1</v>
      </c>
      <c r="V66" s="5">
        <f t="shared" si="1"/>
        <v>17705.249096420102</v>
      </c>
      <c r="W66" s="25" t="s">
        <v>14</v>
      </c>
      <c r="X66" s="25">
        <v>19</v>
      </c>
    </row>
    <row r="67" spans="1:24" x14ac:dyDescent="0.25">
      <c r="A67" s="47">
        <v>166</v>
      </c>
      <c r="B67" s="33">
        <v>957.5952940773717</v>
      </c>
      <c r="C67" s="33">
        <v>958.38440656299849</v>
      </c>
      <c r="D67" s="33">
        <v>891.59975155716461</v>
      </c>
      <c r="E67" s="33">
        <v>1079.2497377885229</v>
      </c>
      <c r="F67" s="33">
        <v>880.38484075400891</v>
      </c>
      <c r="G67" s="33">
        <v>895.157409545787</v>
      </c>
      <c r="H67" s="33">
        <v>1073.5431882900007</v>
      </c>
      <c r="I67" s="33">
        <v>745.10503746867641</v>
      </c>
      <c r="J67" s="33">
        <v>965.57863259667079</v>
      </c>
      <c r="K67" s="33">
        <v>1005.7521610579247</v>
      </c>
      <c r="L67" s="33">
        <v>948.72368660851953</v>
      </c>
      <c r="M67" s="33">
        <v>901.79352830569337</v>
      </c>
      <c r="N67" s="33">
        <v>1164.6841330957795</v>
      </c>
      <c r="O67" s="33">
        <v>1041.0519951183551</v>
      </c>
      <c r="P67" s="33">
        <v>921.55569486161835</v>
      </c>
      <c r="Q67" s="33">
        <v>928.75654519082957</v>
      </c>
      <c r="R67" s="33">
        <v>1017.8329358636672</v>
      </c>
      <c r="S67" s="33">
        <v>611.81007029577665</v>
      </c>
      <c r="T67" s="33" t="s">
        <v>1</v>
      </c>
      <c r="U67" s="33" t="s">
        <v>1</v>
      </c>
      <c r="V67" s="5">
        <f t="shared" ref="V67:V101" si="2">SUM(B67:U67)</f>
        <v>16988.559049039366</v>
      </c>
      <c r="W67" s="25" t="s">
        <v>14</v>
      </c>
      <c r="X67" s="25">
        <v>18</v>
      </c>
    </row>
    <row r="68" spans="1:24" x14ac:dyDescent="0.25">
      <c r="A68" s="47">
        <v>167</v>
      </c>
      <c r="B68" s="33">
        <v>935.70135478505222</v>
      </c>
      <c r="C68" s="33">
        <v>993.19323038572804</v>
      </c>
      <c r="D68" s="33">
        <v>998.06674080985556</v>
      </c>
      <c r="E68" s="33">
        <v>958.12622296786299</v>
      </c>
      <c r="F68" s="33">
        <v>1011.7962644859043</v>
      </c>
      <c r="G68" s="33">
        <v>1167.529719763382</v>
      </c>
      <c r="H68" s="33">
        <v>1030.4085910707411</v>
      </c>
      <c r="I68" s="33">
        <v>449.12018939944085</v>
      </c>
      <c r="J68" s="33" t="s">
        <v>1</v>
      </c>
      <c r="K68" s="33" t="s">
        <v>1</v>
      </c>
      <c r="L68" s="33" t="s">
        <v>1</v>
      </c>
      <c r="M68" s="33" t="s">
        <v>1</v>
      </c>
      <c r="N68" s="33" t="s">
        <v>1</v>
      </c>
      <c r="O68" s="33" t="s">
        <v>1</v>
      </c>
      <c r="P68" s="33" t="s">
        <v>1</v>
      </c>
      <c r="Q68" s="33" t="s">
        <v>1</v>
      </c>
      <c r="R68" s="33" t="s">
        <v>1</v>
      </c>
      <c r="S68" s="33" t="s">
        <v>1</v>
      </c>
      <c r="T68" s="33" t="s">
        <v>1</v>
      </c>
      <c r="U68" s="33" t="s">
        <v>1</v>
      </c>
      <c r="V68" s="5">
        <f t="shared" si="2"/>
        <v>7543.942313667967</v>
      </c>
      <c r="W68" s="25" t="s">
        <v>14</v>
      </c>
      <c r="X68" s="25">
        <v>8</v>
      </c>
    </row>
    <row r="69" spans="1:24" x14ac:dyDescent="0.25">
      <c r="A69" s="47">
        <v>168</v>
      </c>
      <c r="B69" s="33">
        <v>803.78467291588436</v>
      </c>
      <c r="C69" s="33">
        <v>893.94152082448397</v>
      </c>
      <c r="D69" s="33">
        <v>907.37165866202213</v>
      </c>
      <c r="E69" s="33">
        <v>960.01296366247232</v>
      </c>
      <c r="F69" s="33">
        <v>1686.5571476843384</v>
      </c>
      <c r="G69" s="33" t="s">
        <v>14</v>
      </c>
      <c r="H69" s="33" t="s">
        <v>14</v>
      </c>
      <c r="I69" s="33" t="s">
        <v>14</v>
      </c>
      <c r="J69" s="33" t="s">
        <v>14</v>
      </c>
      <c r="K69" s="33" t="s">
        <v>14</v>
      </c>
      <c r="L69" s="33" t="s">
        <v>14</v>
      </c>
      <c r="M69" s="33" t="s">
        <v>14</v>
      </c>
      <c r="N69" s="33" t="s">
        <v>14</v>
      </c>
      <c r="O69" s="33" t="s">
        <v>14</v>
      </c>
      <c r="P69" s="33" t="s">
        <v>14</v>
      </c>
      <c r="Q69" s="33" t="s">
        <v>14</v>
      </c>
      <c r="R69" s="33" t="s">
        <v>14</v>
      </c>
      <c r="S69" s="33" t="s">
        <v>14</v>
      </c>
      <c r="T69" s="33" t="s">
        <v>14</v>
      </c>
      <c r="U69" s="33" t="s">
        <v>14</v>
      </c>
      <c r="V69" s="5">
        <f t="shared" si="2"/>
        <v>5251.6679637492016</v>
      </c>
      <c r="W69" s="25">
        <v>5</v>
      </c>
      <c r="X69" s="25" t="s">
        <v>14</v>
      </c>
    </row>
    <row r="70" spans="1:24" x14ac:dyDescent="0.25">
      <c r="A70" s="47">
        <v>169</v>
      </c>
      <c r="B70" s="33">
        <v>1039.9009268245468</v>
      </c>
      <c r="C70" s="33">
        <v>815.10637503952375</v>
      </c>
      <c r="D70" s="33">
        <v>1055.9486025725384</v>
      </c>
      <c r="E70" s="33">
        <v>1055.4290755583997</v>
      </c>
      <c r="F70" s="33">
        <v>1016.0815044499839</v>
      </c>
      <c r="G70" s="33">
        <v>1081.154403763551</v>
      </c>
      <c r="H70" s="33">
        <v>836.14436471072349</v>
      </c>
      <c r="I70" s="33">
        <v>1003.048389641501</v>
      </c>
      <c r="J70" s="33">
        <v>1023.5667039829268</v>
      </c>
      <c r="K70" s="33">
        <v>1058.4951348087493</v>
      </c>
      <c r="L70" s="33">
        <v>926.66397586460914</v>
      </c>
      <c r="M70" s="33">
        <v>979.90364958882128</v>
      </c>
      <c r="N70" s="33">
        <v>490.00861161322871</v>
      </c>
      <c r="O70" s="33" t="s">
        <v>1</v>
      </c>
      <c r="P70" s="33" t="s">
        <v>1</v>
      </c>
      <c r="Q70" s="33" t="s">
        <v>1</v>
      </c>
      <c r="R70" s="33" t="s">
        <v>1</v>
      </c>
      <c r="S70" s="33" t="s">
        <v>1</v>
      </c>
      <c r="T70" s="33" t="s">
        <v>1</v>
      </c>
      <c r="U70" s="33" t="s">
        <v>1</v>
      </c>
      <c r="V70" s="5">
        <f t="shared" si="2"/>
        <v>12381.451718419101</v>
      </c>
      <c r="W70" s="25" t="s">
        <v>14</v>
      </c>
      <c r="X70" s="25">
        <v>13</v>
      </c>
    </row>
    <row r="71" spans="1:24" x14ac:dyDescent="0.25">
      <c r="A71" s="47">
        <v>170</v>
      </c>
      <c r="B71" s="33">
        <v>791.76524048799956</v>
      </c>
      <c r="C71" s="33">
        <v>990.735218527798</v>
      </c>
      <c r="D71" s="33">
        <v>981.82567444541189</v>
      </c>
      <c r="E71" s="33">
        <v>925.60621373387664</v>
      </c>
      <c r="F71" s="33">
        <v>922.02181237188449</v>
      </c>
      <c r="G71" s="33">
        <v>1000.7416062657929</v>
      </c>
      <c r="H71" s="33">
        <v>987.21981104227984</v>
      </c>
      <c r="I71" s="33">
        <v>1035.8503559079493</v>
      </c>
      <c r="J71" s="33">
        <v>926.01222400507208</v>
      </c>
      <c r="K71" s="33">
        <v>1036.7632079707066</v>
      </c>
      <c r="L71" s="33" t="s">
        <v>1</v>
      </c>
      <c r="M71" s="33" t="s">
        <v>1</v>
      </c>
      <c r="N71" s="33" t="s">
        <v>1</v>
      </c>
      <c r="O71" s="33" t="s">
        <v>1</v>
      </c>
      <c r="P71" s="33" t="s">
        <v>1</v>
      </c>
      <c r="Q71" s="33" t="s">
        <v>1</v>
      </c>
      <c r="R71" s="33" t="s">
        <v>1</v>
      </c>
      <c r="S71" s="33" t="s">
        <v>1</v>
      </c>
      <c r="T71" s="33" t="s">
        <v>1</v>
      </c>
      <c r="U71" s="33" t="s">
        <v>1</v>
      </c>
      <c r="V71" s="5">
        <f t="shared" si="2"/>
        <v>9598.541364758772</v>
      </c>
      <c r="W71" s="25" t="s">
        <v>14</v>
      </c>
      <c r="X71" s="25">
        <v>10</v>
      </c>
    </row>
    <row r="72" spans="1:24" x14ac:dyDescent="0.25">
      <c r="A72" s="47">
        <v>171</v>
      </c>
      <c r="B72" s="33">
        <v>841.01151044273752</v>
      </c>
      <c r="C72" s="33">
        <v>1227.5660188769218</v>
      </c>
      <c r="D72" s="33">
        <v>964.38290054038919</v>
      </c>
      <c r="E72" s="33">
        <v>980.40825492610543</v>
      </c>
      <c r="F72" s="33">
        <v>1105.6334126347795</v>
      </c>
      <c r="G72" s="33">
        <v>1048.192681646774</v>
      </c>
      <c r="H72" s="33">
        <v>864.28898827532885</v>
      </c>
      <c r="I72" s="33">
        <v>990.42979727061106</v>
      </c>
      <c r="J72" s="33">
        <v>871.70215166686285</v>
      </c>
      <c r="K72" s="33">
        <v>854.98907488020984</v>
      </c>
      <c r="L72" s="33">
        <v>1082.384628160162</v>
      </c>
      <c r="M72" s="33">
        <v>903.05474195829947</v>
      </c>
      <c r="N72" s="33">
        <v>1050.6967268169742</v>
      </c>
      <c r="O72" s="33">
        <v>980.90244565776902</v>
      </c>
      <c r="P72" s="33">
        <v>807.76665166513919</v>
      </c>
      <c r="Q72" s="33">
        <v>1008.4308560671075</v>
      </c>
      <c r="R72" s="33">
        <v>963.3604535527777</v>
      </c>
      <c r="S72" s="33">
        <v>974.46127390980689</v>
      </c>
      <c r="T72" s="33">
        <v>804.1260417770784</v>
      </c>
      <c r="U72" s="33" t="s">
        <v>1</v>
      </c>
      <c r="V72" s="5">
        <f t="shared" si="2"/>
        <v>18323.788610725835</v>
      </c>
      <c r="W72" s="25" t="s">
        <v>14</v>
      </c>
      <c r="X72" s="25">
        <v>19</v>
      </c>
    </row>
    <row r="73" spans="1:24" x14ac:dyDescent="0.25">
      <c r="A73" s="47">
        <v>172</v>
      </c>
      <c r="B73" s="33">
        <v>875.06103305188867</v>
      </c>
      <c r="C73" s="33">
        <v>1008.4262802549356</v>
      </c>
      <c r="D73" s="33">
        <v>1029.8627825337305</v>
      </c>
      <c r="E73" s="33">
        <v>945.47892570928082</v>
      </c>
      <c r="F73" s="33">
        <v>931.9121697973967</v>
      </c>
      <c r="G73" s="33">
        <v>1083.7911058544228</v>
      </c>
      <c r="H73" s="33">
        <v>945.49095310006749</v>
      </c>
      <c r="I73" s="33">
        <v>997.3973747176924</v>
      </c>
      <c r="J73" s="33">
        <v>977.91106488895548</v>
      </c>
      <c r="K73" s="33">
        <v>901.39665904142726</v>
      </c>
      <c r="L73" s="33">
        <v>1018.3630487578025</v>
      </c>
      <c r="M73" s="33">
        <v>1008.1584601312169</v>
      </c>
      <c r="N73" s="33">
        <v>1062.5064996913707</v>
      </c>
      <c r="O73" s="33">
        <v>1028.4816803299457</v>
      </c>
      <c r="P73" s="33">
        <v>1132.8312014936173</v>
      </c>
      <c r="Q73" s="33">
        <v>939.17076323108074</v>
      </c>
      <c r="R73" s="33">
        <v>827.97872948915801</v>
      </c>
      <c r="S73" s="33">
        <v>980.79023157587335</v>
      </c>
      <c r="T73" s="33">
        <v>792.0290833468764</v>
      </c>
      <c r="U73" s="33">
        <v>992.68940145002205</v>
      </c>
      <c r="V73" s="5">
        <f t="shared" si="2"/>
        <v>19479.72744844676</v>
      </c>
      <c r="W73" s="25" t="s">
        <v>14</v>
      </c>
      <c r="X73" s="25">
        <v>20</v>
      </c>
    </row>
    <row r="74" spans="1:24" x14ac:dyDescent="0.25">
      <c r="A74" s="47">
        <v>173</v>
      </c>
      <c r="B74" s="33">
        <v>2339.600417705502</v>
      </c>
      <c r="C74" s="33">
        <v>1031.3718640485686</v>
      </c>
      <c r="D74" s="33">
        <v>1252.3698169446916</v>
      </c>
      <c r="E74" s="33">
        <v>1349.2648304540967</v>
      </c>
      <c r="F74" s="33">
        <v>929.73436698398473</v>
      </c>
      <c r="G74" s="33">
        <v>1081.7948985107776</v>
      </c>
      <c r="H74" s="33">
        <v>1154.5849908606076</v>
      </c>
      <c r="I74" s="33">
        <v>1263.8085382439606</v>
      </c>
      <c r="J74" s="33">
        <v>385.58529231947011</v>
      </c>
      <c r="K74" s="33" t="s">
        <v>14</v>
      </c>
      <c r="L74" s="33" t="s">
        <v>14</v>
      </c>
      <c r="M74" s="33" t="s">
        <v>14</v>
      </c>
      <c r="N74" s="33" t="s">
        <v>14</v>
      </c>
      <c r="O74" s="33" t="s">
        <v>14</v>
      </c>
      <c r="P74" s="33" t="s">
        <v>14</v>
      </c>
      <c r="Q74" s="33" t="s">
        <v>14</v>
      </c>
      <c r="R74" s="33" t="s">
        <v>14</v>
      </c>
      <c r="S74" s="33" t="s">
        <v>14</v>
      </c>
      <c r="T74" s="33" t="s">
        <v>14</v>
      </c>
      <c r="U74" s="33" t="s">
        <v>14</v>
      </c>
      <c r="V74" s="5">
        <f t="shared" si="2"/>
        <v>10788.115016071659</v>
      </c>
      <c r="W74" s="25">
        <v>9</v>
      </c>
      <c r="X74" s="25" t="s">
        <v>14</v>
      </c>
    </row>
    <row r="75" spans="1:24" x14ac:dyDescent="0.25">
      <c r="A75" s="47">
        <v>174</v>
      </c>
      <c r="B75" s="33">
        <v>839.13430485807635</v>
      </c>
      <c r="C75" s="33">
        <v>1083.2214925225774</v>
      </c>
      <c r="D75" s="33">
        <v>966.02767400916196</v>
      </c>
      <c r="E75" s="33">
        <v>939.4030003854682</v>
      </c>
      <c r="F75" s="33">
        <v>865.54484205950394</v>
      </c>
      <c r="G75" s="33">
        <v>960.3239426103903</v>
      </c>
      <c r="H75" s="33">
        <v>983.93415390748885</v>
      </c>
      <c r="I75" s="33">
        <v>1027.8732138724454</v>
      </c>
      <c r="J75" s="33">
        <v>956.59810592409349</v>
      </c>
      <c r="K75" s="33">
        <v>963.77202438026393</v>
      </c>
      <c r="L75" s="33">
        <v>1075.0264172189143</v>
      </c>
      <c r="M75" s="33">
        <v>968.10675006703218</v>
      </c>
      <c r="N75" s="33">
        <v>971.13269530197044</v>
      </c>
      <c r="O75" s="33">
        <v>1078.0472477281337</v>
      </c>
      <c r="P75" s="33">
        <v>853.72082643507883</v>
      </c>
      <c r="Q75" s="33">
        <v>1007.0912887176776</v>
      </c>
      <c r="R75" s="33">
        <v>716.97875041134535</v>
      </c>
      <c r="S75" s="33" t="s">
        <v>1</v>
      </c>
      <c r="T75" s="33" t="s">
        <v>1</v>
      </c>
      <c r="U75" s="33" t="s">
        <v>1</v>
      </c>
      <c r="V75" s="5">
        <f t="shared" si="2"/>
        <v>16255.936730409621</v>
      </c>
      <c r="W75" s="25" t="s">
        <v>14</v>
      </c>
      <c r="X75" s="25">
        <v>17</v>
      </c>
    </row>
    <row r="76" spans="1:24" x14ac:dyDescent="0.25">
      <c r="A76" s="47">
        <v>175</v>
      </c>
      <c r="B76" s="33">
        <v>1077.5710729559787</v>
      </c>
      <c r="C76" s="33">
        <v>842.74622385730186</v>
      </c>
      <c r="D76" s="33">
        <v>901.61641253585674</v>
      </c>
      <c r="E76" s="33">
        <v>919.38064735020907</v>
      </c>
      <c r="F76" s="33">
        <v>1069.8675960852506</v>
      </c>
      <c r="G76" s="33">
        <v>915.49474582735672</v>
      </c>
      <c r="H76" s="33">
        <v>1002.0766731695609</v>
      </c>
      <c r="I76" s="33">
        <v>1035.1429122234301</v>
      </c>
      <c r="J76" s="33">
        <v>585.23479330655277</v>
      </c>
      <c r="K76" s="33" t="s">
        <v>1</v>
      </c>
      <c r="L76" s="33" t="s">
        <v>1</v>
      </c>
      <c r="M76" s="33" t="s">
        <v>1</v>
      </c>
      <c r="N76" s="33" t="s">
        <v>1</v>
      </c>
      <c r="O76" s="33" t="s">
        <v>1</v>
      </c>
      <c r="P76" s="33" t="s">
        <v>1</v>
      </c>
      <c r="Q76" s="33" t="s">
        <v>1</v>
      </c>
      <c r="R76" s="33" t="s">
        <v>1</v>
      </c>
      <c r="S76" s="33" t="s">
        <v>1</v>
      </c>
      <c r="T76" s="33" t="s">
        <v>1</v>
      </c>
      <c r="U76" s="33" t="s">
        <v>1</v>
      </c>
      <c r="V76" s="5">
        <f t="shared" si="2"/>
        <v>8349.1310773114965</v>
      </c>
      <c r="W76" s="25" t="s">
        <v>14</v>
      </c>
      <c r="X76" s="25">
        <v>9</v>
      </c>
    </row>
    <row r="77" spans="1:24" x14ac:dyDescent="0.25">
      <c r="A77" s="47">
        <v>176</v>
      </c>
      <c r="B77" s="33">
        <v>1008.746803835149</v>
      </c>
      <c r="C77" s="33">
        <v>1116.1223911742816</v>
      </c>
      <c r="D77" s="33">
        <v>716.7518242476857</v>
      </c>
      <c r="E77" s="33">
        <v>926.71840671593554</v>
      </c>
      <c r="F77" s="33">
        <v>1140.497107162661</v>
      </c>
      <c r="G77" s="33">
        <v>410.1733783096787</v>
      </c>
      <c r="H77" s="33" t="s">
        <v>1</v>
      </c>
      <c r="I77" s="33" t="s">
        <v>1</v>
      </c>
      <c r="J77" s="33" t="s">
        <v>1</v>
      </c>
      <c r="K77" s="33" t="s">
        <v>1</v>
      </c>
      <c r="L77" s="33" t="s">
        <v>1</v>
      </c>
      <c r="M77" s="33" t="s">
        <v>1</v>
      </c>
      <c r="N77" s="33" t="s">
        <v>1</v>
      </c>
      <c r="O77" s="33" t="s">
        <v>1</v>
      </c>
      <c r="P77" s="33" t="s">
        <v>1</v>
      </c>
      <c r="Q77" s="33" t="s">
        <v>1</v>
      </c>
      <c r="R77" s="33" t="s">
        <v>1</v>
      </c>
      <c r="S77" s="33" t="s">
        <v>1</v>
      </c>
      <c r="T77" s="33" t="s">
        <v>1</v>
      </c>
      <c r="U77" s="33" t="s">
        <v>1</v>
      </c>
      <c r="V77" s="5">
        <f t="shared" si="2"/>
        <v>5319.0099114453915</v>
      </c>
      <c r="W77" s="25" t="s">
        <v>14</v>
      </c>
      <c r="X77" s="25">
        <v>6</v>
      </c>
    </row>
    <row r="78" spans="1:24" x14ac:dyDescent="0.25">
      <c r="A78" s="47">
        <v>177</v>
      </c>
      <c r="B78" s="33">
        <v>906.74472954093858</v>
      </c>
      <c r="C78" s="33">
        <v>1109.5960207091098</v>
      </c>
      <c r="D78" s="33">
        <v>915.87287471350021</v>
      </c>
      <c r="E78" s="33">
        <v>903.01946998535414</v>
      </c>
      <c r="F78" s="33">
        <v>951.49410696632094</v>
      </c>
      <c r="G78" s="33">
        <v>936.11712119298795</v>
      </c>
      <c r="H78" s="33">
        <v>1091.640893525095</v>
      </c>
      <c r="I78" s="33">
        <v>945.73808349359069</v>
      </c>
      <c r="J78" s="33">
        <v>808.67785606758684</v>
      </c>
      <c r="K78" s="33">
        <v>837.97712928020292</v>
      </c>
      <c r="L78" s="33">
        <v>834.89958767364806</v>
      </c>
      <c r="M78" s="33">
        <v>1055.327284446957</v>
      </c>
      <c r="N78" s="33">
        <v>876.79770627155256</v>
      </c>
      <c r="O78" s="33">
        <v>1068.9628592368003</v>
      </c>
      <c r="P78" s="33">
        <v>484.57548625102459</v>
      </c>
      <c r="Q78" s="33" t="s">
        <v>1</v>
      </c>
      <c r="R78" s="33" t="s">
        <v>1</v>
      </c>
      <c r="S78" s="33" t="s">
        <v>1</v>
      </c>
      <c r="T78" s="33" t="s">
        <v>1</v>
      </c>
      <c r="U78" s="33" t="s">
        <v>1</v>
      </c>
      <c r="V78" s="5">
        <f t="shared" si="2"/>
        <v>13727.441209354671</v>
      </c>
      <c r="W78" s="25" t="s">
        <v>14</v>
      </c>
      <c r="X78" s="25">
        <v>15</v>
      </c>
    </row>
    <row r="79" spans="1:24" x14ac:dyDescent="0.25">
      <c r="A79" s="47">
        <v>178</v>
      </c>
      <c r="B79" s="33">
        <v>990.3084373567392</v>
      </c>
      <c r="C79" s="33">
        <v>849.9848875348282</v>
      </c>
      <c r="D79" s="33">
        <v>904.39006871140998</v>
      </c>
      <c r="E79" s="33">
        <v>870.59097009787411</v>
      </c>
      <c r="F79" s="33">
        <v>1140.5867153733884</v>
      </c>
      <c r="G79" s="33">
        <v>884.40816668701552</v>
      </c>
      <c r="H79" s="33">
        <v>1004.1787274617495</v>
      </c>
      <c r="I79" s="33">
        <v>1074.3865085871564</v>
      </c>
      <c r="J79" s="33">
        <v>620.03936612532107</v>
      </c>
      <c r="K79" s="33" t="s">
        <v>14</v>
      </c>
      <c r="L79" s="33" t="s">
        <v>14</v>
      </c>
      <c r="M79" s="33" t="s">
        <v>14</v>
      </c>
      <c r="N79" s="33" t="s">
        <v>14</v>
      </c>
      <c r="O79" s="33" t="s">
        <v>14</v>
      </c>
      <c r="P79" s="33" t="s">
        <v>14</v>
      </c>
      <c r="Q79" s="33" t="s">
        <v>14</v>
      </c>
      <c r="R79" s="33" t="s">
        <v>14</v>
      </c>
      <c r="S79" s="33" t="s">
        <v>14</v>
      </c>
      <c r="T79" s="33" t="s">
        <v>14</v>
      </c>
      <c r="U79" s="33" t="s">
        <v>14</v>
      </c>
      <c r="V79" s="5">
        <f t="shared" si="2"/>
        <v>8338.8738479354834</v>
      </c>
      <c r="W79" s="25">
        <v>9</v>
      </c>
      <c r="X79" s="25" t="s">
        <v>14</v>
      </c>
    </row>
    <row r="80" spans="1:24" x14ac:dyDescent="0.25">
      <c r="A80" s="47">
        <v>179</v>
      </c>
      <c r="B80" s="33">
        <v>956.02598435366383</v>
      </c>
      <c r="C80" s="33">
        <v>875.64872762764355</v>
      </c>
      <c r="D80" s="33">
        <v>874.19191367708675</v>
      </c>
      <c r="E80" s="33">
        <v>976.10369413274429</v>
      </c>
      <c r="F80" s="33">
        <v>974.41636237245689</v>
      </c>
      <c r="G80" s="33">
        <v>1003.6327512646261</v>
      </c>
      <c r="H80" s="33">
        <v>865.19067624194633</v>
      </c>
      <c r="I80" s="33">
        <v>1055.2836550463985</v>
      </c>
      <c r="J80" s="33">
        <v>1074.1163139678602</v>
      </c>
      <c r="K80" s="33">
        <v>967.20648358183621</v>
      </c>
      <c r="L80" s="33">
        <v>407.06950528865156</v>
      </c>
      <c r="M80" s="33" t="s">
        <v>1</v>
      </c>
      <c r="N80" s="33" t="s">
        <v>1</v>
      </c>
      <c r="O80" s="33" t="s">
        <v>1</v>
      </c>
      <c r="P80" s="33" t="s">
        <v>1</v>
      </c>
      <c r="Q80" s="33" t="s">
        <v>1</v>
      </c>
      <c r="R80" s="33" t="s">
        <v>1</v>
      </c>
      <c r="S80" s="33" t="s">
        <v>1</v>
      </c>
      <c r="T80" s="33" t="s">
        <v>1</v>
      </c>
      <c r="U80" s="33" t="s">
        <v>1</v>
      </c>
      <c r="V80" s="5">
        <f t="shared" si="2"/>
        <v>10028.886067554913</v>
      </c>
      <c r="W80" s="25" t="s">
        <v>14</v>
      </c>
      <c r="X80" s="25">
        <v>11</v>
      </c>
    </row>
    <row r="81" spans="1:24" x14ac:dyDescent="0.25">
      <c r="A81" s="47">
        <v>180</v>
      </c>
      <c r="B81" s="33">
        <v>1003.4268748785963</v>
      </c>
      <c r="C81" s="33">
        <v>1163.3065875224966</v>
      </c>
      <c r="D81" s="33">
        <v>1028.4224259671919</v>
      </c>
      <c r="E81" s="33">
        <v>903.80581352488605</v>
      </c>
      <c r="F81" s="33">
        <v>988.31598275766441</v>
      </c>
      <c r="G81" s="33">
        <v>464.54005315605207</v>
      </c>
      <c r="H81" s="33" t="s">
        <v>1</v>
      </c>
      <c r="I81" s="33" t="s">
        <v>1</v>
      </c>
      <c r="J81" s="33" t="s">
        <v>1</v>
      </c>
      <c r="K81" s="33" t="s">
        <v>1</v>
      </c>
      <c r="L81" s="33" t="s">
        <v>1</v>
      </c>
      <c r="M81" s="33" t="s">
        <v>1</v>
      </c>
      <c r="N81" s="33" t="s">
        <v>1</v>
      </c>
      <c r="O81" s="33" t="s">
        <v>1</v>
      </c>
      <c r="P81" s="33" t="s">
        <v>1</v>
      </c>
      <c r="Q81" s="33" t="s">
        <v>1</v>
      </c>
      <c r="R81" s="33" t="s">
        <v>1</v>
      </c>
      <c r="S81" s="33" t="s">
        <v>1</v>
      </c>
      <c r="T81" s="33" t="s">
        <v>1</v>
      </c>
      <c r="U81" s="33" t="s">
        <v>1</v>
      </c>
      <c r="V81" s="5">
        <f t="shared" si="2"/>
        <v>5551.8177378068867</v>
      </c>
      <c r="W81" s="25" t="s">
        <v>14</v>
      </c>
      <c r="X81" s="25">
        <v>6</v>
      </c>
    </row>
    <row r="82" spans="1:24" x14ac:dyDescent="0.25">
      <c r="A82" s="47">
        <v>181</v>
      </c>
      <c r="B82" s="33">
        <v>939.03597639938596</v>
      </c>
      <c r="C82" s="33">
        <v>952.77571900284136</v>
      </c>
      <c r="D82" s="33">
        <v>1106.8696855920998</v>
      </c>
      <c r="E82" s="33">
        <v>949.77571165181098</v>
      </c>
      <c r="F82" s="33">
        <v>988.69682347982757</v>
      </c>
      <c r="G82" s="33">
        <v>1031.5570695858023</v>
      </c>
      <c r="H82" s="33">
        <v>278.68377903418764</v>
      </c>
      <c r="I82" s="33" t="s">
        <v>14</v>
      </c>
      <c r="J82" s="33" t="s">
        <v>14</v>
      </c>
      <c r="K82" s="33" t="s">
        <v>14</v>
      </c>
      <c r="L82" s="33" t="s">
        <v>14</v>
      </c>
      <c r="M82" s="33" t="s">
        <v>14</v>
      </c>
      <c r="N82" s="33" t="s">
        <v>14</v>
      </c>
      <c r="O82" s="33" t="s">
        <v>14</v>
      </c>
      <c r="P82" s="33" t="s">
        <v>14</v>
      </c>
      <c r="Q82" s="33" t="s">
        <v>14</v>
      </c>
      <c r="R82" s="33" t="s">
        <v>14</v>
      </c>
      <c r="S82" s="33" t="s">
        <v>14</v>
      </c>
      <c r="T82" s="33" t="s">
        <v>14</v>
      </c>
      <c r="U82" s="33" t="s">
        <v>14</v>
      </c>
      <c r="V82" s="5">
        <f t="shared" si="2"/>
        <v>6247.3947647459554</v>
      </c>
      <c r="W82" s="25">
        <v>7</v>
      </c>
      <c r="X82" s="25" t="s">
        <v>14</v>
      </c>
    </row>
    <row r="83" spans="1:24" x14ac:dyDescent="0.25">
      <c r="A83" s="47">
        <v>182</v>
      </c>
      <c r="B83" s="33">
        <v>948.95983782213</v>
      </c>
      <c r="C83" s="33">
        <v>852.6678538611236</v>
      </c>
      <c r="D83" s="33">
        <v>885.8339632603163</v>
      </c>
      <c r="E83" s="33">
        <v>1027.3499963530744</v>
      </c>
      <c r="F83" s="33">
        <v>1202.661403179658</v>
      </c>
      <c r="G83" s="33">
        <v>1104.5038474947546</v>
      </c>
      <c r="H83" s="33">
        <v>782.80270538512923</v>
      </c>
      <c r="I83" s="33">
        <v>749.05970566720055</v>
      </c>
      <c r="J83" s="33" t="s">
        <v>1</v>
      </c>
      <c r="K83" s="33" t="s">
        <v>1</v>
      </c>
      <c r="L83" s="33" t="s">
        <v>1</v>
      </c>
      <c r="M83" s="33" t="s">
        <v>1</v>
      </c>
      <c r="N83" s="33" t="s">
        <v>1</v>
      </c>
      <c r="O83" s="33" t="s">
        <v>1</v>
      </c>
      <c r="P83" s="33" t="s">
        <v>1</v>
      </c>
      <c r="Q83" s="33" t="s">
        <v>1</v>
      </c>
      <c r="R83" s="33" t="s">
        <v>1</v>
      </c>
      <c r="S83" s="33" t="s">
        <v>1</v>
      </c>
      <c r="T83" s="33" t="s">
        <v>1</v>
      </c>
      <c r="U83" s="33" t="s">
        <v>1</v>
      </c>
      <c r="V83" s="5">
        <f t="shared" si="2"/>
        <v>7553.8393130233862</v>
      </c>
      <c r="W83" s="25" t="s">
        <v>14</v>
      </c>
      <c r="X83" s="25">
        <v>8</v>
      </c>
    </row>
    <row r="84" spans="1:24" x14ac:dyDescent="0.25">
      <c r="A84" s="47">
        <v>183</v>
      </c>
      <c r="B84" s="33">
        <v>1084.3992656943212</v>
      </c>
      <c r="C84" s="33">
        <v>972.09315363976953</v>
      </c>
      <c r="D84" s="33">
        <v>912.33126670389083</v>
      </c>
      <c r="E84" s="33">
        <v>679.02539257479248</v>
      </c>
      <c r="F84" s="33">
        <v>1088.1930151578042</v>
      </c>
      <c r="G84" s="33">
        <v>737.7687089473867</v>
      </c>
      <c r="H84" s="33" t="s">
        <v>14</v>
      </c>
      <c r="I84" s="33" t="s">
        <v>14</v>
      </c>
      <c r="J84" s="33" t="s">
        <v>14</v>
      </c>
      <c r="K84" s="33" t="s">
        <v>14</v>
      </c>
      <c r="L84" s="33" t="s">
        <v>14</v>
      </c>
      <c r="M84" s="33" t="s">
        <v>14</v>
      </c>
      <c r="N84" s="33" t="s">
        <v>14</v>
      </c>
      <c r="O84" s="33" t="s">
        <v>14</v>
      </c>
      <c r="P84" s="33" t="s">
        <v>14</v>
      </c>
      <c r="Q84" s="33" t="s">
        <v>14</v>
      </c>
      <c r="R84" s="33" t="s">
        <v>14</v>
      </c>
      <c r="S84" s="33" t="s">
        <v>14</v>
      </c>
      <c r="T84" s="33" t="s">
        <v>14</v>
      </c>
      <c r="U84" s="33" t="s">
        <v>14</v>
      </c>
      <c r="V84" s="5">
        <f t="shared" si="2"/>
        <v>5473.8108027179651</v>
      </c>
      <c r="W84" s="25">
        <v>6</v>
      </c>
      <c r="X84" s="25" t="s">
        <v>14</v>
      </c>
    </row>
    <row r="85" spans="1:24" x14ac:dyDescent="0.25">
      <c r="A85" s="47">
        <v>184</v>
      </c>
      <c r="B85" s="33">
        <v>1020.4581570881642</v>
      </c>
      <c r="C85" s="33">
        <v>1108.4733283166915</v>
      </c>
      <c r="D85" s="33">
        <v>1085.501524516324</v>
      </c>
      <c r="E85" s="33">
        <v>1095.9906178535552</v>
      </c>
      <c r="F85" s="33">
        <v>974.35969920615605</v>
      </c>
      <c r="G85" s="33">
        <v>1121.2070849202153</v>
      </c>
      <c r="H85" s="33">
        <v>995.09203875703724</v>
      </c>
      <c r="I85" s="33">
        <v>980.11868951644976</v>
      </c>
      <c r="J85" s="33">
        <v>886.86212895898302</v>
      </c>
      <c r="K85" s="33">
        <v>1067.437416049926</v>
      </c>
      <c r="L85" s="33">
        <v>1155.1653950685084</v>
      </c>
      <c r="M85" s="33">
        <v>882.49785176917601</v>
      </c>
      <c r="N85" s="33">
        <v>1075.5127065942677</v>
      </c>
      <c r="O85" s="33">
        <v>878.92946947949144</v>
      </c>
      <c r="P85" s="33">
        <v>1108.8774062033181</v>
      </c>
      <c r="Q85" s="33">
        <v>1008.6923616658618</v>
      </c>
      <c r="R85" s="33">
        <v>992.79350997960842</v>
      </c>
      <c r="S85" s="33">
        <v>950.46774290674125</v>
      </c>
      <c r="T85" s="33">
        <v>279.15039887300594</v>
      </c>
      <c r="U85" s="33" t="s">
        <v>14</v>
      </c>
      <c r="V85" s="5">
        <f t="shared" si="2"/>
        <v>18667.587527723481</v>
      </c>
      <c r="W85" s="25">
        <v>19</v>
      </c>
      <c r="X85" s="25" t="s">
        <v>14</v>
      </c>
    </row>
    <row r="86" spans="1:24" x14ac:dyDescent="0.25">
      <c r="A86" s="47">
        <v>185</v>
      </c>
      <c r="B86" s="33">
        <v>928.9241655659805</v>
      </c>
      <c r="C86" s="33">
        <v>1103.3941318193649</v>
      </c>
      <c r="D86" s="33">
        <v>991.61472543806735</v>
      </c>
      <c r="E86" s="33">
        <v>876.35394819365524</v>
      </c>
      <c r="F86" s="33">
        <v>1189.9651688967256</v>
      </c>
      <c r="G86" s="33">
        <v>1028.142019880373</v>
      </c>
      <c r="H86" s="33">
        <v>943.16794885890295</v>
      </c>
      <c r="I86" s="33">
        <v>278.30360396928842</v>
      </c>
      <c r="J86" s="33" t="s">
        <v>1</v>
      </c>
      <c r="K86" s="33" t="s">
        <v>1</v>
      </c>
      <c r="L86" s="33" t="s">
        <v>1</v>
      </c>
      <c r="M86" s="33" t="s">
        <v>1</v>
      </c>
      <c r="N86" s="33" t="s">
        <v>1</v>
      </c>
      <c r="O86" s="33" t="s">
        <v>1</v>
      </c>
      <c r="P86" s="33" t="s">
        <v>1</v>
      </c>
      <c r="Q86" s="33" t="s">
        <v>1</v>
      </c>
      <c r="R86" s="33" t="s">
        <v>1</v>
      </c>
      <c r="S86" s="33" t="s">
        <v>1</v>
      </c>
      <c r="T86" s="33" t="s">
        <v>1</v>
      </c>
      <c r="U86" s="33" t="s">
        <v>1</v>
      </c>
      <c r="V86" s="5">
        <f t="shared" si="2"/>
        <v>7339.8657126223588</v>
      </c>
      <c r="W86" s="25" t="s">
        <v>14</v>
      </c>
      <c r="X86" s="25">
        <v>8</v>
      </c>
    </row>
    <row r="87" spans="1:24" x14ac:dyDescent="0.25">
      <c r="A87" s="47">
        <v>186</v>
      </c>
      <c r="B87" s="33">
        <v>848.33342067973172</v>
      </c>
      <c r="C87" s="33">
        <v>861.99620239762089</v>
      </c>
      <c r="D87" s="33">
        <v>1042.6464386545204</v>
      </c>
      <c r="E87" s="33">
        <v>1165.3759241302441</v>
      </c>
      <c r="F87" s="33">
        <v>911.58543342770304</v>
      </c>
      <c r="G87" s="33">
        <v>516.52526373019543</v>
      </c>
      <c r="H87" s="33" t="s">
        <v>1</v>
      </c>
      <c r="I87" s="33" t="s">
        <v>1</v>
      </c>
      <c r="J87" s="33" t="s">
        <v>1</v>
      </c>
      <c r="K87" s="33" t="s">
        <v>1</v>
      </c>
      <c r="L87" s="33" t="s">
        <v>1</v>
      </c>
      <c r="M87" s="33" t="s">
        <v>1</v>
      </c>
      <c r="N87" s="33" t="s">
        <v>1</v>
      </c>
      <c r="O87" s="33" t="s">
        <v>1</v>
      </c>
      <c r="P87" s="33" t="s">
        <v>1</v>
      </c>
      <c r="Q87" s="33" t="s">
        <v>1</v>
      </c>
      <c r="R87" s="33" t="s">
        <v>1</v>
      </c>
      <c r="S87" s="33" t="s">
        <v>1</v>
      </c>
      <c r="T87" s="33" t="s">
        <v>1</v>
      </c>
      <c r="U87" s="33" t="s">
        <v>1</v>
      </c>
      <c r="V87" s="5">
        <f t="shared" si="2"/>
        <v>5346.4626830200159</v>
      </c>
      <c r="W87" s="25" t="s">
        <v>14</v>
      </c>
      <c r="X87" s="25">
        <v>6</v>
      </c>
    </row>
    <row r="88" spans="1:24" x14ac:dyDescent="0.25">
      <c r="A88" s="47">
        <v>187</v>
      </c>
      <c r="B88" s="33">
        <v>965.22575907706096</v>
      </c>
      <c r="C88" s="33">
        <v>1087.9982076839169</v>
      </c>
      <c r="D88" s="33">
        <v>942.04317558097603</v>
      </c>
      <c r="E88" s="33">
        <v>915.51139350202368</v>
      </c>
      <c r="F88" s="33">
        <v>1112.5531197611642</v>
      </c>
      <c r="G88" s="33">
        <v>812.07745221069854</v>
      </c>
      <c r="H88" s="33">
        <v>890.43526285773453</v>
      </c>
      <c r="I88" s="33">
        <v>982.29812683614614</v>
      </c>
      <c r="J88" s="33">
        <v>856.64465826474884</v>
      </c>
      <c r="K88" s="33">
        <v>713.05642949701905</v>
      </c>
      <c r="L88" s="33" t="s">
        <v>1</v>
      </c>
      <c r="M88" s="33" t="s">
        <v>1</v>
      </c>
      <c r="N88" s="33" t="s">
        <v>1</v>
      </c>
      <c r="O88" s="33" t="s">
        <v>1</v>
      </c>
      <c r="P88" s="33" t="s">
        <v>1</v>
      </c>
      <c r="Q88" s="33" t="s">
        <v>1</v>
      </c>
      <c r="R88" s="33" t="s">
        <v>1</v>
      </c>
      <c r="S88" s="33" t="s">
        <v>1</v>
      </c>
      <c r="T88" s="33" t="s">
        <v>1</v>
      </c>
      <c r="U88" s="33" t="s">
        <v>1</v>
      </c>
      <c r="V88" s="5">
        <f t="shared" si="2"/>
        <v>9277.8435852714883</v>
      </c>
      <c r="W88" s="25" t="s">
        <v>14</v>
      </c>
      <c r="X88" s="25">
        <v>10</v>
      </c>
    </row>
    <row r="89" spans="1:24" x14ac:dyDescent="0.25">
      <c r="A89" s="47">
        <v>188</v>
      </c>
      <c r="B89" s="33">
        <v>1134.5114762898893</v>
      </c>
      <c r="C89" s="33">
        <v>1018.7388503316761</v>
      </c>
      <c r="D89" s="33">
        <v>912.04058523045012</v>
      </c>
      <c r="E89" s="33">
        <v>897.41413654613154</v>
      </c>
      <c r="F89" s="33">
        <v>974.58365653284955</v>
      </c>
      <c r="G89" s="33">
        <v>1073.0216075543574</v>
      </c>
      <c r="H89" s="33">
        <v>1188.6959224862144</v>
      </c>
      <c r="I89" s="33">
        <v>956.29170810267055</v>
      </c>
      <c r="J89" s="33">
        <v>883.82827747022372</v>
      </c>
      <c r="K89" s="33">
        <v>748.10875648839374</v>
      </c>
      <c r="L89" s="33" t="s">
        <v>1</v>
      </c>
      <c r="M89" s="33" t="s">
        <v>1</v>
      </c>
      <c r="N89" s="33" t="s">
        <v>1</v>
      </c>
      <c r="O89" s="33" t="s">
        <v>1</v>
      </c>
      <c r="P89" s="33" t="s">
        <v>1</v>
      </c>
      <c r="Q89" s="33" t="s">
        <v>1</v>
      </c>
      <c r="R89" s="33" t="s">
        <v>1</v>
      </c>
      <c r="S89" s="33" t="s">
        <v>1</v>
      </c>
      <c r="T89" s="33" t="s">
        <v>1</v>
      </c>
      <c r="U89" s="33" t="s">
        <v>1</v>
      </c>
      <c r="V89" s="5">
        <f t="shared" si="2"/>
        <v>9787.2349770328547</v>
      </c>
      <c r="W89" s="25" t="s">
        <v>14</v>
      </c>
      <c r="X89" s="25">
        <v>10</v>
      </c>
    </row>
    <row r="90" spans="1:24" x14ac:dyDescent="0.25">
      <c r="A90" s="47">
        <v>189</v>
      </c>
      <c r="B90" s="33">
        <v>940.38261629716339</v>
      </c>
      <c r="C90" s="33">
        <v>933.14996768544665</v>
      </c>
      <c r="D90" s="33">
        <v>858.97704335276364</v>
      </c>
      <c r="E90" s="33">
        <v>1148.5202286755366</v>
      </c>
      <c r="F90" s="33">
        <v>965.68034596433336</v>
      </c>
      <c r="G90" s="33">
        <v>1006.6096376998523</v>
      </c>
      <c r="H90" s="33">
        <v>996.52350526388136</v>
      </c>
      <c r="I90" s="33">
        <v>963.15059599627557</v>
      </c>
      <c r="J90" s="33">
        <v>883.4085710095311</v>
      </c>
      <c r="K90" s="33" t="s">
        <v>1</v>
      </c>
      <c r="L90" s="33" t="s">
        <v>1</v>
      </c>
      <c r="M90" s="33" t="s">
        <v>1</v>
      </c>
      <c r="N90" s="33" t="s">
        <v>1</v>
      </c>
      <c r="O90" s="33" t="s">
        <v>1</v>
      </c>
      <c r="P90" s="33" t="s">
        <v>1</v>
      </c>
      <c r="Q90" s="33" t="s">
        <v>1</v>
      </c>
      <c r="R90" s="33" t="s">
        <v>1</v>
      </c>
      <c r="S90" s="33" t="s">
        <v>1</v>
      </c>
      <c r="T90" s="33" t="s">
        <v>1</v>
      </c>
      <c r="U90" s="33" t="s">
        <v>1</v>
      </c>
      <c r="V90" s="5">
        <f t="shared" si="2"/>
        <v>8696.4025119447851</v>
      </c>
      <c r="W90" s="25" t="s">
        <v>14</v>
      </c>
      <c r="X90" s="25">
        <v>9</v>
      </c>
    </row>
    <row r="91" spans="1:24" x14ac:dyDescent="0.25">
      <c r="A91" s="47">
        <v>190</v>
      </c>
      <c r="B91" s="33">
        <v>871.39622652636706</v>
      </c>
      <c r="C91" s="33">
        <v>1050.9450551169723</v>
      </c>
      <c r="D91" s="33">
        <v>830.46977354783894</v>
      </c>
      <c r="E91" s="33">
        <v>1023.8615624491936</v>
      </c>
      <c r="F91" s="33">
        <v>847.84189375347523</v>
      </c>
      <c r="G91" s="33">
        <v>1065.195627194088</v>
      </c>
      <c r="H91" s="33">
        <v>940.3133046229309</v>
      </c>
      <c r="I91" s="33">
        <v>1084.3043376103265</v>
      </c>
      <c r="J91" s="33">
        <v>559.40070445992512</v>
      </c>
      <c r="K91" s="33" t="s">
        <v>1</v>
      </c>
      <c r="L91" s="33" t="s">
        <v>1</v>
      </c>
      <c r="M91" s="33" t="s">
        <v>1</v>
      </c>
      <c r="N91" s="33" t="s">
        <v>1</v>
      </c>
      <c r="O91" s="33" t="s">
        <v>1</v>
      </c>
      <c r="P91" s="33" t="s">
        <v>1</v>
      </c>
      <c r="Q91" s="33" t="s">
        <v>1</v>
      </c>
      <c r="R91" s="33" t="s">
        <v>1</v>
      </c>
      <c r="S91" s="33" t="s">
        <v>1</v>
      </c>
      <c r="T91" s="33" t="s">
        <v>1</v>
      </c>
      <c r="U91" s="33" t="s">
        <v>1</v>
      </c>
      <c r="V91" s="5">
        <f t="shared" si="2"/>
        <v>8273.728485281119</v>
      </c>
      <c r="W91" s="25" t="s">
        <v>14</v>
      </c>
      <c r="X91" s="25">
        <v>9</v>
      </c>
    </row>
    <row r="92" spans="1:24" x14ac:dyDescent="0.25">
      <c r="A92" s="47">
        <v>191</v>
      </c>
      <c r="B92" s="33">
        <v>910.66629678755646</v>
      </c>
      <c r="C92" s="33">
        <v>963.48883472899672</v>
      </c>
      <c r="D92" s="33">
        <v>891.09580902426285</v>
      </c>
      <c r="E92" s="33">
        <v>1001.459808560621</v>
      </c>
      <c r="F92" s="33">
        <v>1036.751334999708</v>
      </c>
      <c r="G92" s="33">
        <v>982.79880070221429</v>
      </c>
      <c r="H92" s="33">
        <v>1012.0188612676318</v>
      </c>
      <c r="I92" s="33">
        <v>390.43107574627788</v>
      </c>
      <c r="J92" s="33" t="s">
        <v>1</v>
      </c>
      <c r="K92" s="33" t="s">
        <v>1</v>
      </c>
      <c r="L92" s="33" t="s">
        <v>1</v>
      </c>
      <c r="M92" s="33" t="s">
        <v>1</v>
      </c>
      <c r="N92" s="33" t="s">
        <v>1</v>
      </c>
      <c r="O92" s="33" t="s">
        <v>1</v>
      </c>
      <c r="P92" s="33" t="s">
        <v>1</v>
      </c>
      <c r="Q92" s="33" t="s">
        <v>1</v>
      </c>
      <c r="R92" s="33" t="s">
        <v>1</v>
      </c>
      <c r="S92" s="33" t="s">
        <v>1</v>
      </c>
      <c r="T92" s="33" t="s">
        <v>1</v>
      </c>
      <c r="U92" s="33" t="s">
        <v>1</v>
      </c>
      <c r="V92" s="5">
        <f t="shared" si="2"/>
        <v>7188.7108218172689</v>
      </c>
      <c r="W92" s="25" t="s">
        <v>14</v>
      </c>
      <c r="X92" s="25">
        <v>8</v>
      </c>
    </row>
    <row r="93" spans="1:24" x14ac:dyDescent="0.25">
      <c r="A93" s="47">
        <v>192</v>
      </c>
      <c r="B93" s="33">
        <v>981.6702091169991</v>
      </c>
      <c r="C93" s="33">
        <v>936.41014197567574</v>
      </c>
      <c r="D93" s="33">
        <v>934.70317001293176</v>
      </c>
      <c r="E93" s="33">
        <v>847.58377045188388</v>
      </c>
      <c r="F93" s="33">
        <v>812.00628888427832</v>
      </c>
      <c r="G93" s="33">
        <v>924.19088294275457</v>
      </c>
      <c r="H93" s="33">
        <v>902.94798427459773</v>
      </c>
      <c r="I93" s="33">
        <v>741.26807519256261</v>
      </c>
      <c r="J93" s="33" t="s">
        <v>1</v>
      </c>
      <c r="K93" s="33" t="s">
        <v>1</v>
      </c>
      <c r="L93" s="33" t="s">
        <v>1</v>
      </c>
      <c r="M93" s="33" t="s">
        <v>1</v>
      </c>
      <c r="N93" s="33" t="s">
        <v>1</v>
      </c>
      <c r="O93" s="33" t="s">
        <v>1</v>
      </c>
      <c r="P93" s="33" t="s">
        <v>1</v>
      </c>
      <c r="Q93" s="33" t="s">
        <v>1</v>
      </c>
      <c r="R93" s="33" t="s">
        <v>1</v>
      </c>
      <c r="S93" s="33" t="s">
        <v>1</v>
      </c>
      <c r="T93" s="33" t="s">
        <v>1</v>
      </c>
      <c r="U93" s="33" t="s">
        <v>1</v>
      </c>
      <c r="V93" s="5">
        <f t="shared" si="2"/>
        <v>7080.7805228516845</v>
      </c>
      <c r="W93" s="25" t="s">
        <v>14</v>
      </c>
      <c r="X93" s="25">
        <v>8</v>
      </c>
    </row>
    <row r="94" spans="1:24" x14ac:dyDescent="0.25">
      <c r="A94" s="47">
        <v>193</v>
      </c>
      <c r="B94" s="33">
        <v>787.72953490846794</v>
      </c>
      <c r="C94" s="33">
        <v>992.54165242478416</v>
      </c>
      <c r="D94" s="33">
        <v>714.36848612560379</v>
      </c>
      <c r="E94" s="33">
        <v>935.60637213309315</v>
      </c>
      <c r="F94" s="33">
        <v>902.66652091790775</v>
      </c>
      <c r="G94" s="33">
        <v>1091.2003262579105</v>
      </c>
      <c r="H94" s="33">
        <v>1037.0804436079507</v>
      </c>
      <c r="I94" s="33">
        <v>1081.8621266873258</v>
      </c>
      <c r="J94" s="33">
        <v>919.92642032908418</v>
      </c>
      <c r="K94" s="33">
        <v>957.18099745312531</v>
      </c>
      <c r="L94" s="33">
        <v>386.65590506664341</v>
      </c>
      <c r="M94" s="33" t="s">
        <v>14</v>
      </c>
      <c r="N94" s="33" t="s">
        <v>14</v>
      </c>
      <c r="O94" s="33" t="s">
        <v>14</v>
      </c>
      <c r="P94" s="33" t="s">
        <v>14</v>
      </c>
      <c r="Q94" s="33" t="s">
        <v>14</v>
      </c>
      <c r="R94" s="33" t="s">
        <v>14</v>
      </c>
      <c r="S94" s="33" t="s">
        <v>14</v>
      </c>
      <c r="T94" s="33" t="s">
        <v>14</v>
      </c>
      <c r="U94" s="33" t="s">
        <v>14</v>
      </c>
      <c r="V94" s="5">
        <f t="shared" si="2"/>
        <v>9806.8187859118989</v>
      </c>
      <c r="W94" s="25">
        <v>11</v>
      </c>
      <c r="X94" s="25" t="s">
        <v>14</v>
      </c>
    </row>
    <row r="95" spans="1:24" x14ac:dyDescent="0.25">
      <c r="A95" s="47">
        <v>194</v>
      </c>
      <c r="B95" s="33">
        <v>1039.3519934030742</v>
      </c>
      <c r="C95" s="33">
        <v>963.62976726920272</v>
      </c>
      <c r="D95" s="33">
        <v>1090.9797138363556</v>
      </c>
      <c r="E95" s="33">
        <v>1009.3490655388962</v>
      </c>
      <c r="F95" s="33">
        <v>983.39108301920487</v>
      </c>
      <c r="G95" s="33">
        <v>950.58119042343969</v>
      </c>
      <c r="H95" s="33">
        <v>950.9999983288136</v>
      </c>
      <c r="I95" s="33">
        <v>682.3645473231104</v>
      </c>
      <c r="J95" s="33" t="s">
        <v>1</v>
      </c>
      <c r="K95" s="33" t="s">
        <v>1</v>
      </c>
      <c r="L95" s="33" t="s">
        <v>1</v>
      </c>
      <c r="M95" s="33" t="s">
        <v>1</v>
      </c>
      <c r="N95" s="33" t="s">
        <v>1</v>
      </c>
      <c r="O95" s="33" t="s">
        <v>1</v>
      </c>
      <c r="P95" s="33" t="s">
        <v>1</v>
      </c>
      <c r="Q95" s="33" t="s">
        <v>1</v>
      </c>
      <c r="R95" s="33" t="s">
        <v>1</v>
      </c>
      <c r="S95" s="33" t="s">
        <v>1</v>
      </c>
      <c r="T95" s="33" t="s">
        <v>1</v>
      </c>
      <c r="U95" s="33" t="s">
        <v>1</v>
      </c>
      <c r="V95" s="5">
        <f t="shared" si="2"/>
        <v>7670.6473591420981</v>
      </c>
      <c r="W95" s="25" t="s">
        <v>14</v>
      </c>
      <c r="X95" s="25">
        <v>8</v>
      </c>
    </row>
    <row r="96" spans="1:24" x14ac:dyDescent="0.25">
      <c r="A96" s="47">
        <v>195</v>
      </c>
      <c r="B96" s="33">
        <v>1105.4509509986967</v>
      </c>
      <c r="C96" s="33">
        <v>1100.2987857436578</v>
      </c>
      <c r="D96" s="33">
        <v>869.4347394559145</v>
      </c>
      <c r="E96" s="33">
        <v>903.27752788314683</v>
      </c>
      <c r="F96" s="33">
        <v>966.00734714204032</v>
      </c>
      <c r="G96" s="33">
        <v>1012.3209969318294</v>
      </c>
      <c r="H96" s="33">
        <v>917.35676738803045</v>
      </c>
      <c r="I96" s="33">
        <v>1069.1590119574375</v>
      </c>
      <c r="J96" s="33">
        <v>2050.7638429837243</v>
      </c>
      <c r="K96" s="33" t="s">
        <v>1</v>
      </c>
      <c r="L96" s="33" t="s">
        <v>1</v>
      </c>
      <c r="M96" s="33" t="s">
        <v>1</v>
      </c>
      <c r="N96" s="33" t="s">
        <v>1</v>
      </c>
      <c r="O96" s="33" t="s">
        <v>1</v>
      </c>
      <c r="P96" s="33" t="s">
        <v>1</v>
      </c>
      <c r="Q96" s="33" t="s">
        <v>1</v>
      </c>
      <c r="R96" s="33" t="s">
        <v>1</v>
      </c>
      <c r="S96" s="33" t="s">
        <v>1</v>
      </c>
      <c r="T96" s="33" t="s">
        <v>1</v>
      </c>
      <c r="U96" s="33" t="s">
        <v>1</v>
      </c>
      <c r="V96" s="5">
        <f t="shared" si="2"/>
        <v>9994.0699704844774</v>
      </c>
      <c r="W96" s="25" t="s">
        <v>14</v>
      </c>
      <c r="X96" s="25">
        <v>9</v>
      </c>
    </row>
    <row r="97" spans="1:24" x14ac:dyDescent="0.25">
      <c r="A97" s="47">
        <v>196</v>
      </c>
      <c r="B97" s="33">
        <v>1183.9397018236107</v>
      </c>
      <c r="C97" s="33">
        <v>1155.9164017323144</v>
      </c>
      <c r="D97" s="33">
        <v>1016.8061001286624</v>
      </c>
      <c r="E97" s="33">
        <v>1106.7396730556056</v>
      </c>
      <c r="F97" s="33">
        <v>894.94557198163329</v>
      </c>
      <c r="G97" s="33">
        <v>969.68434770251315</v>
      </c>
      <c r="H97" s="33">
        <v>880.73240453770211</v>
      </c>
      <c r="I97" s="33">
        <v>1042.6931660413397</v>
      </c>
      <c r="J97" s="33">
        <v>1123.1343523622227</v>
      </c>
      <c r="K97" s="33">
        <v>973.6754064403608</v>
      </c>
      <c r="L97" s="33">
        <v>1096.7236623179547</v>
      </c>
      <c r="M97" s="33">
        <v>866.49906611093388</v>
      </c>
      <c r="N97" s="33">
        <v>865.49471159536517</v>
      </c>
      <c r="O97" s="33">
        <v>1101.2831493127687</v>
      </c>
      <c r="P97" s="33">
        <v>949.95917931312601</v>
      </c>
      <c r="Q97" s="33">
        <v>1095.395304406007</v>
      </c>
      <c r="R97" s="33">
        <v>892.29738954741879</v>
      </c>
      <c r="S97" s="33" t="s">
        <v>1</v>
      </c>
      <c r="T97" s="33" t="s">
        <v>1</v>
      </c>
      <c r="U97" s="33" t="s">
        <v>1</v>
      </c>
      <c r="V97" s="5">
        <f t="shared" si="2"/>
        <v>17215.919588409539</v>
      </c>
      <c r="W97" s="25" t="s">
        <v>14</v>
      </c>
      <c r="X97" s="25">
        <v>17</v>
      </c>
    </row>
    <row r="98" spans="1:24" x14ac:dyDescent="0.25">
      <c r="A98" s="47">
        <v>197</v>
      </c>
      <c r="B98" s="33">
        <v>1068.5250388829127</v>
      </c>
      <c r="C98" s="33">
        <v>920.39407343154016</v>
      </c>
      <c r="D98" s="33">
        <v>1017.5503089762299</v>
      </c>
      <c r="E98" s="33">
        <v>856.67567812436619</v>
      </c>
      <c r="F98" s="33">
        <v>885.89625376015306</v>
      </c>
      <c r="G98" s="33">
        <v>918.06134399776988</v>
      </c>
      <c r="H98" s="33">
        <v>972.25141121294314</v>
      </c>
      <c r="I98" s="33">
        <v>1067.7605077671433</v>
      </c>
      <c r="J98" s="33">
        <v>854.71245053868086</v>
      </c>
      <c r="K98" s="33">
        <v>1042.3164979735268</v>
      </c>
      <c r="L98" s="33">
        <v>884.18767934218079</v>
      </c>
      <c r="M98" s="33">
        <v>1149.7591932337805</v>
      </c>
      <c r="N98" s="33">
        <v>1036.5144540206754</v>
      </c>
      <c r="O98" s="33">
        <v>771.68463734646491</v>
      </c>
      <c r="P98" s="33" t="s">
        <v>1</v>
      </c>
      <c r="Q98" s="33" t="s">
        <v>1</v>
      </c>
      <c r="R98" s="33" t="s">
        <v>1</v>
      </c>
      <c r="S98" s="33" t="s">
        <v>1</v>
      </c>
      <c r="T98" s="33" t="s">
        <v>1</v>
      </c>
      <c r="U98" s="33" t="s">
        <v>1</v>
      </c>
      <c r="V98" s="5">
        <f t="shared" si="2"/>
        <v>13446.289528608366</v>
      </c>
      <c r="W98" s="25" t="s">
        <v>14</v>
      </c>
      <c r="X98" s="25">
        <v>14</v>
      </c>
    </row>
    <row r="99" spans="1:24" x14ac:dyDescent="0.25">
      <c r="A99" s="47">
        <v>198</v>
      </c>
      <c r="B99" s="33">
        <v>892.66680922595151</v>
      </c>
      <c r="C99" s="33">
        <v>1079.821009836583</v>
      </c>
      <c r="D99" s="33">
        <v>1091.4942594322501</v>
      </c>
      <c r="E99" s="33">
        <v>1009.9907730322145</v>
      </c>
      <c r="F99" s="33">
        <v>1059.5403583700763</v>
      </c>
      <c r="G99" s="33">
        <v>928.64513349672313</v>
      </c>
      <c r="H99" s="33">
        <v>1179.8748337281515</v>
      </c>
      <c r="I99" s="33">
        <v>1022.7599257915961</v>
      </c>
      <c r="J99" s="33">
        <v>778.69978883303565</v>
      </c>
      <c r="K99" s="33">
        <v>784.79998713453961</v>
      </c>
      <c r="L99" s="33">
        <v>435.55695075893357</v>
      </c>
      <c r="M99" s="33" t="s">
        <v>14</v>
      </c>
      <c r="N99" s="33" t="s">
        <v>14</v>
      </c>
      <c r="O99" s="33" t="s">
        <v>14</v>
      </c>
      <c r="P99" s="33" t="s">
        <v>14</v>
      </c>
      <c r="Q99" s="33" t="s">
        <v>14</v>
      </c>
      <c r="R99" s="33" t="s">
        <v>14</v>
      </c>
      <c r="S99" s="33" t="s">
        <v>14</v>
      </c>
      <c r="T99" s="33" t="s">
        <v>14</v>
      </c>
      <c r="U99" s="33" t="s">
        <v>14</v>
      </c>
      <c r="V99" s="5">
        <f t="shared" si="2"/>
        <v>10263.849829640054</v>
      </c>
      <c r="W99" s="25">
        <v>11</v>
      </c>
      <c r="X99" s="25" t="s">
        <v>14</v>
      </c>
    </row>
    <row r="100" spans="1:24" x14ac:dyDescent="0.25">
      <c r="A100" s="47">
        <v>199</v>
      </c>
      <c r="B100" s="33">
        <v>1013.3619314518219</v>
      </c>
      <c r="C100" s="33">
        <v>1042.2922095855918</v>
      </c>
      <c r="D100" s="33">
        <v>1030.5619772796383</v>
      </c>
      <c r="E100" s="33">
        <v>988.12679835155859</v>
      </c>
      <c r="F100" s="33">
        <v>996.26602737979124</v>
      </c>
      <c r="G100" s="33">
        <v>1010.0211285208294</v>
      </c>
      <c r="H100" s="33">
        <v>1179.3185167617926</v>
      </c>
      <c r="I100" s="33">
        <v>6638.5718336881919</v>
      </c>
      <c r="J100" s="33">
        <v>1496.8361846063058</v>
      </c>
      <c r="K100" s="33">
        <v>966.42121467897312</v>
      </c>
      <c r="L100" s="33">
        <v>633.78035289422314</v>
      </c>
      <c r="M100" s="33" t="s">
        <v>14</v>
      </c>
      <c r="N100" s="33" t="s">
        <v>14</v>
      </c>
      <c r="O100" s="33" t="s">
        <v>14</v>
      </c>
      <c r="P100" s="33" t="s">
        <v>14</v>
      </c>
      <c r="Q100" s="33" t="s">
        <v>14</v>
      </c>
      <c r="R100" s="33" t="s">
        <v>14</v>
      </c>
      <c r="S100" s="33" t="s">
        <v>14</v>
      </c>
      <c r="T100" s="33" t="s">
        <v>14</v>
      </c>
      <c r="U100" s="33" t="s">
        <v>14</v>
      </c>
      <c r="V100" s="5">
        <f t="shared" si="2"/>
        <v>16995.558175198719</v>
      </c>
      <c r="W100" s="25">
        <v>11</v>
      </c>
      <c r="X100" s="25" t="s">
        <v>14</v>
      </c>
    </row>
    <row r="101" spans="1:24" x14ac:dyDescent="0.25">
      <c r="A101" s="47">
        <v>200</v>
      </c>
      <c r="B101" s="33">
        <v>901.92324648308681</v>
      </c>
      <c r="C101" s="33">
        <v>340.77259075669974</v>
      </c>
      <c r="D101" s="33" t="s">
        <v>14</v>
      </c>
      <c r="E101" s="33" t="s">
        <v>14</v>
      </c>
      <c r="F101" s="33" t="s">
        <v>14</v>
      </c>
      <c r="G101" s="33" t="s">
        <v>14</v>
      </c>
      <c r="H101" s="33" t="s">
        <v>14</v>
      </c>
      <c r="I101" s="33" t="s">
        <v>14</v>
      </c>
      <c r="J101" s="33" t="s">
        <v>14</v>
      </c>
      <c r="K101" s="33" t="s">
        <v>14</v>
      </c>
      <c r="L101" s="33" t="s">
        <v>14</v>
      </c>
      <c r="M101" s="33" t="s">
        <v>14</v>
      </c>
      <c r="N101" s="33" t="s">
        <v>14</v>
      </c>
      <c r="O101" s="33" t="s">
        <v>14</v>
      </c>
      <c r="P101" s="33" t="s">
        <v>14</v>
      </c>
      <c r="Q101" s="33" t="s">
        <v>14</v>
      </c>
      <c r="R101" s="33" t="s">
        <v>14</v>
      </c>
      <c r="S101" s="33" t="s">
        <v>14</v>
      </c>
      <c r="T101" s="33" t="s">
        <v>14</v>
      </c>
      <c r="U101" s="33" t="s">
        <v>14</v>
      </c>
      <c r="V101" s="5">
        <f t="shared" si="2"/>
        <v>1242.6958372397867</v>
      </c>
      <c r="W101" s="25">
        <v>2</v>
      </c>
      <c r="X101" s="25" t="s">
        <v>14</v>
      </c>
    </row>
    <row r="102" spans="1:24" x14ac:dyDescent="0.25">
      <c r="A102" s="47" t="s">
        <v>2</v>
      </c>
      <c r="B102" s="6">
        <f>AVERAGE(B2:B101)</f>
        <v>1027.151820269004</v>
      </c>
      <c r="C102" s="6">
        <f t="shared" ref="C102:V102" si="3">AVERAGE(C2:C101)</f>
        <v>1030.7051358995986</v>
      </c>
      <c r="D102" s="6">
        <f t="shared" si="3"/>
        <v>982.65436838600897</v>
      </c>
      <c r="E102" s="6">
        <f t="shared" si="3"/>
        <v>1051.2040469289927</v>
      </c>
      <c r="F102" s="6">
        <f t="shared" si="3"/>
        <v>1049.8860364386874</v>
      </c>
      <c r="G102" s="6">
        <f t="shared" si="3"/>
        <v>998.22222285541147</v>
      </c>
      <c r="H102" s="6">
        <f t="shared" si="3"/>
        <v>981.43103761576629</v>
      </c>
      <c r="I102" s="6">
        <f t="shared" si="3"/>
        <v>1117.39261681893</v>
      </c>
      <c r="J102" s="6">
        <f t="shared" si="3"/>
        <v>999.57186057240312</v>
      </c>
      <c r="K102" s="6">
        <f t="shared" si="3"/>
        <v>1065.433851135029</v>
      </c>
      <c r="L102" s="6">
        <f t="shared" si="3"/>
        <v>1415.5347710853475</v>
      </c>
      <c r="M102" s="6">
        <f t="shared" si="3"/>
        <v>1191.6663269462179</v>
      </c>
      <c r="N102" s="6">
        <f t="shared" si="3"/>
        <v>1265.3068342786173</v>
      </c>
      <c r="O102" s="6">
        <f t="shared" si="3"/>
        <v>1197.8411235710748</v>
      </c>
      <c r="P102" s="6">
        <f t="shared" si="3"/>
        <v>1244.9438133530848</v>
      </c>
      <c r="Q102" s="6">
        <f t="shared" si="3"/>
        <v>1161.5360416528415</v>
      </c>
      <c r="R102" s="6">
        <f t="shared" si="3"/>
        <v>1074.2669303034031</v>
      </c>
      <c r="S102" s="6">
        <f t="shared" si="3"/>
        <v>1014.3216334681779</v>
      </c>
      <c r="T102" s="6">
        <f t="shared" si="3"/>
        <v>857.70276880353595</v>
      </c>
      <c r="U102" s="6">
        <f t="shared" si="3"/>
        <v>733.00805472247634</v>
      </c>
      <c r="V102" s="6">
        <f t="shared" si="3"/>
        <v>12002.201871068884</v>
      </c>
      <c r="W102" s="26"/>
      <c r="X102" s="25"/>
    </row>
  </sheetData>
  <phoneticPr fontId="0" type="noConversion"/>
  <pageMargins left="0.7" right="0.7" top="0.75" bottom="0.75" header="0.3" footer="0.3"/>
  <ignoredErrors>
    <ignoredError sqref="V73 V55 V20 V34 B10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G4" sqref="G4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4.5703125" bestFit="1" customWidth="1"/>
    <col min="4" max="4" width="10" bestFit="1" customWidth="1"/>
    <col min="7" max="7" width="13.140625" customWidth="1"/>
    <col min="8" max="8" width="10.28515625" bestFit="1" customWidth="1"/>
    <col min="9" max="9" width="12.28515625" bestFit="1" customWidth="1"/>
    <col min="10" max="10" width="9.7109375" customWidth="1"/>
    <col min="11" max="11" width="12" bestFit="1" customWidth="1"/>
  </cols>
  <sheetData>
    <row r="1" spans="1:11" ht="15.75" customHeight="1" x14ac:dyDescent="0.25">
      <c r="A1" s="10" t="s">
        <v>3</v>
      </c>
      <c r="B1" s="7"/>
      <c r="C1" s="7"/>
      <c r="D1" s="7"/>
      <c r="E1" s="7"/>
      <c r="G1" s="10" t="s">
        <v>26</v>
      </c>
    </row>
    <row r="3" spans="1:11" x14ac:dyDescent="0.25">
      <c r="A3" s="8" t="s">
        <v>4</v>
      </c>
      <c r="B3" s="8" t="s">
        <v>5</v>
      </c>
      <c r="C3" s="8" t="s">
        <v>6</v>
      </c>
      <c r="D3" s="8" t="s">
        <v>7</v>
      </c>
      <c r="E3" s="8" t="s">
        <v>21</v>
      </c>
      <c r="G3" s="39" t="s">
        <v>18</v>
      </c>
      <c r="H3" s="39" t="s">
        <v>19</v>
      </c>
      <c r="I3" s="39" t="s">
        <v>20</v>
      </c>
      <c r="J3" s="39" t="s">
        <v>7</v>
      </c>
      <c r="K3" s="39" t="s">
        <v>21</v>
      </c>
    </row>
    <row r="4" spans="1:11" x14ac:dyDescent="0.25">
      <c r="A4" s="8">
        <v>0</v>
      </c>
      <c r="B4" s="7">
        <f>COUNTIF('Raw data control group'!$W$2:$W$101,$A4)</f>
        <v>0</v>
      </c>
      <c r="C4" s="7">
        <f>COUNTIF('Raw data control group'!$X$2:$X$101,$A4)</f>
        <v>0</v>
      </c>
      <c r="D4" s="7">
        <v>100</v>
      </c>
      <c r="E4" s="7">
        <v>1</v>
      </c>
      <c r="G4" s="40">
        <v>0</v>
      </c>
      <c r="H4" s="7">
        <v>0</v>
      </c>
      <c r="I4" s="7">
        <v>0</v>
      </c>
      <c r="J4" s="7">
        <v>100</v>
      </c>
      <c r="K4" s="41">
        <v>1</v>
      </c>
    </row>
    <row r="5" spans="1:11" x14ac:dyDescent="0.25">
      <c r="A5" s="8">
        <v>1</v>
      </c>
      <c r="B5" s="7">
        <f>COUNTIF('Raw data control group'!$W$2:$W$101,$A5)</f>
        <v>1</v>
      </c>
      <c r="C5" s="7">
        <f>COUNTIF('Raw data control group'!$X$2:$X$101,$A5)</f>
        <v>0</v>
      </c>
      <c r="D5" s="7">
        <f>D4-B5-C5</f>
        <v>99</v>
      </c>
      <c r="E5" s="37">
        <f>VLOOKUP(A5,$G$4:$K$104,5,TRUE)</f>
        <v>0.99</v>
      </c>
      <c r="G5" s="40">
        <v>0.72436940726635868</v>
      </c>
      <c r="H5" s="7">
        <v>1</v>
      </c>
      <c r="I5" s="7">
        <v>0</v>
      </c>
      <c r="J5" s="7">
        <v>99</v>
      </c>
      <c r="K5" s="41">
        <v>0.99</v>
      </c>
    </row>
    <row r="6" spans="1:11" x14ac:dyDescent="0.25">
      <c r="A6" s="8">
        <v>2</v>
      </c>
      <c r="B6" s="7">
        <f>COUNTIF('Raw data control group'!$W$2:$W$101,$A6)</f>
        <v>2</v>
      </c>
      <c r="C6" s="7">
        <f>COUNTIF('Raw data control group'!$X$2:$X$101,$A6)</f>
        <v>0</v>
      </c>
      <c r="D6" s="7">
        <f t="shared" ref="D6:D24" si="0">D5-B6-C6</f>
        <v>97</v>
      </c>
      <c r="E6" s="41">
        <v>0.97</v>
      </c>
      <c r="G6" s="40">
        <v>1.6919087047519223</v>
      </c>
      <c r="H6" s="7">
        <v>1</v>
      </c>
      <c r="I6" s="7">
        <v>0</v>
      </c>
      <c r="J6" s="7">
        <v>98</v>
      </c>
      <c r="K6" s="41">
        <v>0.98</v>
      </c>
    </row>
    <row r="7" spans="1:11" x14ac:dyDescent="0.25">
      <c r="A7" s="8">
        <v>3</v>
      </c>
      <c r="B7" s="7">
        <f>COUNTIF('Raw data control group'!$W$2:$W$101,$A7)</f>
        <v>2</v>
      </c>
      <c r="C7" s="7">
        <f>COUNTIF('Raw data control group'!$X$2:$X$101,$A7)</f>
        <v>0</v>
      </c>
      <c r="D7" s="7">
        <f t="shared" si="0"/>
        <v>95</v>
      </c>
      <c r="E7" s="41">
        <v>0.95</v>
      </c>
      <c r="G7" s="40">
        <v>1.7728159297781998</v>
      </c>
      <c r="H7" s="7">
        <v>1</v>
      </c>
      <c r="I7" s="7">
        <v>0</v>
      </c>
      <c r="J7" s="7">
        <v>97</v>
      </c>
      <c r="K7" s="41">
        <v>0.97</v>
      </c>
    </row>
    <row r="8" spans="1:11" x14ac:dyDescent="0.25">
      <c r="A8" s="8">
        <v>4</v>
      </c>
      <c r="B8" s="7">
        <f>COUNTIF('Raw data control group'!$W$2:$W$101,$A8)</f>
        <v>6</v>
      </c>
      <c r="C8" s="7">
        <f>COUNTIF('Raw data control group'!$X$2:$X$101,$A8)</f>
        <v>0</v>
      </c>
      <c r="D8" s="7">
        <f t="shared" si="0"/>
        <v>89</v>
      </c>
      <c r="E8" s="41">
        <v>0.8899999999999999</v>
      </c>
      <c r="G8" s="40">
        <v>2.2670784323237765</v>
      </c>
      <c r="H8" s="7">
        <v>1</v>
      </c>
      <c r="I8" s="7">
        <v>0</v>
      </c>
      <c r="J8" s="7">
        <v>96</v>
      </c>
      <c r="K8" s="41">
        <v>0.96</v>
      </c>
    </row>
    <row r="9" spans="1:11" x14ac:dyDescent="0.25">
      <c r="A9" s="8">
        <v>5</v>
      </c>
      <c r="B9" s="7">
        <f>COUNTIF('Raw data control group'!$W$2:$W$101,$A9)</f>
        <v>1</v>
      </c>
      <c r="C9" s="7">
        <f>COUNTIF('Raw data control group'!$X$2:$X$101,$A9)</f>
        <v>0</v>
      </c>
      <c r="D9" s="7">
        <f t="shared" si="0"/>
        <v>88</v>
      </c>
      <c r="E9" s="37">
        <f>VLOOKUP(A9,$G$4:$K$104,5,TRUE)</f>
        <v>0.87999999999999989</v>
      </c>
      <c r="G9" s="40">
        <v>2.6904257775607849</v>
      </c>
      <c r="H9" s="7">
        <v>1</v>
      </c>
      <c r="I9" s="7">
        <v>0</v>
      </c>
      <c r="J9" s="7">
        <v>95</v>
      </c>
      <c r="K9" s="41">
        <v>0.95</v>
      </c>
    </row>
    <row r="10" spans="1:11" x14ac:dyDescent="0.25">
      <c r="A10" s="8">
        <v>6</v>
      </c>
      <c r="B10" s="7">
        <f>COUNTIF('Raw data control group'!$W$2:$W$101,$A10)</f>
        <v>1</v>
      </c>
      <c r="C10" s="7">
        <f>COUNTIF('Raw data control group'!$X$2:$X$101,$A10)</f>
        <v>11</v>
      </c>
      <c r="D10" s="7">
        <f t="shared" si="0"/>
        <v>76</v>
      </c>
      <c r="E10" s="41">
        <v>0.86857142857142844</v>
      </c>
      <c r="G10" s="40">
        <v>3.0193584673877489</v>
      </c>
      <c r="H10" s="7">
        <v>1</v>
      </c>
      <c r="I10" s="7">
        <v>0</v>
      </c>
      <c r="J10" s="7">
        <v>94</v>
      </c>
      <c r="K10" s="41">
        <v>0.94</v>
      </c>
    </row>
    <row r="11" spans="1:11" x14ac:dyDescent="0.25">
      <c r="A11" s="8">
        <v>7</v>
      </c>
      <c r="B11" s="7">
        <f>COUNTIF('Raw data control group'!$W$2:$W$101,$A11)</f>
        <v>3</v>
      </c>
      <c r="C11" s="7">
        <f>COUNTIF('Raw data control group'!$X$2:$X$101,$A11)</f>
        <v>7</v>
      </c>
      <c r="D11" s="7">
        <f t="shared" si="0"/>
        <v>66</v>
      </c>
      <c r="E11" s="41">
        <v>0.83332401453732163</v>
      </c>
      <c r="G11" s="40">
        <v>3.0273883098377752</v>
      </c>
      <c r="H11" s="7">
        <v>1</v>
      </c>
      <c r="I11" s="7">
        <v>0</v>
      </c>
      <c r="J11" s="7">
        <v>93</v>
      </c>
      <c r="K11" s="41">
        <v>0.92999999999999994</v>
      </c>
    </row>
    <row r="12" spans="1:11" x14ac:dyDescent="0.25">
      <c r="A12" s="8">
        <v>8</v>
      </c>
      <c r="B12" s="7">
        <f>COUNTIF('Raw data control group'!$W$2:$W$101,$A12)</f>
        <v>7</v>
      </c>
      <c r="C12" s="7">
        <f>COUNTIF('Raw data control group'!$X$2:$X$101,$A12)</f>
        <v>1</v>
      </c>
      <c r="D12" s="7">
        <f t="shared" si="0"/>
        <v>58</v>
      </c>
      <c r="E12" s="41">
        <v>0.74393909138108183</v>
      </c>
      <c r="G12" s="40">
        <v>3.1501179337943066</v>
      </c>
      <c r="H12" s="7">
        <v>1</v>
      </c>
      <c r="I12" s="7">
        <v>0</v>
      </c>
      <c r="J12" s="7">
        <v>92</v>
      </c>
      <c r="K12" s="41">
        <v>0.91999999999999993</v>
      </c>
    </row>
    <row r="13" spans="1:11" x14ac:dyDescent="0.25">
      <c r="A13" s="8">
        <v>9</v>
      </c>
      <c r="B13" s="7">
        <f>COUNTIF('Raw data control group'!$W$2:$W$101,$A13)</f>
        <v>1</v>
      </c>
      <c r="C13" s="7">
        <f>COUNTIF('Raw data control group'!$X$2:$X$101,$A13)</f>
        <v>3</v>
      </c>
      <c r="D13" s="7">
        <f t="shared" si="0"/>
        <v>54</v>
      </c>
      <c r="E13" s="41">
        <v>0.73088752837439619</v>
      </c>
      <c r="G13" s="40">
        <v>3.634083547551314</v>
      </c>
      <c r="H13" s="7">
        <v>1</v>
      </c>
      <c r="I13" s="7">
        <v>0</v>
      </c>
      <c r="J13" s="7">
        <v>91</v>
      </c>
      <c r="K13" s="41">
        <v>0.90999999999999992</v>
      </c>
    </row>
    <row r="14" spans="1:11" x14ac:dyDescent="0.25">
      <c r="A14" s="8">
        <v>10</v>
      </c>
      <c r="B14" s="7">
        <f>COUNTIF('Raw data control group'!$W$2:$W$101,$A14)</f>
        <v>1</v>
      </c>
      <c r="C14" s="7">
        <f>COUNTIF('Raw data control group'!$X$2:$X$101,$A14)</f>
        <v>7</v>
      </c>
      <c r="D14" s="7">
        <f t="shared" si="0"/>
        <v>46</v>
      </c>
      <c r="E14" s="37">
        <f>VLOOKUP(A14,$G$4:$K$104,5,TRUE)</f>
        <v>0.71533672989834518</v>
      </c>
      <c r="G14" s="40">
        <v>3.8794817913028545</v>
      </c>
      <c r="H14" s="7">
        <v>1</v>
      </c>
      <c r="I14" s="7">
        <v>0</v>
      </c>
      <c r="J14" s="7">
        <v>90</v>
      </c>
      <c r="K14" s="41">
        <v>0.89999999999999991</v>
      </c>
    </row>
    <row r="15" spans="1:11" x14ac:dyDescent="0.25">
      <c r="A15" s="8">
        <v>11</v>
      </c>
      <c r="B15" s="7">
        <f>COUNTIF('Raw data control group'!$W$2:$W$101,$A15)</f>
        <v>2</v>
      </c>
      <c r="C15" s="7">
        <f>COUNTIF('Raw data control group'!$X$2:$X$101,$A15)</f>
        <v>1</v>
      </c>
      <c r="D15" s="7">
        <f>D14-B15-C15</f>
        <v>43</v>
      </c>
      <c r="E15" s="41">
        <v>0.6838817057081511</v>
      </c>
      <c r="G15" s="40">
        <v>3.9380305965405782</v>
      </c>
      <c r="H15" s="7">
        <v>1</v>
      </c>
      <c r="I15" s="7">
        <v>0</v>
      </c>
      <c r="J15" s="7">
        <v>89</v>
      </c>
      <c r="K15" s="41">
        <v>0.8899999999999999</v>
      </c>
    </row>
    <row r="16" spans="1:11" x14ac:dyDescent="0.25">
      <c r="A16" s="8">
        <v>12</v>
      </c>
      <c r="B16" s="7">
        <f>COUNTIF('Raw data control group'!$W$2:$W$101,$A16)</f>
        <v>1</v>
      </c>
      <c r="C16" s="7">
        <f>COUNTIF('Raw data control group'!$X$2:$X$101,$A16)</f>
        <v>9</v>
      </c>
      <c r="D16" s="7">
        <f t="shared" si="0"/>
        <v>33</v>
      </c>
      <c r="E16" s="41">
        <v>0.66539841636468755</v>
      </c>
      <c r="G16" s="40">
        <v>4.1292114550115313</v>
      </c>
      <c r="H16" s="7">
        <v>1</v>
      </c>
      <c r="I16" s="7">
        <v>0</v>
      </c>
      <c r="J16" s="7">
        <v>88</v>
      </c>
      <c r="K16" s="41">
        <v>0.87999999999999989</v>
      </c>
    </row>
    <row r="17" spans="1:11" x14ac:dyDescent="0.25">
      <c r="A17" s="8">
        <v>13</v>
      </c>
      <c r="B17" s="7">
        <f>COUNTIF('Raw data control group'!$W$2:$W$101,$A17)</f>
        <v>1</v>
      </c>
      <c r="C17" s="7">
        <f>COUNTIF('Raw data control group'!$X$2:$X$101,$A17)</f>
        <v>7</v>
      </c>
      <c r="D17" s="7">
        <f t="shared" si="0"/>
        <v>25</v>
      </c>
      <c r="E17" s="41">
        <v>0.64163418720880583</v>
      </c>
      <c r="G17" s="40">
        <v>5.0283926384471922</v>
      </c>
      <c r="H17" s="7">
        <v>0</v>
      </c>
      <c r="I17" s="7">
        <v>1</v>
      </c>
      <c r="J17" s="7">
        <v>87</v>
      </c>
      <c r="K17" s="41">
        <v>0.87999999999999989</v>
      </c>
    </row>
    <row r="18" spans="1:11" x14ac:dyDescent="0.25">
      <c r="A18" s="8">
        <v>14</v>
      </c>
      <c r="B18" s="7">
        <f>COUNTIF('Raw data control group'!$W$2:$W$101,$A18)</f>
        <v>1</v>
      </c>
      <c r="C18" s="7">
        <f>COUNTIF('Raw data control group'!$X$2:$X$101,$A18)</f>
        <v>4</v>
      </c>
      <c r="D18" s="7">
        <f t="shared" si="0"/>
        <v>20</v>
      </c>
      <c r="E18" s="41">
        <v>0.61108017829410077</v>
      </c>
      <c r="G18" s="40">
        <v>5.2713018279671626</v>
      </c>
      <c r="H18" s="7">
        <v>0</v>
      </c>
      <c r="I18" s="7">
        <v>1</v>
      </c>
      <c r="J18" s="7">
        <v>86</v>
      </c>
      <c r="K18" s="41">
        <v>0.87999999999999989</v>
      </c>
    </row>
    <row r="19" spans="1:11" x14ac:dyDescent="0.25">
      <c r="A19" s="8">
        <v>15</v>
      </c>
      <c r="B19" s="7">
        <f>COUNTIF('Raw data control group'!$W$2:$W$101,$A19)</f>
        <v>1</v>
      </c>
      <c r="C19" s="7">
        <f>COUNTIF('Raw data control group'!$X$2:$X$101,$A19)</f>
        <v>5</v>
      </c>
      <c r="D19" s="7">
        <f t="shared" si="0"/>
        <v>14</v>
      </c>
      <c r="E19" s="37">
        <f>VLOOKUP(A19,$G$4:$K$104,5,TRUE)</f>
        <v>0.58052616937939572</v>
      </c>
      <c r="G19" s="40">
        <v>5.3387453797566398</v>
      </c>
      <c r="H19" s="7">
        <v>0</v>
      </c>
      <c r="I19" s="7">
        <v>1</v>
      </c>
      <c r="J19" s="7">
        <v>85</v>
      </c>
      <c r="K19" s="41">
        <v>0.87999999999999989</v>
      </c>
    </row>
    <row r="20" spans="1:11" x14ac:dyDescent="0.25">
      <c r="A20" s="8">
        <v>16</v>
      </c>
      <c r="B20" s="7">
        <f>COUNTIF('Raw data control group'!$W$2:$W$101,$A20)</f>
        <v>0</v>
      </c>
      <c r="C20" s="7">
        <f>COUNTIF('Raw data control group'!$X$2:$X$101,$A20)</f>
        <v>2</v>
      </c>
      <c r="D20" s="7">
        <f t="shared" si="0"/>
        <v>12</v>
      </c>
      <c r="E20" s="41">
        <v>0.58052616937939572</v>
      </c>
      <c r="G20" s="40">
        <v>5.4218913251751077</v>
      </c>
      <c r="H20" s="7">
        <v>0</v>
      </c>
      <c r="I20" s="7">
        <v>1</v>
      </c>
      <c r="J20" s="7">
        <v>84</v>
      </c>
      <c r="K20" s="41">
        <v>0.87999999999999989</v>
      </c>
    </row>
    <row r="21" spans="1:11" x14ac:dyDescent="0.25">
      <c r="A21" s="8">
        <v>17</v>
      </c>
      <c r="B21" s="7">
        <f>COUNTIF('Raw data control group'!$W$2:$W$101,$A21)</f>
        <v>1</v>
      </c>
      <c r="C21" s="7">
        <f>COUNTIF('Raw data control group'!$X$2:$X$101,$A21)</f>
        <v>0</v>
      </c>
      <c r="D21" s="7">
        <f t="shared" si="0"/>
        <v>11</v>
      </c>
      <c r="E21" s="41">
        <v>0.53214898859777937</v>
      </c>
      <c r="G21" s="40">
        <v>5.4762534869668711</v>
      </c>
      <c r="H21" s="7">
        <v>0</v>
      </c>
      <c r="I21" s="7">
        <v>1</v>
      </c>
      <c r="J21" s="7">
        <v>83</v>
      </c>
      <c r="K21" s="41">
        <v>0.87999999999999989</v>
      </c>
    </row>
    <row r="22" spans="1:11" x14ac:dyDescent="0.25">
      <c r="A22" s="8">
        <v>18</v>
      </c>
      <c r="B22" s="7">
        <f>COUNTIF('Raw data control group'!$W$2:$W$101,$A22)</f>
        <v>0</v>
      </c>
      <c r="C22" s="7">
        <f>COUNTIF('Raw data control group'!$X$2:$X$101,$A22)</f>
        <v>1</v>
      </c>
      <c r="D22" s="7">
        <f t="shared" si="0"/>
        <v>10</v>
      </c>
      <c r="E22" s="41">
        <v>0.53214898859777937</v>
      </c>
      <c r="G22" s="40">
        <v>5.5071330727275614</v>
      </c>
      <c r="H22" s="7">
        <v>0</v>
      </c>
      <c r="I22" s="7">
        <v>1</v>
      </c>
      <c r="J22" s="7">
        <v>82</v>
      </c>
      <c r="K22" s="41">
        <v>0.87999999999999989</v>
      </c>
    </row>
    <row r="23" spans="1:11" x14ac:dyDescent="0.25">
      <c r="A23" s="8">
        <v>19</v>
      </c>
      <c r="B23" s="7">
        <f>COUNTIF('Raw data control group'!$W$2:$W$101,$A23)</f>
        <v>1</v>
      </c>
      <c r="C23" s="7">
        <f>COUNTIF('Raw data control group'!$X$2:$X$101,$A23)</f>
        <v>5</v>
      </c>
      <c r="D23" s="7">
        <f t="shared" si="0"/>
        <v>4</v>
      </c>
      <c r="E23" s="41">
        <v>0.47302132319802609</v>
      </c>
      <c r="G23" s="40">
        <v>5.5119055234117038</v>
      </c>
      <c r="H23" s="7">
        <v>0</v>
      </c>
      <c r="I23" s="7">
        <v>1</v>
      </c>
      <c r="J23" s="7">
        <v>81</v>
      </c>
      <c r="K23" s="41">
        <v>0.87999999999999989</v>
      </c>
    </row>
    <row r="24" spans="1:11" x14ac:dyDescent="0.25">
      <c r="A24" s="8">
        <v>20</v>
      </c>
      <c r="B24" s="7">
        <f>COUNTIF('Raw data control group'!$W$2:$W$101,$A24)</f>
        <v>0</v>
      </c>
      <c r="C24" s="7">
        <f>COUNTIF('Raw data control group'!$X$2:$X$101,$A24)</f>
        <v>4</v>
      </c>
      <c r="D24" s="7">
        <f t="shared" si="0"/>
        <v>0</v>
      </c>
      <c r="E24" s="37">
        <f>VLOOKUP(A24,$G$4:$K$104,5,TRUE)</f>
        <v>0.47302132319802609</v>
      </c>
      <c r="G24" s="40">
        <v>5.5456944634162229</v>
      </c>
      <c r="H24" s="7">
        <v>0</v>
      </c>
      <c r="I24" s="7">
        <v>1</v>
      </c>
      <c r="J24" s="7">
        <v>80</v>
      </c>
      <c r="K24" s="41">
        <v>0.87999999999999989</v>
      </c>
    </row>
    <row r="25" spans="1:11" x14ac:dyDescent="0.25">
      <c r="G25" s="40">
        <v>5.5551159992314325</v>
      </c>
      <c r="H25" s="7">
        <v>0</v>
      </c>
      <c r="I25" s="7">
        <v>1</v>
      </c>
      <c r="J25" s="7">
        <v>79</v>
      </c>
      <c r="K25" s="41">
        <v>0.87999999999999989</v>
      </c>
    </row>
    <row r="26" spans="1:11" ht="15.75" customHeight="1" x14ac:dyDescent="0.25">
      <c r="G26" s="40">
        <v>5.569431901172317</v>
      </c>
      <c r="H26" s="7">
        <v>0</v>
      </c>
      <c r="I26" s="7">
        <v>1</v>
      </c>
      <c r="J26" s="7">
        <v>78</v>
      </c>
      <c r="K26" s="41">
        <v>0.87999999999999989</v>
      </c>
    </row>
    <row r="27" spans="1:11" x14ac:dyDescent="0.25">
      <c r="G27" s="40">
        <v>5.6797766097346862</v>
      </c>
      <c r="H27" s="7">
        <v>0</v>
      </c>
      <c r="I27" s="7">
        <v>1</v>
      </c>
      <c r="J27" s="7">
        <v>77</v>
      </c>
      <c r="K27" s="41">
        <v>0.87999999999999989</v>
      </c>
    </row>
    <row r="28" spans="1:11" ht="14.25" customHeight="1" x14ac:dyDescent="0.25">
      <c r="G28" s="40">
        <v>5.7162289272467044</v>
      </c>
      <c r="H28" s="7">
        <v>1</v>
      </c>
      <c r="I28" s="7">
        <v>0</v>
      </c>
      <c r="J28" s="7">
        <v>76</v>
      </c>
      <c r="K28" s="41">
        <v>0.86857142857142844</v>
      </c>
    </row>
    <row r="29" spans="1:11" x14ac:dyDescent="0.25">
      <c r="G29" s="40">
        <v>6.0369223075084388</v>
      </c>
      <c r="H29" s="7">
        <v>1</v>
      </c>
      <c r="I29" s="7">
        <v>0</v>
      </c>
      <c r="J29" s="7">
        <v>75</v>
      </c>
      <c r="K29" s="41">
        <v>0.85714285714285698</v>
      </c>
    </row>
    <row r="30" spans="1:11" x14ac:dyDescent="0.25">
      <c r="G30" s="40">
        <v>6.2614987841554992</v>
      </c>
      <c r="H30" s="7">
        <v>0</v>
      </c>
      <c r="I30" s="7">
        <v>1</v>
      </c>
      <c r="J30" s="7">
        <v>74</v>
      </c>
      <c r="K30" s="41">
        <v>0.85714285714285698</v>
      </c>
    </row>
    <row r="31" spans="1:11" x14ac:dyDescent="0.25">
      <c r="G31" s="40">
        <v>6.4044333927241039</v>
      </c>
      <c r="H31" s="7">
        <v>0</v>
      </c>
      <c r="I31" s="7">
        <v>1</v>
      </c>
      <c r="J31" s="7">
        <v>73</v>
      </c>
      <c r="K31" s="41">
        <v>0.85714285714285698</v>
      </c>
    </row>
    <row r="32" spans="1:11" x14ac:dyDescent="0.25">
      <c r="G32" s="40">
        <v>6.4061317079326177</v>
      </c>
      <c r="H32" s="7">
        <v>1</v>
      </c>
      <c r="I32" s="7">
        <v>0</v>
      </c>
      <c r="J32" s="7">
        <v>72</v>
      </c>
      <c r="K32" s="41">
        <v>0.8454011741682973</v>
      </c>
    </row>
    <row r="33" spans="7:11" x14ac:dyDescent="0.25">
      <c r="G33" s="40">
        <v>6.6907737043692066</v>
      </c>
      <c r="H33" s="7">
        <v>0</v>
      </c>
      <c r="I33" s="7">
        <v>1</v>
      </c>
      <c r="J33" s="7">
        <v>71</v>
      </c>
      <c r="K33" s="41">
        <v>0.8454011741682973</v>
      </c>
    </row>
    <row r="34" spans="7:11" x14ac:dyDescent="0.25">
      <c r="G34" s="40">
        <v>6.7706547398846872</v>
      </c>
      <c r="H34" s="7">
        <v>0</v>
      </c>
      <c r="I34" s="7">
        <v>1</v>
      </c>
      <c r="J34" s="7">
        <v>70</v>
      </c>
      <c r="K34" s="41">
        <v>0.8454011741682973</v>
      </c>
    </row>
    <row r="35" spans="7:11" x14ac:dyDescent="0.25">
      <c r="G35" s="40">
        <v>6.8357184175022603</v>
      </c>
      <c r="H35" s="7">
        <v>1</v>
      </c>
      <c r="I35" s="7">
        <v>0</v>
      </c>
      <c r="J35" s="7">
        <v>69</v>
      </c>
      <c r="K35" s="41">
        <v>0.83332401453732163</v>
      </c>
    </row>
    <row r="36" spans="7:11" x14ac:dyDescent="0.25">
      <c r="G36" s="40">
        <v>6.9331520687177148</v>
      </c>
      <c r="H36" s="7">
        <v>0</v>
      </c>
      <c r="I36" s="7">
        <v>1</v>
      </c>
      <c r="J36" s="7">
        <v>68</v>
      </c>
      <c r="K36" s="41">
        <v>0.83332401453732163</v>
      </c>
    </row>
    <row r="37" spans="7:11" x14ac:dyDescent="0.25">
      <c r="G37" s="40">
        <v>6.9598830506562219</v>
      </c>
      <c r="H37" s="7">
        <v>0</v>
      </c>
      <c r="I37" s="7">
        <v>1</v>
      </c>
      <c r="J37" s="7">
        <v>67</v>
      </c>
      <c r="K37" s="41">
        <v>0.83332401453732163</v>
      </c>
    </row>
    <row r="38" spans="7:11" x14ac:dyDescent="0.25">
      <c r="G38" s="40">
        <v>6.9914509802809501</v>
      </c>
      <c r="H38" s="7">
        <v>0</v>
      </c>
      <c r="I38" s="7">
        <v>1</v>
      </c>
      <c r="J38" s="7">
        <v>66</v>
      </c>
      <c r="K38" s="41">
        <v>0.83332401453732163</v>
      </c>
    </row>
    <row r="39" spans="7:11" x14ac:dyDescent="0.25">
      <c r="G39" s="40">
        <v>7.0650370043013657</v>
      </c>
      <c r="H39" s="7">
        <v>1</v>
      </c>
      <c r="I39" s="7">
        <v>0</v>
      </c>
      <c r="J39" s="7">
        <v>65</v>
      </c>
      <c r="K39" s="41">
        <v>0.82069789310493801</v>
      </c>
    </row>
    <row r="40" spans="7:11" x14ac:dyDescent="0.25">
      <c r="G40" s="40">
        <v>7.0977783084361858</v>
      </c>
      <c r="H40" s="7">
        <v>1</v>
      </c>
      <c r="I40" s="7">
        <v>0</v>
      </c>
      <c r="J40" s="7">
        <v>64</v>
      </c>
      <c r="K40" s="41">
        <v>0.8080717716725544</v>
      </c>
    </row>
    <row r="41" spans="7:11" x14ac:dyDescent="0.25">
      <c r="G41" s="40">
        <v>7.2194301146115691</v>
      </c>
      <c r="H41" s="7">
        <v>0</v>
      </c>
      <c r="I41" s="7">
        <v>1</v>
      </c>
      <c r="J41" s="7">
        <v>63</v>
      </c>
      <c r="K41" s="41">
        <v>0.8080717716725544</v>
      </c>
    </row>
    <row r="42" spans="7:11" x14ac:dyDescent="0.25">
      <c r="G42" s="40">
        <v>7.3667311934540898</v>
      </c>
      <c r="H42" s="7">
        <v>1</v>
      </c>
      <c r="I42" s="7">
        <v>0</v>
      </c>
      <c r="J42" s="7">
        <v>62</v>
      </c>
      <c r="K42" s="41">
        <v>0.79524523561425997</v>
      </c>
    </row>
    <row r="43" spans="7:11" x14ac:dyDescent="0.25">
      <c r="G43" s="40">
        <v>7.7759848904747058</v>
      </c>
      <c r="H43" s="7">
        <v>1</v>
      </c>
      <c r="I43" s="7">
        <v>0</v>
      </c>
      <c r="J43" s="7">
        <v>61</v>
      </c>
      <c r="K43" s="41">
        <v>0.78241869955596544</v>
      </c>
    </row>
    <row r="44" spans="7:11" x14ac:dyDescent="0.25">
      <c r="G44" s="40">
        <v>7.8919360474313605</v>
      </c>
      <c r="H44" s="7">
        <v>1</v>
      </c>
      <c r="I44" s="7">
        <v>0</v>
      </c>
      <c r="J44" s="7">
        <v>60</v>
      </c>
      <c r="K44" s="41">
        <v>0.7695921634976709</v>
      </c>
    </row>
    <row r="45" spans="7:11" x14ac:dyDescent="0.25">
      <c r="G45" s="40">
        <v>7.9832317165094118</v>
      </c>
      <c r="H45" s="7">
        <v>1</v>
      </c>
      <c r="I45" s="7">
        <v>0</v>
      </c>
      <c r="J45" s="7">
        <v>59</v>
      </c>
      <c r="K45" s="41">
        <v>0.75676562743937636</v>
      </c>
    </row>
    <row r="46" spans="7:11" x14ac:dyDescent="0.25">
      <c r="G46" s="40">
        <v>7.985446797156869</v>
      </c>
      <c r="H46" s="7">
        <v>1</v>
      </c>
      <c r="I46" s="7">
        <v>0</v>
      </c>
      <c r="J46" s="7">
        <v>58</v>
      </c>
      <c r="K46" s="41">
        <v>0.74393909138108183</v>
      </c>
    </row>
    <row r="47" spans="7:11" x14ac:dyDescent="0.25">
      <c r="G47" s="40">
        <v>8.0484084662027389</v>
      </c>
      <c r="H47" s="7">
        <v>0</v>
      </c>
      <c r="I47" s="7">
        <v>1</v>
      </c>
      <c r="J47" s="7">
        <v>57</v>
      </c>
      <c r="K47" s="41">
        <v>0.74393909138108183</v>
      </c>
    </row>
    <row r="48" spans="7:11" x14ac:dyDescent="0.25">
      <c r="G48" s="40">
        <v>8.1297475293713788</v>
      </c>
      <c r="H48" s="7">
        <v>1</v>
      </c>
      <c r="I48" s="7">
        <v>0</v>
      </c>
      <c r="J48" s="7">
        <v>56</v>
      </c>
      <c r="K48" s="41">
        <v>0.73088752837439619</v>
      </c>
    </row>
    <row r="49" spans="7:11" x14ac:dyDescent="0.25">
      <c r="G49" s="40">
        <v>8.2759674499824065</v>
      </c>
      <c r="H49" s="7">
        <v>0</v>
      </c>
      <c r="I49" s="7">
        <v>1</v>
      </c>
      <c r="J49" s="7">
        <v>55</v>
      </c>
      <c r="K49" s="41">
        <v>0.73088752837439619</v>
      </c>
    </row>
    <row r="50" spans="7:11" x14ac:dyDescent="0.25">
      <c r="G50" s="40">
        <v>8.3782080915995927</v>
      </c>
      <c r="H50" s="7">
        <v>0</v>
      </c>
      <c r="I50" s="7">
        <v>1</v>
      </c>
      <c r="J50" s="7">
        <v>54</v>
      </c>
      <c r="K50" s="41">
        <v>0.73088752837439619</v>
      </c>
    </row>
    <row r="51" spans="7:11" x14ac:dyDescent="0.25">
      <c r="G51" s="40">
        <v>9.0576821057250427</v>
      </c>
      <c r="H51" s="7">
        <v>0</v>
      </c>
      <c r="I51" s="7">
        <v>1</v>
      </c>
      <c r="J51" s="7">
        <v>53</v>
      </c>
      <c r="K51" s="41">
        <v>0.73088752837439619</v>
      </c>
    </row>
    <row r="52" spans="7:11" x14ac:dyDescent="0.25">
      <c r="G52" s="40">
        <v>9.2362843939735875</v>
      </c>
      <c r="H52" s="7">
        <v>0</v>
      </c>
      <c r="I52" s="7">
        <v>1</v>
      </c>
      <c r="J52" s="7">
        <v>52</v>
      </c>
      <c r="K52" s="41">
        <v>0.73088752837439619</v>
      </c>
    </row>
    <row r="53" spans="7:11" x14ac:dyDescent="0.25">
      <c r="G53" s="40">
        <v>9.2786321729468533</v>
      </c>
      <c r="H53" s="7">
        <v>0</v>
      </c>
      <c r="I53" s="7">
        <v>1</v>
      </c>
      <c r="J53" s="7">
        <v>51</v>
      </c>
      <c r="K53" s="41">
        <v>0.73088752837439619</v>
      </c>
    </row>
    <row r="54" spans="7:11" x14ac:dyDescent="0.25">
      <c r="G54" s="40">
        <v>9.2840714326380596</v>
      </c>
      <c r="H54" s="7">
        <v>0</v>
      </c>
      <c r="I54" s="7">
        <v>1</v>
      </c>
      <c r="J54" s="7">
        <v>50</v>
      </c>
      <c r="K54" s="41">
        <v>0.73088752837439619</v>
      </c>
    </row>
    <row r="55" spans="7:11" x14ac:dyDescent="0.25">
      <c r="G55" s="40">
        <v>9.444494657950667</v>
      </c>
      <c r="H55" s="7">
        <v>0</v>
      </c>
      <c r="I55" s="7">
        <v>1</v>
      </c>
      <c r="J55" s="7">
        <v>49</v>
      </c>
      <c r="K55" s="41">
        <v>0.73088752837439619</v>
      </c>
    </row>
    <row r="56" spans="7:11" x14ac:dyDescent="0.25">
      <c r="G56" s="40">
        <v>9.4552799775579857</v>
      </c>
      <c r="H56" s="7">
        <v>0</v>
      </c>
      <c r="I56" s="7">
        <v>1</v>
      </c>
      <c r="J56" s="7">
        <v>48</v>
      </c>
      <c r="K56" s="41">
        <v>0.73088752837439619</v>
      </c>
    </row>
    <row r="57" spans="7:11" x14ac:dyDescent="0.25">
      <c r="G57" s="40">
        <v>9.7593143515277845</v>
      </c>
      <c r="H57" s="7">
        <v>0</v>
      </c>
      <c r="I57" s="7">
        <v>1</v>
      </c>
      <c r="J57" s="7">
        <v>47</v>
      </c>
      <c r="K57" s="41">
        <v>0.73088752837439619</v>
      </c>
    </row>
    <row r="58" spans="7:11" x14ac:dyDescent="0.25">
      <c r="G58" s="40">
        <v>9.9396046338075124</v>
      </c>
      <c r="H58" s="7">
        <v>1</v>
      </c>
      <c r="I58" s="7">
        <v>0</v>
      </c>
      <c r="J58" s="7">
        <v>46</v>
      </c>
      <c r="K58" s="41">
        <v>0.71533672989834518</v>
      </c>
    </row>
    <row r="59" spans="7:11" x14ac:dyDescent="0.25">
      <c r="G59" s="40">
        <v>10.239472821765103</v>
      </c>
      <c r="H59" s="7">
        <v>1</v>
      </c>
      <c r="I59" s="7">
        <v>0</v>
      </c>
      <c r="J59" s="7">
        <v>45</v>
      </c>
      <c r="K59" s="41">
        <v>0.69978593142229417</v>
      </c>
    </row>
    <row r="60" spans="7:11" x14ac:dyDescent="0.25">
      <c r="G60" s="40">
        <v>10.263547421329907</v>
      </c>
      <c r="H60" s="7">
        <v>0</v>
      </c>
      <c r="I60" s="7">
        <v>1</v>
      </c>
      <c r="J60" s="7">
        <v>44</v>
      </c>
      <c r="K60" s="41">
        <v>0.69978593142229417</v>
      </c>
    </row>
    <row r="61" spans="7:11" x14ac:dyDescent="0.25">
      <c r="G61" s="40">
        <v>10.314233203043162</v>
      </c>
      <c r="H61" s="7">
        <v>1</v>
      </c>
      <c r="I61" s="7">
        <v>0</v>
      </c>
      <c r="J61" s="7">
        <v>43</v>
      </c>
      <c r="K61" s="41">
        <v>0.6838817057081511</v>
      </c>
    </row>
    <row r="62" spans="7:11" x14ac:dyDescent="0.25">
      <c r="G62" s="40">
        <v>11.259532171927855</v>
      </c>
      <c r="H62" s="7">
        <v>0</v>
      </c>
      <c r="I62" s="7">
        <v>1</v>
      </c>
      <c r="J62" s="7">
        <v>42</v>
      </c>
      <c r="K62" s="41">
        <v>0.6838817057081511</v>
      </c>
    </row>
    <row r="63" spans="7:11" x14ac:dyDescent="0.25">
      <c r="G63" s="40">
        <v>11.286223341141595</v>
      </c>
      <c r="H63" s="7">
        <v>0</v>
      </c>
      <c r="I63" s="7">
        <v>1</v>
      </c>
      <c r="J63" s="7">
        <v>41</v>
      </c>
      <c r="K63" s="41">
        <v>0.6838817057081511</v>
      </c>
    </row>
    <row r="64" spans="7:11" x14ac:dyDescent="0.25">
      <c r="G64" s="40">
        <v>11.345502658236036</v>
      </c>
      <c r="H64" s="7">
        <v>0</v>
      </c>
      <c r="I64" s="7">
        <v>1</v>
      </c>
      <c r="J64" s="7">
        <v>40</v>
      </c>
      <c r="K64" s="41">
        <v>0.6838817057081511</v>
      </c>
    </row>
    <row r="65" spans="7:11" x14ac:dyDescent="0.25">
      <c r="G65" s="40">
        <v>11.352529342504631</v>
      </c>
      <c r="H65" s="7">
        <v>0</v>
      </c>
      <c r="I65" s="7">
        <v>1</v>
      </c>
      <c r="J65" s="7">
        <v>39</v>
      </c>
      <c r="K65" s="41">
        <v>0.6838817057081511</v>
      </c>
    </row>
    <row r="66" spans="7:11" x14ac:dyDescent="0.25">
      <c r="G66" s="40">
        <v>11.392864511601529</v>
      </c>
      <c r="H66" s="7">
        <v>0</v>
      </c>
      <c r="I66" s="7">
        <v>1</v>
      </c>
      <c r="J66" s="7">
        <v>38</v>
      </c>
      <c r="K66" s="41">
        <v>0.6838817057081511</v>
      </c>
    </row>
    <row r="67" spans="7:11" x14ac:dyDescent="0.25">
      <c r="G67" s="40">
        <v>11.469547993926676</v>
      </c>
      <c r="H67" s="7">
        <v>0</v>
      </c>
      <c r="I67" s="7">
        <v>1</v>
      </c>
      <c r="J67" s="7">
        <v>37</v>
      </c>
      <c r="K67" s="41">
        <v>0.6838817057081511</v>
      </c>
    </row>
    <row r="68" spans="7:11" x14ac:dyDescent="0.25">
      <c r="G68" s="40">
        <v>11.516088255137083</v>
      </c>
      <c r="H68" s="7">
        <v>1</v>
      </c>
      <c r="I68" s="7">
        <v>0</v>
      </c>
      <c r="J68" s="7">
        <v>36</v>
      </c>
      <c r="K68" s="41">
        <v>0.66539841636468755</v>
      </c>
    </row>
    <row r="69" spans="7:11" x14ac:dyDescent="0.25">
      <c r="G69" s="40">
        <v>11.694844835715255</v>
      </c>
      <c r="H69" s="7">
        <v>0</v>
      </c>
      <c r="I69" s="7">
        <v>1</v>
      </c>
      <c r="J69" s="7">
        <v>35</v>
      </c>
      <c r="K69" s="41">
        <v>0.66539841636468755</v>
      </c>
    </row>
    <row r="70" spans="7:11" x14ac:dyDescent="0.25">
      <c r="G70" s="40">
        <v>11.769252326974899</v>
      </c>
      <c r="H70" s="7">
        <v>0</v>
      </c>
      <c r="I70" s="7">
        <v>1</v>
      </c>
      <c r="J70" s="7">
        <v>34</v>
      </c>
      <c r="K70" s="41">
        <v>0.66539841636468755</v>
      </c>
    </row>
    <row r="71" spans="7:11" x14ac:dyDescent="0.25">
      <c r="G71" s="40">
        <v>11.777714031973915</v>
      </c>
      <c r="H71" s="7">
        <v>0</v>
      </c>
      <c r="I71" s="7">
        <v>1</v>
      </c>
      <c r="J71" s="7">
        <v>33</v>
      </c>
      <c r="K71" s="41">
        <v>0.66539841636468755</v>
      </c>
    </row>
    <row r="72" spans="7:11" x14ac:dyDescent="0.25">
      <c r="G72" s="40">
        <v>12.13425523608562</v>
      </c>
      <c r="H72" s="7">
        <v>0</v>
      </c>
      <c r="I72" s="7">
        <v>1</v>
      </c>
      <c r="J72" s="7">
        <v>32</v>
      </c>
      <c r="K72" s="41">
        <v>0.66539841636468755</v>
      </c>
    </row>
    <row r="73" spans="7:11" x14ac:dyDescent="0.25">
      <c r="G73" s="40">
        <v>12.307611974773355</v>
      </c>
      <c r="H73" s="7">
        <v>0</v>
      </c>
      <c r="I73" s="7">
        <v>1</v>
      </c>
      <c r="J73" s="7">
        <v>31</v>
      </c>
      <c r="K73" s="41">
        <v>0.66539841636468755</v>
      </c>
    </row>
    <row r="74" spans="7:11" x14ac:dyDescent="0.25">
      <c r="G74" s="40">
        <v>12.313346975754357</v>
      </c>
      <c r="H74" s="7">
        <v>0</v>
      </c>
      <c r="I74" s="7">
        <v>1</v>
      </c>
      <c r="J74" s="7">
        <v>30</v>
      </c>
      <c r="K74" s="41">
        <v>0.66539841636468755</v>
      </c>
    </row>
    <row r="75" spans="7:11" x14ac:dyDescent="0.25">
      <c r="G75" s="40">
        <v>12.391689051604679</v>
      </c>
      <c r="H75" s="7">
        <v>0</v>
      </c>
      <c r="I75" s="7">
        <v>1</v>
      </c>
      <c r="J75" s="7">
        <v>29</v>
      </c>
      <c r="K75" s="41">
        <v>0.66539841636468755</v>
      </c>
    </row>
    <row r="76" spans="7:11" x14ac:dyDescent="0.25">
      <c r="G76" s="40">
        <v>12.497926548197338</v>
      </c>
      <c r="H76" s="7">
        <v>0</v>
      </c>
      <c r="I76" s="7">
        <v>1</v>
      </c>
      <c r="J76" s="7">
        <v>28</v>
      </c>
      <c r="K76" s="41">
        <v>0.66539841636468755</v>
      </c>
    </row>
    <row r="77" spans="7:11" x14ac:dyDescent="0.25">
      <c r="G77" s="40">
        <v>12.765097795761154</v>
      </c>
      <c r="H77" s="7">
        <v>1</v>
      </c>
      <c r="I77" s="7">
        <v>0</v>
      </c>
      <c r="J77" s="7">
        <v>27</v>
      </c>
      <c r="K77" s="41">
        <v>0.64163418720880583</v>
      </c>
    </row>
    <row r="78" spans="7:11" x14ac:dyDescent="0.25">
      <c r="G78" s="40">
        <v>12.848504659106933</v>
      </c>
      <c r="H78" s="7">
        <v>0</v>
      </c>
      <c r="I78" s="7">
        <v>1</v>
      </c>
      <c r="J78" s="7">
        <v>26</v>
      </c>
      <c r="K78" s="41">
        <v>0.64163418720880583</v>
      </c>
    </row>
    <row r="79" spans="7:11" x14ac:dyDescent="0.25">
      <c r="G79" s="40">
        <v>12.87462754908714</v>
      </c>
      <c r="H79" s="7">
        <v>0</v>
      </c>
      <c r="I79" s="7">
        <v>1</v>
      </c>
      <c r="J79" s="7">
        <v>25</v>
      </c>
      <c r="K79" s="41">
        <v>0.64163418720880583</v>
      </c>
    </row>
    <row r="80" spans="7:11" x14ac:dyDescent="0.25">
      <c r="G80" s="40">
        <v>13.066573794100908</v>
      </c>
      <c r="H80" s="7">
        <v>0</v>
      </c>
      <c r="I80" s="7">
        <v>1</v>
      </c>
      <c r="J80" s="7">
        <v>24</v>
      </c>
      <c r="K80" s="41">
        <v>0.64163418720880583</v>
      </c>
    </row>
    <row r="81" spans="7:11" x14ac:dyDescent="0.25">
      <c r="G81" s="40">
        <v>13.087572691402777</v>
      </c>
      <c r="H81" s="7">
        <v>0</v>
      </c>
      <c r="I81" s="7">
        <v>1</v>
      </c>
      <c r="J81" s="7">
        <v>23</v>
      </c>
      <c r="K81" s="41">
        <v>0.64163418720880583</v>
      </c>
    </row>
    <row r="82" spans="7:11" x14ac:dyDescent="0.25">
      <c r="G82" s="40">
        <v>13.175746838553469</v>
      </c>
      <c r="H82" s="7">
        <v>0</v>
      </c>
      <c r="I82" s="7">
        <v>1</v>
      </c>
      <c r="J82" s="7">
        <v>22</v>
      </c>
      <c r="K82" s="41">
        <v>0.64163418720880583</v>
      </c>
    </row>
    <row r="83" spans="7:11" x14ac:dyDescent="0.25">
      <c r="G83" s="40">
        <v>13.260142219379883</v>
      </c>
      <c r="H83" s="7">
        <v>0</v>
      </c>
      <c r="I83" s="7">
        <v>1</v>
      </c>
      <c r="J83" s="7">
        <v>21</v>
      </c>
      <c r="K83" s="41">
        <v>0.64163418720880583</v>
      </c>
    </row>
    <row r="84" spans="7:11" x14ac:dyDescent="0.25">
      <c r="G84" s="40">
        <v>13.606940535894834</v>
      </c>
      <c r="H84" s="7">
        <v>1</v>
      </c>
      <c r="I84" s="7">
        <v>0</v>
      </c>
      <c r="J84" s="7">
        <v>20</v>
      </c>
      <c r="K84" s="41">
        <v>0.61108017829410077</v>
      </c>
    </row>
    <row r="85" spans="7:11" x14ac:dyDescent="0.25">
      <c r="G85" s="40">
        <v>14.017416636244416</v>
      </c>
      <c r="H85" s="7">
        <v>1</v>
      </c>
      <c r="I85" s="7">
        <v>0</v>
      </c>
      <c r="J85" s="7">
        <v>19</v>
      </c>
      <c r="K85" s="41">
        <v>0.58052616937939572</v>
      </c>
    </row>
    <row r="86" spans="7:11" x14ac:dyDescent="0.25">
      <c r="G86" s="40">
        <v>14.029640827146984</v>
      </c>
      <c r="H86" s="7">
        <v>0</v>
      </c>
      <c r="I86" s="7">
        <v>1</v>
      </c>
      <c r="J86" s="7">
        <v>18</v>
      </c>
      <c r="K86" s="41">
        <v>0.58052616937939572</v>
      </c>
    </row>
    <row r="87" spans="7:11" x14ac:dyDescent="0.25">
      <c r="G87" s="40">
        <v>14.219604657976426</v>
      </c>
      <c r="H87" s="7">
        <v>0</v>
      </c>
      <c r="I87" s="7">
        <v>1</v>
      </c>
      <c r="J87" s="7">
        <v>17</v>
      </c>
      <c r="K87" s="41">
        <v>0.58052616937939572</v>
      </c>
    </row>
    <row r="88" spans="7:11" x14ac:dyDescent="0.25">
      <c r="G88" s="40">
        <v>14.522716039998171</v>
      </c>
      <c r="H88" s="7">
        <v>0</v>
      </c>
      <c r="I88" s="7">
        <v>1</v>
      </c>
      <c r="J88" s="7">
        <v>16</v>
      </c>
      <c r="K88" s="41">
        <v>0.58052616937939572</v>
      </c>
    </row>
    <row r="89" spans="7:11" x14ac:dyDescent="0.25">
      <c r="G89" s="40">
        <v>14.613185637557823</v>
      </c>
      <c r="H89" s="7">
        <v>0</v>
      </c>
      <c r="I89" s="7">
        <v>1</v>
      </c>
      <c r="J89" s="7">
        <v>15</v>
      </c>
      <c r="K89" s="41">
        <v>0.58052616937939572</v>
      </c>
    </row>
    <row r="90" spans="7:11" x14ac:dyDescent="0.25">
      <c r="G90" s="40">
        <v>14.66153185734135</v>
      </c>
      <c r="H90" s="7">
        <v>0</v>
      </c>
      <c r="I90" s="7">
        <v>1</v>
      </c>
      <c r="J90" s="7">
        <v>14</v>
      </c>
      <c r="K90" s="41">
        <v>0.58052616937939572</v>
      </c>
    </row>
    <row r="91" spans="7:11" x14ac:dyDescent="0.25">
      <c r="G91" s="40">
        <v>15.583361617191954</v>
      </c>
      <c r="H91" s="7">
        <v>0</v>
      </c>
      <c r="I91" s="7">
        <v>1</v>
      </c>
      <c r="J91" s="7">
        <v>13</v>
      </c>
      <c r="K91" s="41">
        <v>0.58052616937939572</v>
      </c>
    </row>
    <row r="92" spans="7:11" x14ac:dyDescent="0.25">
      <c r="G92" s="40">
        <v>15.68074874429535</v>
      </c>
      <c r="H92" s="7">
        <v>0</v>
      </c>
      <c r="I92" s="7">
        <v>1</v>
      </c>
      <c r="J92" s="7">
        <v>12</v>
      </c>
      <c r="K92" s="41">
        <v>0.58052616937939572</v>
      </c>
    </row>
    <row r="93" spans="7:11" x14ac:dyDescent="0.25">
      <c r="G93" s="40">
        <v>16.127884360563343</v>
      </c>
      <c r="H93" s="7">
        <v>1</v>
      </c>
      <c r="I93" s="7">
        <v>0</v>
      </c>
      <c r="J93" s="7">
        <v>11</v>
      </c>
      <c r="K93" s="41">
        <v>0.53214898859777937</v>
      </c>
    </row>
    <row r="94" spans="7:11" x14ac:dyDescent="0.25">
      <c r="G94" s="40">
        <v>17.272952133163482</v>
      </c>
      <c r="H94" s="7">
        <v>0</v>
      </c>
      <c r="I94" s="7">
        <v>1</v>
      </c>
      <c r="J94" s="7">
        <v>10</v>
      </c>
      <c r="K94" s="41">
        <v>0.53214898859777937</v>
      </c>
    </row>
    <row r="95" spans="7:11" x14ac:dyDescent="0.25">
      <c r="G95" s="40">
        <v>18.1085333277308</v>
      </c>
      <c r="H95" s="7">
        <v>0</v>
      </c>
      <c r="I95" s="7">
        <v>1</v>
      </c>
      <c r="J95" s="7">
        <v>9</v>
      </c>
      <c r="K95" s="41">
        <v>0.53214898859777937</v>
      </c>
    </row>
    <row r="96" spans="7:11" x14ac:dyDescent="0.25">
      <c r="G96" s="40">
        <v>18.372745003400482</v>
      </c>
      <c r="H96" s="7">
        <v>1</v>
      </c>
      <c r="I96" s="7">
        <v>0</v>
      </c>
      <c r="J96" s="7">
        <v>8</v>
      </c>
      <c r="K96" s="41">
        <v>0.47302132319802609</v>
      </c>
    </row>
    <row r="97" spans="7:11" x14ac:dyDescent="0.25">
      <c r="G97" s="40">
        <v>18.391320273630704</v>
      </c>
      <c r="H97" s="7">
        <v>0</v>
      </c>
      <c r="I97" s="7">
        <v>1</v>
      </c>
      <c r="J97" s="7">
        <v>7</v>
      </c>
      <c r="K97" s="41">
        <v>0.47302132319802609</v>
      </c>
    </row>
    <row r="98" spans="7:11" x14ac:dyDescent="0.25">
      <c r="G98" s="40">
        <v>18.492687037486377</v>
      </c>
      <c r="H98" s="7">
        <v>0</v>
      </c>
      <c r="I98" s="7">
        <v>1</v>
      </c>
      <c r="J98" s="7">
        <v>6</v>
      </c>
      <c r="K98" s="41">
        <v>0.47302132319802609</v>
      </c>
    </row>
    <row r="99" spans="7:11" x14ac:dyDescent="0.25">
      <c r="G99" s="40">
        <v>18.621356632144469</v>
      </c>
      <c r="H99" s="7">
        <v>0</v>
      </c>
      <c r="I99" s="7">
        <v>1</v>
      </c>
      <c r="J99" s="7">
        <v>5</v>
      </c>
      <c r="K99" s="41">
        <v>0.47302132319802609</v>
      </c>
    </row>
    <row r="100" spans="7:11" x14ac:dyDescent="0.25">
      <c r="G100" s="40">
        <v>18.924898212560105</v>
      </c>
      <c r="H100" s="7">
        <v>0</v>
      </c>
      <c r="I100" s="7">
        <v>1</v>
      </c>
      <c r="J100" s="7">
        <v>4</v>
      </c>
      <c r="K100" s="41">
        <v>0.47302132319802609</v>
      </c>
    </row>
    <row r="101" spans="7:11" x14ac:dyDescent="0.25">
      <c r="G101" s="40">
        <v>19.071621764368942</v>
      </c>
      <c r="H101" s="7">
        <v>0</v>
      </c>
      <c r="I101" s="7">
        <v>1</v>
      </c>
      <c r="J101" s="7">
        <v>3</v>
      </c>
      <c r="K101" s="41">
        <v>0.47302132319802609</v>
      </c>
    </row>
    <row r="102" spans="7:11" x14ac:dyDescent="0.25">
      <c r="G102" s="40">
        <v>19.379130990428166</v>
      </c>
      <c r="H102" s="7">
        <v>0</v>
      </c>
      <c r="I102" s="7">
        <v>1</v>
      </c>
      <c r="J102" s="7">
        <v>2</v>
      </c>
      <c r="K102" s="41">
        <v>0.47302132319802609</v>
      </c>
    </row>
    <row r="103" spans="7:11" x14ac:dyDescent="0.25">
      <c r="G103" s="40">
        <v>19.461735980984955</v>
      </c>
      <c r="H103" s="7">
        <v>0</v>
      </c>
      <c r="I103" s="7">
        <v>1</v>
      </c>
      <c r="J103" s="7">
        <v>1</v>
      </c>
      <c r="K103" s="41">
        <v>0.47302132319802609</v>
      </c>
    </row>
    <row r="104" spans="7:11" x14ac:dyDescent="0.25">
      <c r="G104" s="40">
        <v>19.96830687970122</v>
      </c>
      <c r="H104" s="7">
        <v>0</v>
      </c>
      <c r="I104" s="7">
        <v>1</v>
      </c>
      <c r="J104" s="7">
        <v>0</v>
      </c>
      <c r="K104" s="41">
        <v>0.47302132319802609</v>
      </c>
    </row>
    <row r="105" spans="7:11" x14ac:dyDescent="0.25">
      <c r="G105" s="36"/>
    </row>
  </sheetData>
  <phoneticPr fontId="0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E24" sqref="E24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4.5703125" bestFit="1" customWidth="1"/>
    <col min="4" max="4" width="10" bestFit="1" customWidth="1"/>
    <col min="7" max="7" width="13.140625" customWidth="1"/>
    <col min="8" max="8" width="10.28515625" bestFit="1" customWidth="1"/>
    <col min="9" max="9" width="12.28515625" bestFit="1" customWidth="1"/>
    <col min="10" max="10" width="9.7109375" customWidth="1"/>
    <col min="11" max="11" width="12" bestFit="1" customWidth="1"/>
  </cols>
  <sheetData>
    <row r="1" spans="1:11" ht="15.75" customHeight="1" x14ac:dyDescent="0.25">
      <c r="A1" s="10" t="s">
        <v>9</v>
      </c>
      <c r="B1" s="7"/>
      <c r="C1" s="7"/>
      <c r="D1" s="7"/>
      <c r="E1" s="7"/>
      <c r="G1" s="10" t="s">
        <v>26</v>
      </c>
    </row>
    <row r="3" spans="1:11" x14ac:dyDescent="0.25">
      <c r="A3" s="8" t="s">
        <v>4</v>
      </c>
      <c r="B3" s="8" t="s">
        <v>5</v>
      </c>
      <c r="C3" s="8" t="s">
        <v>6</v>
      </c>
      <c r="D3" s="8" t="s">
        <v>7</v>
      </c>
      <c r="E3" s="8" t="s">
        <v>21</v>
      </c>
      <c r="G3" s="39" t="s">
        <v>18</v>
      </c>
      <c r="H3" s="39" t="s">
        <v>19</v>
      </c>
      <c r="I3" s="39" t="s">
        <v>20</v>
      </c>
      <c r="J3" s="39" t="s">
        <v>7</v>
      </c>
      <c r="K3" s="39" t="s">
        <v>21</v>
      </c>
    </row>
    <row r="4" spans="1:11" x14ac:dyDescent="0.25">
      <c r="A4" s="8">
        <v>0</v>
      </c>
      <c r="B4" s="7">
        <f>COUNTIF('Raw data treatment group'!$W$2:$W$101,$A4)</f>
        <v>0</v>
      </c>
      <c r="C4" s="7">
        <f>COUNTIF('Raw data treatment group'!$X$2:$X$101,$A4)</f>
        <v>0</v>
      </c>
      <c r="D4" s="7">
        <v>100</v>
      </c>
      <c r="E4" s="7">
        <v>1</v>
      </c>
      <c r="G4" s="40">
        <v>0</v>
      </c>
      <c r="H4" s="7">
        <v>0</v>
      </c>
      <c r="I4" s="7">
        <v>0</v>
      </c>
      <c r="J4" s="7">
        <v>100</v>
      </c>
      <c r="K4" s="41">
        <v>1</v>
      </c>
    </row>
    <row r="5" spans="1:11" x14ac:dyDescent="0.25">
      <c r="A5" s="8">
        <v>1</v>
      </c>
      <c r="B5" s="7">
        <f>COUNTIF('Raw data treatment group'!$W$2:$W$101,$A5)</f>
        <v>1</v>
      </c>
      <c r="C5" s="7">
        <f>COUNTIF('Raw data treatment group'!$X$2:$X$101,$A5)</f>
        <v>0</v>
      </c>
      <c r="D5" s="7">
        <f>D4-B5-C5</f>
        <v>99</v>
      </c>
      <c r="E5" s="37">
        <f>VLOOKUP(A5,$G$4:$K$104,5,TRUE)</f>
        <v>0.99</v>
      </c>
      <c r="G5" s="40">
        <v>0.82936118236748424</v>
      </c>
      <c r="H5" s="7">
        <v>1</v>
      </c>
      <c r="I5" s="7">
        <v>0</v>
      </c>
      <c r="J5" s="7">
        <v>99</v>
      </c>
      <c r="K5" s="41">
        <v>0.99</v>
      </c>
    </row>
    <row r="6" spans="1:11" x14ac:dyDescent="0.25">
      <c r="A6" s="8">
        <v>2</v>
      </c>
      <c r="B6" s="7">
        <f>COUNTIF('Raw data treatment group'!$W$2:$W$101,$A6)</f>
        <v>4</v>
      </c>
      <c r="C6" s="7">
        <f>COUNTIF('Raw data treatment group'!$X$2:$X$101,$A6)</f>
        <v>0</v>
      </c>
      <c r="D6" s="7">
        <f t="shared" ref="D6:D24" si="0">D5-B6-C6</f>
        <v>95</v>
      </c>
      <c r="E6" s="41">
        <v>0.95</v>
      </c>
      <c r="G6" s="40">
        <v>1.162936270276032</v>
      </c>
      <c r="H6" s="7">
        <v>1</v>
      </c>
      <c r="I6" s="7">
        <v>0</v>
      </c>
      <c r="J6" s="7">
        <v>98</v>
      </c>
      <c r="K6" s="41">
        <v>0.98</v>
      </c>
    </row>
    <row r="7" spans="1:11" x14ac:dyDescent="0.25">
      <c r="A7" s="8">
        <v>3</v>
      </c>
      <c r="B7" s="7">
        <f>COUNTIF('Raw data treatment group'!$W$2:$W$101,$A7)</f>
        <v>0</v>
      </c>
      <c r="C7" s="7">
        <f>COUNTIF('Raw data treatment group'!$X$2:$X$101,$A7)</f>
        <v>0</v>
      </c>
      <c r="D7" s="7">
        <f t="shared" si="0"/>
        <v>95</v>
      </c>
      <c r="E7" s="41">
        <v>0.95</v>
      </c>
      <c r="G7" s="40">
        <v>1.2136451463548186</v>
      </c>
      <c r="H7" s="7">
        <v>1</v>
      </c>
      <c r="I7" s="7">
        <v>0</v>
      </c>
      <c r="J7" s="7">
        <v>97</v>
      </c>
      <c r="K7" s="41">
        <v>0.97</v>
      </c>
    </row>
    <row r="8" spans="1:11" x14ac:dyDescent="0.25">
      <c r="A8" s="8">
        <v>4</v>
      </c>
      <c r="B8" s="7">
        <f>COUNTIF('Raw data treatment group'!$W$2:$W$101,$A8)</f>
        <v>0</v>
      </c>
      <c r="C8" s="7">
        <f>COUNTIF('Raw data treatment group'!$X$2:$X$101,$A8)</f>
        <v>0</v>
      </c>
      <c r="D8" s="7">
        <f t="shared" si="0"/>
        <v>95</v>
      </c>
      <c r="E8" s="41">
        <v>0.95</v>
      </c>
      <c r="G8" s="40">
        <v>1.2977258821790167</v>
      </c>
      <c r="H8" s="7">
        <v>1</v>
      </c>
      <c r="I8" s="7">
        <v>0</v>
      </c>
      <c r="J8" s="7">
        <v>96</v>
      </c>
      <c r="K8" s="41">
        <v>0.96</v>
      </c>
    </row>
    <row r="9" spans="1:11" x14ac:dyDescent="0.25">
      <c r="A9" s="8">
        <v>5</v>
      </c>
      <c r="B9" s="7">
        <f>COUNTIF('Raw data treatment group'!$W$2:$W$101,$A9)</f>
        <v>1</v>
      </c>
      <c r="C9" s="7">
        <f>COUNTIF('Raw data treatment group'!$X$2:$X$101,$A9)</f>
        <v>0</v>
      </c>
      <c r="D9" s="7">
        <f t="shared" si="0"/>
        <v>94</v>
      </c>
      <c r="E9" s="37">
        <f>VLOOKUP(A9,$G$4:$K$104,5,TRUE)</f>
        <v>0.94</v>
      </c>
      <c r="G9" s="40">
        <v>1.5434495498169092</v>
      </c>
      <c r="H9" s="7">
        <v>1</v>
      </c>
      <c r="I9" s="7">
        <v>0</v>
      </c>
      <c r="J9" s="7">
        <v>95</v>
      </c>
      <c r="K9" s="41">
        <v>0.95</v>
      </c>
    </row>
    <row r="10" spans="1:11" x14ac:dyDescent="0.25">
      <c r="A10" s="8">
        <v>6</v>
      </c>
      <c r="B10" s="7">
        <f>COUNTIF('Raw data treatment group'!$W$2:$W$101,$A10)</f>
        <v>1</v>
      </c>
      <c r="C10" s="7">
        <f>COUNTIF('Raw data treatment group'!$X$2:$X$101,$A10)</f>
        <v>4</v>
      </c>
      <c r="D10" s="7">
        <f t="shared" si="0"/>
        <v>89</v>
      </c>
      <c r="E10" s="41">
        <v>0.92955555555555558</v>
      </c>
      <c r="G10" s="40">
        <v>4.3573606164932057</v>
      </c>
      <c r="H10" s="7">
        <v>1</v>
      </c>
      <c r="I10" s="7">
        <v>0</v>
      </c>
      <c r="J10" s="7">
        <v>94</v>
      </c>
      <c r="K10" s="41">
        <v>0.94</v>
      </c>
    </row>
    <row r="11" spans="1:11" x14ac:dyDescent="0.25">
      <c r="A11" s="8">
        <v>7</v>
      </c>
      <c r="B11" s="7">
        <f>COUNTIF('Raw data treatment group'!$W$2:$W$101,$A11)</f>
        <v>2</v>
      </c>
      <c r="C11" s="7">
        <f>COUNTIF('Raw data treatment group'!$X$2:$X$101,$A11)</f>
        <v>6</v>
      </c>
      <c r="D11" s="7">
        <f t="shared" si="0"/>
        <v>81</v>
      </c>
      <c r="E11" s="41">
        <v>0.90854661558109839</v>
      </c>
      <c r="G11" s="40">
        <v>5.1795523790750577</v>
      </c>
      <c r="H11" s="7">
        <v>0</v>
      </c>
      <c r="I11" s="7">
        <v>1</v>
      </c>
      <c r="J11" s="7">
        <v>93</v>
      </c>
      <c r="K11" s="41">
        <v>0.94</v>
      </c>
    </row>
    <row r="12" spans="1:11" x14ac:dyDescent="0.25">
      <c r="A12" s="8">
        <v>8</v>
      </c>
      <c r="B12" s="7">
        <f>COUNTIF('Raw data treatment group'!$W$2:$W$101,$A12)</f>
        <v>2</v>
      </c>
      <c r="C12" s="7">
        <f>COUNTIF('Raw data treatment group'!$X$2:$X$101,$A12)</f>
        <v>12</v>
      </c>
      <c r="D12" s="7">
        <f t="shared" si="0"/>
        <v>67</v>
      </c>
      <c r="E12" s="41">
        <v>0.88525054851491647</v>
      </c>
      <c r="G12" s="40">
        <v>5.1889155313309399</v>
      </c>
      <c r="H12" s="7">
        <v>0</v>
      </c>
      <c r="I12" s="7">
        <v>1</v>
      </c>
      <c r="J12" s="7">
        <v>92</v>
      </c>
      <c r="K12" s="41">
        <v>0.94</v>
      </c>
    </row>
    <row r="13" spans="1:11" x14ac:dyDescent="0.25">
      <c r="A13" s="8">
        <v>9</v>
      </c>
      <c r="B13" s="7">
        <f>COUNTIF('Raw data treatment group'!$W$2:$W$101,$A13)</f>
        <v>2</v>
      </c>
      <c r="C13" s="7">
        <f>COUNTIF('Raw data treatment group'!$X$2:$X$101,$A13)</f>
        <v>9</v>
      </c>
      <c r="D13" s="7">
        <f t="shared" si="0"/>
        <v>56</v>
      </c>
      <c r="E13" s="41">
        <v>0.85730703372593553</v>
      </c>
      <c r="G13" s="40">
        <v>5.2701733353927063</v>
      </c>
      <c r="H13" s="7">
        <v>0</v>
      </c>
      <c r="I13" s="7">
        <v>1</v>
      </c>
      <c r="J13" s="7">
        <v>91</v>
      </c>
      <c r="K13" s="41">
        <v>0.94</v>
      </c>
    </row>
    <row r="14" spans="1:11" x14ac:dyDescent="0.25">
      <c r="A14" s="8">
        <v>10</v>
      </c>
      <c r="B14" s="7">
        <f>COUNTIF('Raw data treatment group'!$W$2:$W$101,$A14)</f>
        <v>1</v>
      </c>
      <c r="C14" s="7">
        <f>COUNTIF('Raw data treatment group'!$X$2:$X$101,$A14)</f>
        <v>6</v>
      </c>
      <c r="D14" s="7">
        <f t="shared" si="0"/>
        <v>49</v>
      </c>
      <c r="E14" s="37">
        <f>VLOOKUP(A14,$G$4:$K$104,5,TRUE)</f>
        <v>0.8408203600004367</v>
      </c>
      <c r="F14" s="43"/>
      <c r="G14" s="40">
        <v>5.3372732072447402</v>
      </c>
      <c r="H14" s="7">
        <v>0</v>
      </c>
      <c r="I14" s="7">
        <v>1</v>
      </c>
      <c r="J14" s="7">
        <v>90</v>
      </c>
      <c r="K14" s="41">
        <v>0.94</v>
      </c>
    </row>
    <row r="15" spans="1:11" x14ac:dyDescent="0.25">
      <c r="A15" s="8">
        <v>11</v>
      </c>
      <c r="B15" s="7">
        <f>COUNTIF('Raw data treatment group'!$W$2:$W$101,$A15)</f>
        <v>5</v>
      </c>
      <c r="C15" s="7">
        <f>COUNTIF('Raw data treatment group'!$X$2:$X$101,$A15)</f>
        <v>3</v>
      </c>
      <c r="D15" s="7">
        <f>D14-B15-C15</f>
        <v>41</v>
      </c>
      <c r="E15" s="41">
        <v>0.75171168054386861</v>
      </c>
      <c r="G15" s="40">
        <v>5.8459286565164046</v>
      </c>
      <c r="H15" s="7">
        <v>1</v>
      </c>
      <c r="I15" s="7">
        <v>0</v>
      </c>
      <c r="J15" s="7">
        <v>89</v>
      </c>
      <c r="K15" s="41">
        <v>0.92955555555555558</v>
      </c>
    </row>
    <row r="16" spans="1:11" x14ac:dyDescent="0.25">
      <c r="A16" s="8">
        <v>12</v>
      </c>
      <c r="B16" s="7">
        <f>COUNTIF('Raw data treatment group'!$W$2:$W$101,$A16)</f>
        <v>0</v>
      </c>
      <c r="C16" s="7">
        <f>COUNTIF('Raw data treatment group'!$X$2:$X$101,$A16)</f>
        <v>6</v>
      </c>
      <c r="D16" s="7">
        <f t="shared" si="0"/>
        <v>35</v>
      </c>
      <c r="E16" s="41">
        <v>0.75171168054386861</v>
      </c>
      <c r="G16" s="40">
        <v>6.2142024052607372</v>
      </c>
      <c r="H16" s="7">
        <v>1</v>
      </c>
      <c r="I16" s="7">
        <v>0</v>
      </c>
      <c r="J16" s="7">
        <v>88</v>
      </c>
      <c r="K16" s="41">
        <v>0.9191111111111111</v>
      </c>
    </row>
    <row r="17" spans="1:11" x14ac:dyDescent="0.25">
      <c r="A17" s="8">
        <v>13</v>
      </c>
      <c r="B17" s="7">
        <f>COUNTIF('Raw data treatment group'!$W$2:$W$101,$A17)</f>
        <v>1</v>
      </c>
      <c r="C17" s="7">
        <f>COUNTIF('Raw data treatment group'!$X$2:$X$101,$A17)</f>
        <v>4</v>
      </c>
      <c r="D17" s="7">
        <f t="shared" si="0"/>
        <v>30</v>
      </c>
      <c r="E17" s="41">
        <v>0.72822069052687266</v>
      </c>
      <c r="G17" s="40">
        <v>6.2883940155853502</v>
      </c>
      <c r="H17" s="7">
        <v>0</v>
      </c>
      <c r="I17" s="7">
        <v>1</v>
      </c>
      <c r="J17" s="7">
        <v>87</v>
      </c>
      <c r="K17" s="41">
        <v>0.9191111111111111</v>
      </c>
    </row>
    <row r="18" spans="1:11" x14ac:dyDescent="0.25">
      <c r="A18" s="8">
        <v>14</v>
      </c>
      <c r="B18" s="7">
        <f>COUNTIF('Raw data treatment group'!$W$2:$W$101,$A18)</f>
        <v>3</v>
      </c>
      <c r="C18" s="7">
        <f>COUNTIF('Raw data treatment group'!$X$2:$X$101,$A18)</f>
        <v>2</v>
      </c>
      <c r="D18" s="7">
        <f t="shared" si="0"/>
        <v>25</v>
      </c>
      <c r="E18" s="41">
        <v>0.65192170571039676</v>
      </c>
      <c r="G18" s="40">
        <v>6.3587788945167061</v>
      </c>
      <c r="H18" s="7">
        <v>1</v>
      </c>
      <c r="I18" s="7">
        <v>0</v>
      </c>
      <c r="J18" s="7">
        <v>86</v>
      </c>
      <c r="K18" s="41">
        <v>0.90854661558109839</v>
      </c>
    </row>
    <row r="19" spans="1:11" x14ac:dyDescent="0.25">
      <c r="A19" s="8">
        <v>15</v>
      </c>
      <c r="B19" s="7">
        <f>COUNTIF('Raw data treatment group'!$W$2:$W$101,$A19)</f>
        <v>0</v>
      </c>
      <c r="C19" s="7">
        <f>COUNTIF('Raw data treatment group'!$X$2:$X$101,$A19)</f>
        <v>3</v>
      </c>
      <c r="D19" s="7">
        <f t="shared" si="0"/>
        <v>22</v>
      </c>
      <c r="E19" s="37">
        <f>VLOOKUP(A19,$G$4:$K$104,5,TRUE)</f>
        <v>0.65192170571039676</v>
      </c>
      <c r="G19" s="40">
        <v>6.5745982086151766</v>
      </c>
      <c r="H19" s="7">
        <v>0</v>
      </c>
      <c r="I19" s="7">
        <v>1</v>
      </c>
      <c r="J19" s="7">
        <v>85</v>
      </c>
      <c r="K19" s="41">
        <v>0.90854661558109839</v>
      </c>
    </row>
    <row r="20" spans="1:11" x14ac:dyDescent="0.25">
      <c r="A20" s="8">
        <v>16</v>
      </c>
      <c r="B20" s="7">
        <f>COUNTIF('Raw data treatment group'!$W$2:$W$101,$A20)</f>
        <v>1</v>
      </c>
      <c r="C20" s="7">
        <f>COUNTIF('Raw data treatment group'!$X$2:$X$101,$A20)</f>
        <v>1</v>
      </c>
      <c r="D20" s="7">
        <f t="shared" si="0"/>
        <v>20</v>
      </c>
      <c r="E20" s="41">
        <v>0.62087781496228256</v>
      </c>
      <c r="G20" s="40">
        <v>6.677292892406923</v>
      </c>
      <c r="H20" s="7">
        <v>0</v>
      </c>
      <c r="I20" s="7">
        <v>1</v>
      </c>
      <c r="J20" s="7">
        <v>84</v>
      </c>
      <c r="K20" s="41">
        <v>0.90854661558109839</v>
      </c>
    </row>
    <row r="21" spans="1:11" x14ac:dyDescent="0.25">
      <c r="A21" s="8">
        <v>17</v>
      </c>
      <c r="B21" s="7">
        <f>COUNTIF('Raw data treatment group'!$W$2:$W$101,$A21)</f>
        <v>0</v>
      </c>
      <c r="C21" s="7">
        <f>COUNTIF('Raw data treatment group'!$X$2:$X$101,$A21)</f>
        <v>5</v>
      </c>
      <c r="D21" s="7">
        <f t="shared" si="0"/>
        <v>15</v>
      </c>
      <c r="E21" s="41">
        <v>0.62087781496228256</v>
      </c>
      <c r="G21" s="40">
        <v>6.7026616944604402</v>
      </c>
      <c r="H21" s="7">
        <v>0</v>
      </c>
      <c r="I21" s="7">
        <v>1</v>
      </c>
      <c r="J21" s="7">
        <v>83</v>
      </c>
      <c r="K21" s="41">
        <v>0.90854661558109839</v>
      </c>
    </row>
    <row r="22" spans="1:11" x14ac:dyDescent="0.25">
      <c r="A22" s="8">
        <v>18</v>
      </c>
      <c r="B22" s="7">
        <f>COUNTIF('Raw data treatment group'!$W$2:$W$101,$A22)</f>
        <v>0</v>
      </c>
      <c r="C22" s="7">
        <f>COUNTIF('Raw data treatment group'!$X$2:$X$101,$A22)</f>
        <v>4</v>
      </c>
      <c r="D22" s="7">
        <f t="shared" si="0"/>
        <v>11</v>
      </c>
      <c r="E22" s="41">
        <v>0.62087781496228256</v>
      </c>
      <c r="G22" s="40">
        <v>6.8642049486475676</v>
      </c>
      <c r="H22" s="7">
        <v>0</v>
      </c>
      <c r="I22" s="7">
        <v>1</v>
      </c>
      <c r="J22" s="7">
        <v>82</v>
      </c>
      <c r="K22" s="41">
        <v>0.90854661558109839</v>
      </c>
    </row>
    <row r="23" spans="1:11" x14ac:dyDescent="0.25">
      <c r="A23" s="8">
        <v>19</v>
      </c>
      <c r="B23" s="7">
        <f>COUNTIF('Raw data treatment group'!$W$2:$W$101,$A23)</f>
        <v>2</v>
      </c>
      <c r="C23" s="7">
        <f>COUNTIF('Raw data treatment group'!$X$2:$X$101,$A23)</f>
        <v>5</v>
      </c>
      <c r="D23" s="7">
        <f t="shared" si="0"/>
        <v>4</v>
      </c>
      <c r="E23" s="41">
        <v>0.47036198103203225</v>
      </c>
      <c r="G23" s="40">
        <v>6.99511785843697</v>
      </c>
      <c r="H23" s="7">
        <v>0</v>
      </c>
      <c r="I23" s="7">
        <v>1</v>
      </c>
      <c r="J23" s="7">
        <v>81</v>
      </c>
      <c r="K23" s="41">
        <v>0.90854661558109839</v>
      </c>
    </row>
    <row r="24" spans="1:11" x14ac:dyDescent="0.25">
      <c r="A24" s="8">
        <v>20</v>
      </c>
      <c r="B24" s="7">
        <f>COUNTIF('Raw data treatment group'!$W$2:$W$101,$A24)</f>
        <v>0</v>
      </c>
      <c r="C24" s="7">
        <f>COUNTIF('Raw data treatment group'!$X$2:$X$101,$A24)</f>
        <v>4</v>
      </c>
      <c r="D24" s="7">
        <f t="shared" si="0"/>
        <v>0</v>
      </c>
      <c r="E24" s="37">
        <f>VLOOKUP(A24,$G$4:$K$104,5,TRUE)</f>
        <v>0.47036198103203225</v>
      </c>
      <c r="G24" s="40">
        <v>7.0335818650115689</v>
      </c>
      <c r="H24" s="7">
        <v>0</v>
      </c>
      <c r="I24" s="7">
        <v>1</v>
      </c>
      <c r="J24" s="7">
        <v>80</v>
      </c>
      <c r="K24" s="41">
        <v>0.90854661558109839</v>
      </c>
    </row>
    <row r="25" spans="1:11" x14ac:dyDescent="0.25">
      <c r="G25" s="40">
        <v>7.0497429526669517</v>
      </c>
      <c r="H25" s="7">
        <v>0</v>
      </c>
      <c r="I25" s="7">
        <v>1</v>
      </c>
      <c r="J25" s="7">
        <v>79</v>
      </c>
      <c r="K25" s="41">
        <v>0.90854661558109839</v>
      </c>
    </row>
    <row r="26" spans="1:11" ht="15.75" customHeight="1" x14ac:dyDescent="0.25">
      <c r="G26" s="40">
        <v>7.0510983177274564</v>
      </c>
      <c r="H26" s="7">
        <v>0</v>
      </c>
      <c r="I26" s="7">
        <v>1</v>
      </c>
      <c r="J26" s="7">
        <v>78</v>
      </c>
      <c r="K26" s="41">
        <v>0.90854661558109839</v>
      </c>
    </row>
    <row r="27" spans="1:11" x14ac:dyDescent="0.25">
      <c r="G27" s="40">
        <v>7.1157233173690688</v>
      </c>
      <c r="H27" s="7">
        <v>1</v>
      </c>
      <c r="I27" s="7">
        <v>0</v>
      </c>
      <c r="J27" s="7">
        <v>77</v>
      </c>
      <c r="K27" s="41">
        <v>0.89689858204800743</v>
      </c>
    </row>
    <row r="28" spans="1:11" ht="14.25" customHeight="1" x14ac:dyDescent="0.25">
      <c r="G28" s="40">
        <v>7.1298457663364498</v>
      </c>
      <c r="H28" s="7">
        <v>1</v>
      </c>
      <c r="I28" s="7">
        <v>0</v>
      </c>
      <c r="J28" s="7">
        <v>76</v>
      </c>
      <c r="K28" s="41">
        <v>0.88525054851491647</v>
      </c>
    </row>
    <row r="29" spans="1:11" x14ac:dyDescent="0.25">
      <c r="G29" s="40">
        <v>7.1313282769988895</v>
      </c>
      <c r="H29" s="7">
        <v>0</v>
      </c>
      <c r="I29" s="7">
        <v>1</v>
      </c>
      <c r="J29" s="7">
        <v>75</v>
      </c>
      <c r="K29" s="41">
        <v>0.88525054851491647</v>
      </c>
    </row>
    <row r="30" spans="1:11" x14ac:dyDescent="0.25">
      <c r="G30" s="40">
        <v>7.2769591106732445</v>
      </c>
      <c r="H30" s="7">
        <v>0</v>
      </c>
      <c r="I30" s="7">
        <v>1</v>
      </c>
      <c r="J30" s="7">
        <v>74</v>
      </c>
      <c r="K30" s="41">
        <v>0.88525054851491647</v>
      </c>
    </row>
    <row r="31" spans="1:11" x14ac:dyDescent="0.25">
      <c r="G31" s="40">
        <v>7.4816799657013711</v>
      </c>
      <c r="H31" s="7">
        <v>0</v>
      </c>
      <c r="I31" s="7">
        <v>1</v>
      </c>
      <c r="J31" s="7">
        <v>73</v>
      </c>
      <c r="K31" s="41">
        <v>0.88525054851491647</v>
      </c>
    </row>
    <row r="32" spans="1:11" x14ac:dyDescent="0.25">
      <c r="G32" s="40">
        <v>7.6993632502149634</v>
      </c>
      <c r="H32" s="7">
        <v>0</v>
      </c>
      <c r="I32" s="7">
        <v>1</v>
      </c>
      <c r="J32" s="7">
        <v>72</v>
      </c>
      <c r="K32" s="41">
        <v>0.88525054851491647</v>
      </c>
    </row>
    <row r="33" spans="7:11" x14ac:dyDescent="0.25">
      <c r="G33" s="40">
        <v>7.7013238248705012</v>
      </c>
      <c r="H33" s="7">
        <v>0</v>
      </c>
      <c r="I33" s="7">
        <v>1</v>
      </c>
      <c r="J33" s="7">
        <v>71</v>
      </c>
      <c r="K33" s="41">
        <v>0.88525054851491647</v>
      </c>
    </row>
    <row r="34" spans="7:11" x14ac:dyDescent="0.25">
      <c r="G34" s="40">
        <v>7.7196406927788308</v>
      </c>
      <c r="H34" s="7">
        <v>0</v>
      </c>
      <c r="I34" s="7">
        <v>1</v>
      </c>
      <c r="J34" s="7">
        <v>70</v>
      </c>
      <c r="K34" s="41">
        <v>0.88525054851491647</v>
      </c>
    </row>
    <row r="35" spans="7:11" x14ac:dyDescent="0.25">
      <c r="G35" s="40">
        <v>7.7523150745183855</v>
      </c>
      <c r="H35" s="7">
        <v>0</v>
      </c>
      <c r="I35" s="7">
        <v>1</v>
      </c>
      <c r="J35" s="7">
        <v>69</v>
      </c>
      <c r="K35" s="41">
        <v>0.88525054851491647</v>
      </c>
    </row>
    <row r="36" spans="7:11" x14ac:dyDescent="0.25">
      <c r="G36" s="40">
        <v>7.9702477010297601</v>
      </c>
      <c r="H36" s="7">
        <v>0</v>
      </c>
      <c r="I36" s="7">
        <v>1</v>
      </c>
      <c r="J36" s="7">
        <v>68</v>
      </c>
      <c r="K36" s="41">
        <v>0.88525054851491647</v>
      </c>
    </row>
    <row r="37" spans="7:11" x14ac:dyDescent="0.25">
      <c r="G37" s="40">
        <v>7.99920727669583</v>
      </c>
      <c r="H37" s="7">
        <v>0</v>
      </c>
      <c r="I37" s="7">
        <v>1</v>
      </c>
      <c r="J37" s="7">
        <v>67</v>
      </c>
      <c r="K37" s="41">
        <v>0.88525054851491647</v>
      </c>
    </row>
    <row r="38" spans="7:11" x14ac:dyDescent="0.25">
      <c r="G38" s="40">
        <v>8.1437296324238329</v>
      </c>
      <c r="H38" s="7">
        <v>0</v>
      </c>
      <c r="I38" s="7">
        <v>1</v>
      </c>
      <c r="J38" s="7">
        <v>66</v>
      </c>
      <c r="K38" s="41">
        <v>0.88525054851491647</v>
      </c>
    </row>
    <row r="39" spans="7:11" x14ac:dyDescent="0.25">
      <c r="G39" s="40">
        <v>8.1780904570512725</v>
      </c>
      <c r="H39" s="7">
        <v>1</v>
      </c>
      <c r="I39" s="7">
        <v>0</v>
      </c>
      <c r="J39" s="7">
        <v>65</v>
      </c>
      <c r="K39" s="41">
        <v>0.87183766141620567</v>
      </c>
    </row>
    <row r="40" spans="7:11" x14ac:dyDescent="0.25">
      <c r="G40" s="40">
        <v>8.221123940163924</v>
      </c>
      <c r="H40" s="7">
        <v>0</v>
      </c>
      <c r="I40" s="7">
        <v>1</v>
      </c>
      <c r="J40" s="7">
        <v>64</v>
      </c>
      <c r="K40" s="41">
        <v>0.87183766141620567</v>
      </c>
    </row>
    <row r="41" spans="7:11" x14ac:dyDescent="0.25">
      <c r="G41" s="40">
        <v>8.378995135199073</v>
      </c>
      <c r="H41" s="7">
        <v>0</v>
      </c>
      <c r="I41" s="7">
        <v>1</v>
      </c>
      <c r="J41" s="7">
        <v>63</v>
      </c>
      <c r="K41" s="41">
        <v>0.87183766141620567</v>
      </c>
    </row>
    <row r="42" spans="7:11" x14ac:dyDescent="0.25">
      <c r="G42" s="40">
        <v>8.5147992675652251</v>
      </c>
      <c r="H42" s="7">
        <v>0</v>
      </c>
      <c r="I42" s="7">
        <v>1</v>
      </c>
      <c r="J42" s="7">
        <v>62</v>
      </c>
      <c r="K42" s="41">
        <v>0.87183766141620567</v>
      </c>
    </row>
    <row r="43" spans="7:11" x14ac:dyDescent="0.25">
      <c r="G43" s="40">
        <v>8.5274275968583382</v>
      </c>
      <c r="H43" s="7">
        <v>0</v>
      </c>
      <c r="I43" s="7">
        <v>1</v>
      </c>
      <c r="J43" s="7">
        <v>61</v>
      </c>
      <c r="K43" s="41">
        <v>0.87183766141620567</v>
      </c>
    </row>
    <row r="44" spans="7:11" x14ac:dyDescent="0.25">
      <c r="G44" s="40">
        <v>8.6907405363234282</v>
      </c>
      <c r="H44" s="7">
        <v>0</v>
      </c>
      <c r="I44" s="7">
        <v>1</v>
      </c>
      <c r="J44" s="7">
        <v>60</v>
      </c>
      <c r="K44" s="41">
        <v>0.87183766141620567</v>
      </c>
    </row>
    <row r="45" spans="7:11" x14ac:dyDescent="0.25">
      <c r="G45" s="40">
        <v>8.8359160072886134</v>
      </c>
      <c r="H45" s="7">
        <v>1</v>
      </c>
      <c r="I45" s="7">
        <v>0</v>
      </c>
      <c r="J45" s="7">
        <v>59</v>
      </c>
      <c r="K45" s="41">
        <v>0.85730703372593553</v>
      </c>
    </row>
    <row r="46" spans="7:11" x14ac:dyDescent="0.25">
      <c r="G46" s="40">
        <v>8.8466912481836193</v>
      </c>
      <c r="H46" s="7">
        <v>0</v>
      </c>
      <c r="I46" s="7">
        <v>1</v>
      </c>
      <c r="J46" s="7">
        <v>58</v>
      </c>
      <c r="K46" s="41">
        <v>0.85730703372593553</v>
      </c>
    </row>
    <row r="47" spans="7:11" x14ac:dyDescent="0.25">
      <c r="G47" s="40">
        <v>8.9080345240265011</v>
      </c>
      <c r="H47" s="7">
        <v>0</v>
      </c>
      <c r="I47" s="7">
        <v>1</v>
      </c>
      <c r="J47" s="7">
        <v>57</v>
      </c>
      <c r="K47" s="41">
        <v>0.85730703372593553</v>
      </c>
    </row>
    <row r="48" spans="7:11" x14ac:dyDescent="0.25">
      <c r="G48" s="40">
        <v>8.9254897998240335</v>
      </c>
      <c r="H48" s="7">
        <v>0</v>
      </c>
      <c r="I48" s="7">
        <v>1</v>
      </c>
      <c r="J48" s="7">
        <v>56</v>
      </c>
      <c r="K48" s="41">
        <v>0.85730703372593553</v>
      </c>
    </row>
    <row r="49" spans="7:11" x14ac:dyDescent="0.25">
      <c r="G49" s="40">
        <v>9.3405204063017209</v>
      </c>
      <c r="H49" s="7">
        <v>0</v>
      </c>
      <c r="I49" s="7">
        <v>1</v>
      </c>
      <c r="J49" s="7">
        <v>55</v>
      </c>
      <c r="K49" s="41">
        <v>0.85730703372593553</v>
      </c>
    </row>
    <row r="50" spans="7:11" x14ac:dyDescent="0.25">
      <c r="G50" s="40">
        <v>9.5344443517530806</v>
      </c>
      <c r="H50" s="7">
        <v>0</v>
      </c>
      <c r="I50" s="7">
        <v>1</v>
      </c>
      <c r="J50" s="7">
        <v>54</v>
      </c>
      <c r="K50" s="41">
        <v>0.85730703372593553</v>
      </c>
    </row>
    <row r="51" spans="7:11" x14ac:dyDescent="0.25">
      <c r="G51" s="40">
        <v>9.6261439556864339</v>
      </c>
      <c r="H51" s="7">
        <v>0</v>
      </c>
      <c r="I51" s="7">
        <v>1</v>
      </c>
      <c r="J51" s="7">
        <v>53</v>
      </c>
      <c r="K51" s="41">
        <v>0.85730703372593553</v>
      </c>
    </row>
    <row r="52" spans="7:11" x14ac:dyDescent="0.25">
      <c r="G52" s="40">
        <v>9.7832898086962743</v>
      </c>
      <c r="H52" s="7">
        <v>0</v>
      </c>
      <c r="I52" s="7">
        <v>1</v>
      </c>
      <c r="J52" s="7">
        <v>52</v>
      </c>
      <c r="K52" s="41">
        <v>0.85730703372593553</v>
      </c>
    </row>
    <row r="53" spans="7:11" x14ac:dyDescent="0.25">
      <c r="G53" s="40">
        <v>9.7845217928342745</v>
      </c>
      <c r="H53" s="7">
        <v>1</v>
      </c>
      <c r="I53" s="7">
        <v>0</v>
      </c>
      <c r="J53" s="7">
        <v>51</v>
      </c>
      <c r="K53" s="41">
        <v>0.8408203600004367</v>
      </c>
    </row>
    <row r="54" spans="7:11" x14ac:dyDescent="0.25">
      <c r="G54" s="40">
        <v>9.8849045530862867</v>
      </c>
      <c r="H54" s="7">
        <v>0</v>
      </c>
      <c r="I54" s="7">
        <v>1</v>
      </c>
      <c r="J54" s="7">
        <v>50</v>
      </c>
      <c r="K54" s="41">
        <v>0.8408203600004367</v>
      </c>
    </row>
    <row r="55" spans="7:11" x14ac:dyDescent="0.25">
      <c r="G55" s="40">
        <v>9.9674040695618498</v>
      </c>
      <c r="H55" s="7">
        <v>0</v>
      </c>
      <c r="I55" s="7">
        <v>1</v>
      </c>
      <c r="J55" s="7">
        <v>49</v>
      </c>
      <c r="K55" s="41">
        <v>0.8408203600004367</v>
      </c>
    </row>
    <row r="56" spans="7:11" x14ac:dyDescent="0.25">
      <c r="G56" s="40">
        <v>10.09522692219047</v>
      </c>
      <c r="H56" s="7">
        <v>0</v>
      </c>
      <c r="I56" s="7">
        <v>1</v>
      </c>
      <c r="J56" s="7">
        <v>48</v>
      </c>
      <c r="K56" s="41">
        <v>0.8408203600004367</v>
      </c>
    </row>
    <row r="57" spans="7:11" x14ac:dyDescent="0.25">
      <c r="G57" s="40">
        <v>10.103748915617015</v>
      </c>
      <c r="H57" s="7">
        <v>1</v>
      </c>
      <c r="I57" s="7">
        <v>0</v>
      </c>
      <c r="J57" s="7">
        <v>47</v>
      </c>
      <c r="K57" s="41">
        <v>0.82330326916709429</v>
      </c>
    </row>
    <row r="58" spans="7:11" x14ac:dyDescent="0.25">
      <c r="G58" s="40">
        <v>10.129161486469505</v>
      </c>
      <c r="H58" s="7">
        <v>0</v>
      </c>
      <c r="I58" s="7">
        <v>1</v>
      </c>
      <c r="J58" s="7">
        <v>46</v>
      </c>
      <c r="K58" s="41">
        <v>0.82330326916709429</v>
      </c>
    </row>
    <row r="59" spans="7:11" x14ac:dyDescent="0.25">
      <c r="G59" s="40">
        <v>10.196430531895786</v>
      </c>
      <c r="H59" s="7">
        <v>1</v>
      </c>
      <c r="I59" s="7">
        <v>0</v>
      </c>
      <c r="J59" s="7">
        <v>45</v>
      </c>
      <c r="K59" s="41">
        <v>0.80540537201128792</v>
      </c>
    </row>
    <row r="60" spans="7:11" x14ac:dyDescent="0.25">
      <c r="G60" s="40">
        <v>10.376966174589622</v>
      </c>
      <c r="H60" s="7">
        <v>1</v>
      </c>
      <c r="I60" s="7">
        <v>0</v>
      </c>
      <c r="J60" s="7">
        <v>44</v>
      </c>
      <c r="K60" s="41">
        <v>0.78750747485548145</v>
      </c>
    </row>
    <row r="61" spans="7:11" x14ac:dyDescent="0.25">
      <c r="G61" s="40">
        <v>10.456048771687323</v>
      </c>
      <c r="H61" s="7">
        <v>1</v>
      </c>
      <c r="I61" s="7">
        <v>0</v>
      </c>
      <c r="J61" s="7">
        <v>43</v>
      </c>
      <c r="K61" s="41">
        <v>0.76960957769967508</v>
      </c>
    </row>
    <row r="62" spans="7:11" x14ac:dyDescent="0.25">
      <c r="G62" s="40">
        <v>10.502539373912191</v>
      </c>
      <c r="H62" s="7">
        <v>1</v>
      </c>
      <c r="I62" s="7">
        <v>0</v>
      </c>
      <c r="J62" s="7">
        <v>42</v>
      </c>
      <c r="K62" s="41">
        <v>0.75171168054386861</v>
      </c>
    </row>
    <row r="63" spans="7:11" x14ac:dyDescent="0.25">
      <c r="G63" s="40">
        <v>10.923623266181377</v>
      </c>
      <c r="H63" s="7">
        <v>0</v>
      </c>
      <c r="I63" s="7">
        <v>1</v>
      </c>
      <c r="J63" s="7">
        <v>41</v>
      </c>
      <c r="K63" s="41">
        <v>0.75171168054386861</v>
      </c>
    </row>
    <row r="64" spans="7:11" x14ac:dyDescent="0.25">
      <c r="G64" s="40">
        <v>11.203002997521313</v>
      </c>
      <c r="H64" s="7">
        <v>0</v>
      </c>
      <c r="I64" s="7">
        <v>1</v>
      </c>
      <c r="J64" s="7">
        <v>40</v>
      </c>
      <c r="K64" s="41">
        <v>0.75171168054386861</v>
      </c>
    </row>
    <row r="65" spans="7:11" x14ac:dyDescent="0.25">
      <c r="G65" s="40">
        <v>11.538490382793139</v>
      </c>
      <c r="H65" s="7">
        <v>0</v>
      </c>
      <c r="I65" s="7">
        <v>1</v>
      </c>
      <c r="J65" s="7">
        <v>39</v>
      </c>
      <c r="K65" s="41">
        <v>0.75171168054386861</v>
      </c>
    </row>
    <row r="66" spans="7:11" x14ac:dyDescent="0.25">
      <c r="G66" s="40">
        <v>11.644177874859603</v>
      </c>
      <c r="H66" s="7">
        <v>0</v>
      </c>
      <c r="I66" s="7">
        <v>1</v>
      </c>
      <c r="J66" s="7">
        <v>38</v>
      </c>
      <c r="K66" s="41">
        <v>0.75171168054386861</v>
      </c>
    </row>
    <row r="67" spans="7:11" x14ac:dyDescent="0.25">
      <c r="G67" s="40">
        <v>11.66672389572668</v>
      </c>
      <c r="H67" s="7">
        <v>0</v>
      </c>
      <c r="I67" s="7">
        <v>1</v>
      </c>
      <c r="J67" s="7">
        <v>37</v>
      </c>
      <c r="K67" s="41">
        <v>0.75171168054386861</v>
      </c>
    </row>
    <row r="68" spans="7:11" x14ac:dyDescent="0.25">
      <c r="G68" s="40">
        <v>11.87969323501672</v>
      </c>
      <c r="H68" s="7">
        <v>0</v>
      </c>
      <c r="I68" s="7">
        <v>1</v>
      </c>
      <c r="J68" s="7">
        <v>36</v>
      </c>
      <c r="K68" s="41">
        <v>0.75171168054386861</v>
      </c>
    </row>
    <row r="69" spans="7:11" x14ac:dyDescent="0.25">
      <c r="G69" s="40">
        <v>11.953052535082918</v>
      </c>
      <c r="H69" s="7">
        <v>0</v>
      </c>
      <c r="I69" s="7">
        <v>1</v>
      </c>
      <c r="J69" s="7">
        <v>35</v>
      </c>
      <c r="K69" s="41">
        <v>0.75171168054386861</v>
      </c>
    </row>
    <row r="70" spans="7:11" x14ac:dyDescent="0.25">
      <c r="G70" s="40">
        <v>12.009220501873971</v>
      </c>
      <c r="H70" s="7">
        <v>0</v>
      </c>
      <c r="I70" s="7">
        <v>1</v>
      </c>
      <c r="J70" s="7">
        <v>34</v>
      </c>
      <c r="K70" s="41">
        <v>0.75171168054386861</v>
      </c>
    </row>
    <row r="71" spans="7:11" x14ac:dyDescent="0.25">
      <c r="G71" s="40">
        <v>12.169565193060237</v>
      </c>
      <c r="H71" s="7">
        <v>0</v>
      </c>
      <c r="I71" s="7">
        <v>1</v>
      </c>
      <c r="J71" s="7">
        <v>33</v>
      </c>
      <c r="K71" s="41">
        <v>0.75171168054386861</v>
      </c>
    </row>
    <row r="72" spans="7:11" x14ac:dyDescent="0.25">
      <c r="G72" s="40">
        <v>12.402276261987916</v>
      </c>
      <c r="H72" s="7">
        <v>0</v>
      </c>
      <c r="I72" s="7">
        <v>1</v>
      </c>
      <c r="J72" s="7">
        <v>32</v>
      </c>
      <c r="K72" s="41">
        <v>0.75171168054386861</v>
      </c>
    </row>
    <row r="73" spans="7:11" x14ac:dyDescent="0.25">
      <c r="G73" s="40">
        <v>12.409218873699196</v>
      </c>
      <c r="H73" s="7">
        <v>1</v>
      </c>
      <c r="I73" s="7">
        <v>0</v>
      </c>
      <c r="J73" s="7">
        <v>31</v>
      </c>
      <c r="K73" s="41">
        <v>0.72822069052687266</v>
      </c>
    </row>
    <row r="74" spans="7:11" x14ac:dyDescent="0.25">
      <c r="G74" s="40">
        <v>12.420093307454739</v>
      </c>
      <c r="H74" s="7">
        <v>0</v>
      </c>
      <c r="I74" s="7">
        <v>1</v>
      </c>
      <c r="J74" s="7">
        <v>30</v>
      </c>
      <c r="K74" s="41">
        <v>0.72822069052687266</v>
      </c>
    </row>
    <row r="75" spans="7:11" x14ac:dyDescent="0.25">
      <c r="G75" s="40">
        <v>13.329334158233749</v>
      </c>
      <c r="H75" s="7">
        <v>0</v>
      </c>
      <c r="I75" s="7">
        <v>1</v>
      </c>
      <c r="J75" s="7">
        <v>29</v>
      </c>
      <c r="K75" s="41">
        <v>0.72822069052687266</v>
      </c>
    </row>
    <row r="76" spans="7:11" x14ac:dyDescent="0.25">
      <c r="G76" s="40">
        <v>13.670610184831229</v>
      </c>
      <c r="H76" s="7">
        <v>1</v>
      </c>
      <c r="I76" s="7">
        <v>0</v>
      </c>
      <c r="J76" s="7">
        <v>28</v>
      </c>
      <c r="K76" s="41">
        <v>0.70310963223284262</v>
      </c>
    </row>
    <row r="77" spans="7:11" x14ac:dyDescent="0.25">
      <c r="G77" s="40">
        <v>13.757065252759663</v>
      </c>
      <c r="H77" s="7">
        <v>1</v>
      </c>
      <c r="I77" s="7">
        <v>0</v>
      </c>
      <c r="J77" s="7">
        <v>27</v>
      </c>
      <c r="K77" s="41">
        <v>0.67799857393881258</v>
      </c>
    </row>
    <row r="78" spans="7:11" x14ac:dyDescent="0.25">
      <c r="G78" s="40">
        <v>13.76645714708962</v>
      </c>
      <c r="H78" s="7">
        <v>0</v>
      </c>
      <c r="I78" s="7">
        <v>1</v>
      </c>
      <c r="J78" s="7">
        <v>26</v>
      </c>
      <c r="K78" s="41">
        <v>0.67799857393881258</v>
      </c>
    </row>
    <row r="79" spans="7:11" x14ac:dyDescent="0.25">
      <c r="G79" s="40">
        <v>13.929165890234318</v>
      </c>
      <c r="H79" s="7">
        <v>1</v>
      </c>
      <c r="I79" s="7">
        <v>0</v>
      </c>
      <c r="J79" s="7">
        <v>25</v>
      </c>
      <c r="K79" s="41">
        <v>0.65192170571039676</v>
      </c>
    </row>
    <row r="80" spans="7:11" x14ac:dyDescent="0.25">
      <c r="G80" s="40">
        <v>14.325239033855993</v>
      </c>
      <c r="H80" s="7">
        <v>0</v>
      </c>
      <c r="I80" s="7">
        <v>1</v>
      </c>
      <c r="J80" s="7">
        <v>24</v>
      </c>
      <c r="K80" s="41">
        <v>0.65192170571039676</v>
      </c>
    </row>
    <row r="81" spans="7:11" x14ac:dyDescent="0.25">
      <c r="G81" s="40">
        <v>14.78137597414516</v>
      </c>
      <c r="H81" s="7">
        <v>0</v>
      </c>
      <c r="I81" s="7">
        <v>1</v>
      </c>
      <c r="J81" s="7">
        <v>23</v>
      </c>
      <c r="K81" s="41">
        <v>0.65192170571039676</v>
      </c>
    </row>
    <row r="82" spans="7:11" x14ac:dyDescent="0.25">
      <c r="G82" s="40">
        <v>14.81238515954014</v>
      </c>
      <c r="H82" s="7">
        <v>0</v>
      </c>
      <c r="I82" s="7">
        <v>1</v>
      </c>
      <c r="J82" s="7">
        <v>22</v>
      </c>
      <c r="K82" s="41">
        <v>0.65192170571039676</v>
      </c>
    </row>
    <row r="83" spans="7:11" x14ac:dyDescent="0.25">
      <c r="G83" s="40">
        <v>15.374007268974376</v>
      </c>
      <c r="H83" s="7">
        <v>0</v>
      </c>
      <c r="I83" s="7">
        <v>1</v>
      </c>
      <c r="J83" s="7">
        <v>21</v>
      </c>
      <c r="K83" s="41">
        <v>0.65192170571039676</v>
      </c>
    </row>
    <row r="84" spans="7:11" x14ac:dyDescent="0.25">
      <c r="G84" s="40">
        <v>15.507781205880086</v>
      </c>
      <c r="H84" s="7">
        <v>1</v>
      </c>
      <c r="I84" s="7">
        <v>0</v>
      </c>
      <c r="J84" s="7">
        <v>20</v>
      </c>
      <c r="K84" s="41">
        <v>0.62087781496228256</v>
      </c>
    </row>
    <row r="85" spans="7:11" x14ac:dyDescent="0.25">
      <c r="G85" s="40">
        <v>16.089814002830018</v>
      </c>
      <c r="H85" s="7">
        <v>0</v>
      </c>
      <c r="I85" s="7">
        <v>1</v>
      </c>
      <c r="J85" s="7">
        <v>19</v>
      </c>
      <c r="K85" s="41">
        <v>0.62087781496228256</v>
      </c>
    </row>
    <row r="86" spans="7:11" x14ac:dyDescent="0.25">
      <c r="G86" s="40">
        <v>16.108372387469714</v>
      </c>
      <c r="H86" s="7">
        <v>0</v>
      </c>
      <c r="I86" s="7">
        <v>1</v>
      </c>
      <c r="J86" s="7">
        <v>18</v>
      </c>
      <c r="K86" s="41">
        <v>0.62087781496228256</v>
      </c>
    </row>
    <row r="87" spans="7:11" x14ac:dyDescent="0.25">
      <c r="G87" s="40">
        <v>16.391257945857799</v>
      </c>
      <c r="H87" s="7">
        <v>0</v>
      </c>
      <c r="I87" s="7">
        <v>1</v>
      </c>
      <c r="J87" s="7">
        <v>17</v>
      </c>
      <c r="K87" s="41">
        <v>0.62087781496228256</v>
      </c>
    </row>
    <row r="88" spans="7:11" x14ac:dyDescent="0.25">
      <c r="G88" s="40">
        <v>16.528370316922242</v>
      </c>
      <c r="H88" s="7">
        <v>0</v>
      </c>
      <c r="I88" s="7">
        <v>1</v>
      </c>
      <c r="J88" s="7">
        <v>16</v>
      </c>
      <c r="K88" s="41">
        <v>0.62087781496228256</v>
      </c>
    </row>
    <row r="89" spans="7:11" x14ac:dyDescent="0.25">
      <c r="G89" s="40">
        <v>16.728564059797005</v>
      </c>
      <c r="H89" s="7">
        <v>0</v>
      </c>
      <c r="I89" s="7">
        <v>1</v>
      </c>
      <c r="J89" s="7">
        <v>15</v>
      </c>
      <c r="K89" s="41">
        <v>0.62087781496228256</v>
      </c>
    </row>
    <row r="90" spans="7:11" x14ac:dyDescent="0.25">
      <c r="G90" s="40">
        <v>17.186043689125707</v>
      </c>
      <c r="H90" s="7">
        <v>0</v>
      </c>
      <c r="I90" s="7">
        <v>1</v>
      </c>
      <c r="J90" s="7">
        <v>14</v>
      </c>
      <c r="K90" s="41">
        <v>0.62087781496228256</v>
      </c>
    </row>
    <row r="91" spans="7:11" x14ac:dyDescent="0.25">
      <c r="G91" s="40">
        <v>17.407478573126124</v>
      </c>
      <c r="H91" s="7">
        <v>0</v>
      </c>
      <c r="I91" s="7">
        <v>1</v>
      </c>
      <c r="J91" s="7">
        <v>13</v>
      </c>
      <c r="K91" s="41">
        <v>0.62087781496228256</v>
      </c>
    </row>
    <row r="92" spans="7:11" x14ac:dyDescent="0.25">
      <c r="G92" s="40">
        <v>17.680928550267492</v>
      </c>
      <c r="H92" s="7">
        <v>0</v>
      </c>
      <c r="I92" s="7">
        <v>1</v>
      </c>
      <c r="J92" s="7">
        <v>12</v>
      </c>
      <c r="K92" s="41">
        <v>0.62087781496228256</v>
      </c>
    </row>
    <row r="93" spans="7:11" x14ac:dyDescent="0.25">
      <c r="G93" s="40">
        <v>17.764447374184719</v>
      </c>
      <c r="H93" s="7">
        <v>0</v>
      </c>
      <c r="I93" s="7">
        <v>1</v>
      </c>
      <c r="J93" s="7">
        <v>11</v>
      </c>
      <c r="K93" s="41">
        <v>0.62087781496228256</v>
      </c>
    </row>
    <row r="94" spans="7:11" x14ac:dyDescent="0.25">
      <c r="G94" s="40">
        <v>18.176779221672177</v>
      </c>
      <c r="H94" s="7">
        <v>1</v>
      </c>
      <c r="I94" s="7">
        <v>0</v>
      </c>
      <c r="J94" s="7">
        <v>10</v>
      </c>
      <c r="K94" s="41">
        <v>0.5644343772384387</v>
      </c>
    </row>
    <row r="95" spans="7:11" x14ac:dyDescent="0.25">
      <c r="G95" s="40">
        <v>18.335365684434244</v>
      </c>
      <c r="H95" s="7">
        <v>0</v>
      </c>
      <c r="I95" s="7">
        <v>1</v>
      </c>
      <c r="J95" s="7">
        <v>9</v>
      </c>
      <c r="K95" s="41">
        <v>0.5644343772384387</v>
      </c>
    </row>
    <row r="96" spans="7:11" x14ac:dyDescent="0.25">
      <c r="G96" s="40">
        <v>18.365494973005053</v>
      </c>
      <c r="H96" s="7">
        <v>0</v>
      </c>
      <c r="I96" s="7">
        <v>1</v>
      </c>
      <c r="J96" s="7">
        <v>8</v>
      </c>
      <c r="K96" s="41">
        <v>0.5644343772384387</v>
      </c>
    </row>
    <row r="97" spans="7:11" x14ac:dyDescent="0.25">
      <c r="G97" s="40">
        <v>18.532772048457556</v>
      </c>
      <c r="H97" s="7">
        <v>0</v>
      </c>
      <c r="I97" s="7">
        <v>1</v>
      </c>
      <c r="J97" s="7">
        <v>7</v>
      </c>
      <c r="K97" s="41">
        <v>0.5644343772384387</v>
      </c>
    </row>
    <row r="98" spans="7:11" x14ac:dyDescent="0.25">
      <c r="G98" s="40">
        <v>18.606999750330548</v>
      </c>
      <c r="H98" s="7">
        <v>0</v>
      </c>
      <c r="I98" s="7">
        <v>1</v>
      </c>
      <c r="J98" s="7">
        <v>6</v>
      </c>
      <c r="K98" s="41">
        <v>0.5644343772384387</v>
      </c>
    </row>
    <row r="99" spans="7:11" x14ac:dyDescent="0.25">
      <c r="G99" s="40">
        <v>18.611649213347928</v>
      </c>
      <c r="H99" s="7">
        <v>1</v>
      </c>
      <c r="I99" s="7">
        <v>0</v>
      </c>
      <c r="J99" s="7">
        <v>5</v>
      </c>
      <c r="K99" s="41">
        <v>0.47036198103203225</v>
      </c>
    </row>
    <row r="100" spans="7:11" x14ac:dyDescent="0.25">
      <c r="G100" s="40">
        <v>18.664850680042917</v>
      </c>
      <c r="H100" s="7">
        <v>0</v>
      </c>
      <c r="I100" s="7">
        <v>1</v>
      </c>
      <c r="J100" s="7">
        <v>4</v>
      </c>
      <c r="K100" s="41">
        <v>0.47036198103203225</v>
      </c>
    </row>
    <row r="101" spans="7:11" x14ac:dyDescent="0.25">
      <c r="G101" s="40">
        <v>19.139190452865499</v>
      </c>
      <c r="H101" s="7">
        <v>0</v>
      </c>
      <c r="I101" s="7">
        <v>1</v>
      </c>
      <c r="J101" s="7">
        <v>3</v>
      </c>
      <c r="K101" s="41">
        <v>0.47036198103203225</v>
      </c>
    </row>
    <row r="102" spans="7:11" x14ac:dyDescent="0.25">
      <c r="G102" s="40">
        <v>19.184496763498345</v>
      </c>
      <c r="H102" s="7">
        <v>0</v>
      </c>
      <c r="I102" s="7">
        <v>1</v>
      </c>
      <c r="J102" s="7">
        <v>2</v>
      </c>
      <c r="K102" s="41">
        <v>0.47036198103203225</v>
      </c>
    </row>
    <row r="103" spans="7:11" x14ac:dyDescent="0.25">
      <c r="G103" s="40">
        <v>19.312975436028189</v>
      </c>
      <c r="H103" s="7">
        <v>0</v>
      </c>
      <c r="I103" s="7">
        <v>1</v>
      </c>
      <c r="J103" s="7">
        <v>1</v>
      </c>
      <c r="K103" s="41">
        <v>0.47036198103203225</v>
      </c>
    </row>
    <row r="104" spans="7:11" x14ac:dyDescent="0.25">
      <c r="G104" s="40">
        <v>19.997297289433618</v>
      </c>
      <c r="H104" s="7">
        <v>0</v>
      </c>
      <c r="I104" s="7">
        <v>1</v>
      </c>
      <c r="J104" s="7">
        <v>0</v>
      </c>
      <c r="K104" s="41">
        <v>0.47036198103203225</v>
      </c>
    </row>
    <row r="105" spans="7:11" x14ac:dyDescent="0.25">
      <c r="G105" s="36"/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22" workbookViewId="0">
      <selection activeCell="J47" sqref="J47"/>
    </sheetView>
  </sheetViews>
  <sheetFormatPr defaultRowHeight="15" x14ac:dyDescent="0.25"/>
  <cols>
    <col min="1" max="1" width="11.7109375" customWidth="1"/>
    <col min="2" max="2" width="10.7109375" bestFit="1" customWidth="1"/>
    <col min="3" max="3" width="14.5703125" bestFit="1" customWidth="1"/>
    <col min="4" max="4" width="10" bestFit="1" customWidth="1"/>
    <col min="5" max="5" width="7.42578125" bestFit="1" customWidth="1"/>
    <col min="6" max="6" width="10.140625" bestFit="1" customWidth="1"/>
    <col min="7" max="7" width="13.5703125" bestFit="1" customWidth="1"/>
    <col min="8" max="8" width="11" style="18" bestFit="1" customWidth="1"/>
    <col min="9" max="9" width="9.140625" style="18"/>
    <col min="10" max="10" width="12.7109375" style="18" bestFit="1" customWidth="1"/>
    <col min="11" max="27" width="9.140625" style="18"/>
  </cols>
  <sheetData>
    <row r="1" spans="1:27" ht="15.75" x14ac:dyDescent="0.25">
      <c r="A1" s="16" t="s">
        <v>3</v>
      </c>
      <c r="B1" s="11"/>
      <c r="C1" s="11"/>
      <c r="D1" s="11"/>
      <c r="E1" s="11"/>
      <c r="F1" s="11"/>
      <c r="G1" s="11"/>
      <c r="J1" s="24" t="s">
        <v>17</v>
      </c>
      <c r="K1" s="35">
        <v>3.5000000000000003E-2</v>
      </c>
    </row>
    <row r="2" spans="1:27" x14ac:dyDescent="0.25">
      <c r="G2" s="34" t="s">
        <v>15</v>
      </c>
      <c r="H2" s="24" t="s">
        <v>16</v>
      </c>
    </row>
    <row r="3" spans="1:27" x14ac:dyDescent="0.25">
      <c r="A3" s="12" t="s">
        <v>4</v>
      </c>
      <c r="B3" s="12" t="s">
        <v>5</v>
      </c>
      <c r="C3" s="12" t="s">
        <v>6</v>
      </c>
      <c r="D3" s="12" t="s">
        <v>7</v>
      </c>
      <c r="E3" s="12" t="s">
        <v>21</v>
      </c>
      <c r="F3" s="12" t="s">
        <v>2</v>
      </c>
      <c r="G3" s="46" t="s">
        <v>10</v>
      </c>
      <c r="H3" s="46"/>
    </row>
    <row r="4" spans="1:27" x14ac:dyDescent="0.25">
      <c r="A4" s="12">
        <v>0</v>
      </c>
      <c r="B4" s="11">
        <v>0</v>
      </c>
      <c r="C4" s="11">
        <v>0</v>
      </c>
      <c r="D4" s="7">
        <v>100</v>
      </c>
      <c r="E4" s="11">
        <v>1</v>
      </c>
      <c r="F4" s="11"/>
      <c r="G4" s="11"/>
    </row>
    <row r="5" spans="1:27" x14ac:dyDescent="0.25">
      <c r="A5" s="12">
        <v>1</v>
      </c>
      <c r="B5" s="9">
        <v>1</v>
      </c>
      <c r="C5" s="9">
        <v>0</v>
      </c>
      <c r="D5" s="7">
        <v>99</v>
      </c>
      <c r="E5" s="15">
        <f>'KM survival control'!E5</f>
        <v>0.99</v>
      </c>
      <c r="F5" s="31">
        <f>'Raw data control group'!B102</f>
        <v>527.3192043003844</v>
      </c>
      <c r="G5" s="31">
        <f>F5*E4</f>
        <v>527.3192043003844</v>
      </c>
      <c r="H5" s="31">
        <f t="shared" ref="H5:H24" si="0">G5/(1+$K$1)^(A5-1)</f>
        <v>527.3192043003844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12">
        <v>2</v>
      </c>
      <c r="B6" s="9">
        <v>2</v>
      </c>
      <c r="C6" s="9">
        <v>0</v>
      </c>
      <c r="D6" s="7">
        <v>97</v>
      </c>
      <c r="E6" s="15">
        <f>'KM survival control'!E6</f>
        <v>0.97</v>
      </c>
      <c r="F6" s="31">
        <f>'Raw data control group'!C102</f>
        <v>728.36159748296564</v>
      </c>
      <c r="G6" s="31">
        <f t="shared" ref="G6:G24" si="1">F6*E5</f>
        <v>721.07798150813596</v>
      </c>
      <c r="H6" s="31">
        <f t="shared" si="0"/>
        <v>696.69370194022804</v>
      </c>
    </row>
    <row r="7" spans="1:27" x14ac:dyDescent="0.25">
      <c r="A7" s="12">
        <v>3</v>
      </c>
      <c r="B7" s="9">
        <v>2</v>
      </c>
      <c r="C7" s="9">
        <v>0</v>
      </c>
      <c r="D7" s="7">
        <v>95</v>
      </c>
      <c r="E7" s="15">
        <f>'KM survival control'!E7</f>
        <v>0.95</v>
      </c>
      <c r="F7" s="31">
        <f>'Raw data control group'!D102</f>
        <v>622.74133932784207</v>
      </c>
      <c r="G7" s="31">
        <f t="shared" si="1"/>
        <v>604.05909914800679</v>
      </c>
      <c r="H7" s="31">
        <f t="shared" si="0"/>
        <v>563.89563270835436</v>
      </c>
    </row>
    <row r="8" spans="1:27" x14ac:dyDescent="0.25">
      <c r="A8" s="12">
        <v>4</v>
      </c>
      <c r="B8" s="9">
        <v>6</v>
      </c>
      <c r="C8" s="9">
        <v>0</v>
      </c>
      <c r="D8" s="7">
        <v>89</v>
      </c>
      <c r="E8" s="15">
        <f>'KM survival control'!E8</f>
        <v>0.8899999999999999</v>
      </c>
      <c r="F8" s="31">
        <f>'Raw data control group'!E102</f>
        <v>754.52298846540396</v>
      </c>
      <c r="G8" s="31">
        <f t="shared" si="1"/>
        <v>716.79683904213368</v>
      </c>
      <c r="H8" s="31">
        <f t="shared" si="0"/>
        <v>646.50968041994804</v>
      </c>
    </row>
    <row r="9" spans="1:27" x14ac:dyDescent="0.25">
      <c r="A9" s="12">
        <v>5</v>
      </c>
      <c r="B9" s="9">
        <v>1</v>
      </c>
      <c r="C9" s="9">
        <v>0</v>
      </c>
      <c r="D9" s="7">
        <v>88</v>
      </c>
      <c r="E9" s="15">
        <f>'KM survival control'!E9</f>
        <v>0.87999999999999989</v>
      </c>
      <c r="F9" s="31">
        <f>'Raw data control group'!F102</f>
        <v>640.20621708904514</v>
      </c>
      <c r="G9" s="31">
        <f t="shared" si="1"/>
        <v>569.78353320925009</v>
      </c>
      <c r="H9" s="31">
        <f t="shared" si="0"/>
        <v>496.53343148583241</v>
      </c>
    </row>
    <row r="10" spans="1:27" x14ac:dyDescent="0.25">
      <c r="A10" s="12">
        <v>6</v>
      </c>
      <c r="B10" s="9">
        <v>1</v>
      </c>
      <c r="C10" s="9">
        <v>11</v>
      </c>
      <c r="D10" s="7">
        <v>76</v>
      </c>
      <c r="E10" s="15">
        <f>'KM survival control'!E10</f>
        <v>0.86857142857142844</v>
      </c>
      <c r="F10" s="31">
        <f>'Raw data control group'!G102</f>
        <v>744.63557287900039</v>
      </c>
      <c r="G10" s="31">
        <f t="shared" si="1"/>
        <v>655.27930413352021</v>
      </c>
      <c r="H10" s="31">
        <f t="shared" si="0"/>
        <v>551.72759087815007</v>
      </c>
    </row>
    <row r="11" spans="1:27" x14ac:dyDescent="0.25">
      <c r="A11" s="12">
        <v>7</v>
      </c>
      <c r="B11" s="9">
        <v>3</v>
      </c>
      <c r="C11" s="9">
        <v>7</v>
      </c>
      <c r="D11" s="7">
        <v>66</v>
      </c>
      <c r="E11" s="15">
        <f>'KM survival control'!E11</f>
        <v>0.83332401453732163</v>
      </c>
      <c r="F11" s="31">
        <f>'Raw data control group'!H102</f>
        <v>1234.1174097689066</v>
      </c>
      <c r="G11" s="31">
        <f t="shared" si="1"/>
        <v>1071.91912162785</v>
      </c>
      <c r="H11" s="31">
        <f t="shared" si="0"/>
        <v>872.00689609005644</v>
      </c>
    </row>
    <row r="12" spans="1:27" x14ac:dyDescent="0.25">
      <c r="A12" s="12">
        <v>8</v>
      </c>
      <c r="B12" s="9">
        <v>7</v>
      </c>
      <c r="C12" s="9">
        <v>1</v>
      </c>
      <c r="D12" s="7">
        <v>58</v>
      </c>
      <c r="E12" s="15">
        <f>'KM survival control'!E12</f>
        <v>0.74393909138108183</v>
      </c>
      <c r="F12" s="31">
        <f>'Raw data control group'!I102</f>
        <v>1308.4512426353526</v>
      </c>
      <c r="G12" s="31">
        <f t="shared" si="1"/>
        <v>1090.3638423392392</v>
      </c>
      <c r="H12" s="31">
        <f t="shared" si="0"/>
        <v>857.01612393511903</v>
      </c>
    </row>
    <row r="13" spans="1:27" x14ac:dyDescent="0.25">
      <c r="A13" s="12">
        <v>9</v>
      </c>
      <c r="B13" s="9">
        <v>1</v>
      </c>
      <c r="C13" s="9">
        <v>3</v>
      </c>
      <c r="D13" s="7">
        <v>54</v>
      </c>
      <c r="E13" s="15">
        <f>'KM survival control'!E13</f>
        <v>0.73088752837439619</v>
      </c>
      <c r="F13" s="31">
        <f>'Raw data control group'!J102</f>
        <v>1373.9234769718487</v>
      </c>
      <c r="G13" s="31">
        <f t="shared" si="1"/>
        <v>1022.1153830855739</v>
      </c>
      <c r="H13" s="31">
        <f t="shared" si="0"/>
        <v>776.20623370158478</v>
      </c>
    </row>
    <row r="14" spans="1:27" x14ac:dyDescent="0.25">
      <c r="A14" s="12">
        <v>10</v>
      </c>
      <c r="B14" s="9">
        <v>1</v>
      </c>
      <c r="C14" s="9">
        <v>7</v>
      </c>
      <c r="D14" s="7">
        <v>46</v>
      </c>
      <c r="E14" s="15">
        <f>'KM survival control'!E14</f>
        <v>0.71533672989834518</v>
      </c>
      <c r="F14" s="31">
        <f>'Raw data control group'!K102</f>
        <v>1168.1977386124731</v>
      </c>
      <c r="G14" s="31">
        <f t="shared" si="1"/>
        <v>853.82115782702942</v>
      </c>
      <c r="H14" s="31">
        <f t="shared" si="0"/>
        <v>626.47502820848831</v>
      </c>
    </row>
    <row r="15" spans="1:27" x14ac:dyDescent="0.25">
      <c r="A15" s="12">
        <v>11</v>
      </c>
      <c r="B15" s="9">
        <v>2</v>
      </c>
      <c r="C15" s="9">
        <v>1</v>
      </c>
      <c r="D15" s="7">
        <v>43</v>
      </c>
      <c r="E15" s="15">
        <f>'KM survival control'!E15</f>
        <v>0.6838817057081511</v>
      </c>
      <c r="F15" s="31">
        <f>'Raw data control group'!L102</f>
        <v>1117.3470078460921</v>
      </c>
      <c r="G15" s="31">
        <f t="shared" si="1"/>
        <v>799.27935475432412</v>
      </c>
      <c r="H15" s="31">
        <f t="shared" si="0"/>
        <v>566.62417199514766</v>
      </c>
    </row>
    <row r="16" spans="1:27" x14ac:dyDescent="0.25">
      <c r="A16" s="12">
        <v>12</v>
      </c>
      <c r="B16" s="9">
        <v>1</v>
      </c>
      <c r="C16" s="9">
        <v>9</v>
      </c>
      <c r="D16" s="7">
        <v>33</v>
      </c>
      <c r="E16" s="15">
        <f>'KM survival control'!E16</f>
        <v>0.66539841636468755</v>
      </c>
      <c r="F16" s="31">
        <f>'Raw data control group'!M102</f>
        <v>594.10745394605374</v>
      </c>
      <c r="G16" s="31">
        <f t="shared" si="1"/>
        <v>406.29921897855405</v>
      </c>
      <c r="H16" s="31">
        <f t="shared" si="0"/>
        <v>278.29290853090191</v>
      </c>
    </row>
    <row r="17" spans="1:27" x14ac:dyDescent="0.25">
      <c r="A17" s="12">
        <v>13</v>
      </c>
      <c r="B17" s="9">
        <v>1</v>
      </c>
      <c r="C17" s="9">
        <v>7</v>
      </c>
      <c r="D17" s="7">
        <v>25</v>
      </c>
      <c r="E17" s="15">
        <f>'KM survival control'!E17</f>
        <v>0.64163418720880583</v>
      </c>
      <c r="F17" s="31">
        <f>'Raw data control group'!N102</f>
        <v>922.27399017457901</v>
      </c>
      <c r="G17" s="31">
        <f t="shared" si="1"/>
        <v>613.67965251650628</v>
      </c>
      <c r="H17" s="31">
        <f t="shared" si="0"/>
        <v>406.12294453530012</v>
      </c>
    </row>
    <row r="18" spans="1:27" x14ac:dyDescent="0.25">
      <c r="A18" s="12">
        <v>14</v>
      </c>
      <c r="B18" s="9">
        <v>1</v>
      </c>
      <c r="C18" s="9">
        <v>4</v>
      </c>
      <c r="D18" s="7">
        <v>20</v>
      </c>
      <c r="E18" s="15">
        <f>'KM survival control'!E18</f>
        <v>0.61108017829410077</v>
      </c>
      <c r="F18" s="31">
        <f>'Raw data control group'!O102</f>
        <v>633.74758570539871</v>
      </c>
      <c r="G18" s="31">
        <f t="shared" si="1"/>
        <v>406.63411704962652</v>
      </c>
      <c r="H18" s="31">
        <f t="shared" si="0"/>
        <v>260.00354316713975</v>
      </c>
    </row>
    <row r="19" spans="1:27" x14ac:dyDescent="0.25">
      <c r="A19" s="12">
        <v>15</v>
      </c>
      <c r="B19" s="9">
        <v>1</v>
      </c>
      <c r="C19" s="9">
        <v>5</v>
      </c>
      <c r="D19" s="7">
        <v>14</v>
      </c>
      <c r="E19" s="15">
        <f>'KM survival control'!E19</f>
        <v>0.58052616937939572</v>
      </c>
      <c r="F19" s="31">
        <f>'Raw data control group'!P102</f>
        <v>638.90314327748899</v>
      </c>
      <c r="G19" s="31">
        <f t="shared" si="1"/>
        <v>390.42104670666936</v>
      </c>
      <c r="H19" s="31">
        <f t="shared" si="0"/>
        <v>241.19501319613877</v>
      </c>
    </row>
    <row r="20" spans="1:27" x14ac:dyDescent="0.25">
      <c r="A20" s="12">
        <v>16</v>
      </c>
      <c r="B20" s="9">
        <v>0</v>
      </c>
      <c r="C20" s="9">
        <v>2</v>
      </c>
      <c r="D20" s="7">
        <v>12</v>
      </c>
      <c r="E20" s="15">
        <f>'KM survival control'!E20</f>
        <v>0.58052616937939572</v>
      </c>
      <c r="F20" s="31">
        <f>'Raw data control group'!Q102</f>
        <v>645.70125261257203</v>
      </c>
      <c r="G20" s="31">
        <f t="shared" si="1"/>
        <v>374.84647474265398</v>
      </c>
      <c r="H20" s="31">
        <f t="shared" si="0"/>
        <v>223.74234419847005</v>
      </c>
    </row>
    <row r="21" spans="1:27" x14ac:dyDescent="0.25">
      <c r="A21" s="12">
        <v>17</v>
      </c>
      <c r="B21" s="9">
        <v>1</v>
      </c>
      <c r="C21" s="9">
        <v>0</v>
      </c>
      <c r="D21" s="7">
        <v>11</v>
      </c>
      <c r="E21" s="15">
        <f>'KM survival control'!E21</f>
        <v>0.53214898859777937</v>
      </c>
      <c r="F21" s="31">
        <f>'Raw data control group'!R102</f>
        <v>831.43890378401602</v>
      </c>
      <c r="G21" s="31">
        <f t="shared" si="1"/>
        <v>482.67204188673878</v>
      </c>
      <c r="H21" s="31">
        <f t="shared" si="0"/>
        <v>278.35981997552977</v>
      </c>
    </row>
    <row r="22" spans="1:27" x14ac:dyDescent="0.25">
      <c r="A22" s="12">
        <v>18</v>
      </c>
      <c r="B22" s="9">
        <v>0</v>
      </c>
      <c r="C22" s="9">
        <v>1</v>
      </c>
      <c r="D22" s="7">
        <v>10</v>
      </c>
      <c r="E22" s="15">
        <f>'KM survival control'!E22</f>
        <v>0.53214898859777937</v>
      </c>
      <c r="F22" s="31">
        <f>'Raw data control group'!S102</f>
        <v>590.47846499900572</v>
      </c>
      <c r="G22" s="31">
        <f t="shared" si="1"/>
        <v>314.22251793799018</v>
      </c>
      <c r="H22" s="31">
        <f t="shared" si="0"/>
        <v>175.0859745784974</v>
      </c>
    </row>
    <row r="23" spans="1:27" x14ac:dyDescent="0.25">
      <c r="A23" s="12">
        <v>19</v>
      </c>
      <c r="B23" s="9">
        <v>1</v>
      </c>
      <c r="C23" s="9">
        <v>5</v>
      </c>
      <c r="D23" s="7">
        <v>4</v>
      </c>
      <c r="E23" s="15">
        <f>'KM survival control'!E23</f>
        <v>0.47302132319802609</v>
      </c>
      <c r="F23" s="31">
        <f>'Raw data control group'!T102</f>
        <v>495.50255026470984</v>
      </c>
      <c r="G23" s="31">
        <f t="shared" si="1"/>
        <v>263.68118097098568</v>
      </c>
      <c r="H23" s="31">
        <f t="shared" si="0"/>
        <v>141.95570106551301</v>
      </c>
    </row>
    <row r="24" spans="1:27" x14ac:dyDescent="0.25">
      <c r="A24" s="12">
        <v>20</v>
      </c>
      <c r="B24" s="9">
        <v>0</v>
      </c>
      <c r="C24" s="9">
        <v>4</v>
      </c>
      <c r="D24" s="7">
        <v>0</v>
      </c>
      <c r="E24" s="15">
        <f>'KM survival control'!E24</f>
        <v>0.47302132319802609</v>
      </c>
      <c r="F24" s="31">
        <f>'Raw data control group'!U102</f>
        <v>483.39879967720469</v>
      </c>
      <c r="G24" s="44">
        <f t="shared" si="1"/>
        <v>228.65793985564892</v>
      </c>
      <c r="H24" s="44">
        <f t="shared" si="0"/>
        <v>118.93772856803368</v>
      </c>
    </row>
    <row r="25" spans="1:27" x14ac:dyDescent="0.25">
      <c r="A25" s="11"/>
      <c r="B25" s="11">
        <f>SUM(B4:B24)</f>
        <v>33</v>
      </c>
      <c r="C25" s="11">
        <f>SUM(C4:C24)</f>
        <v>67</v>
      </c>
      <c r="D25" s="11"/>
      <c r="E25" s="11"/>
      <c r="F25" s="11"/>
      <c r="G25" s="45">
        <f>SUM(G5:G24)</f>
        <v>12112.929011620821</v>
      </c>
      <c r="H25" s="45">
        <f>SUM(H5:H24)</f>
        <v>9304.7036734788198</v>
      </c>
    </row>
    <row r="26" spans="1:27" ht="15.75" x14ac:dyDescent="0.25">
      <c r="A26" s="16" t="s">
        <v>9</v>
      </c>
      <c r="B26" s="11"/>
      <c r="C26" s="11"/>
      <c r="D26" s="11"/>
      <c r="E26" s="11"/>
      <c r="F26" s="11"/>
      <c r="G26" s="11"/>
    </row>
    <row r="27" spans="1:27" x14ac:dyDescent="0.25">
      <c r="G27" s="34" t="s">
        <v>15</v>
      </c>
      <c r="H27" s="24" t="s">
        <v>16</v>
      </c>
      <c r="J27" s="38"/>
    </row>
    <row r="28" spans="1:27" x14ac:dyDescent="0.25">
      <c r="A28" s="12" t="s">
        <v>4</v>
      </c>
      <c r="B28" s="12" t="s">
        <v>5</v>
      </c>
      <c r="C28" s="12" t="s">
        <v>6</v>
      </c>
      <c r="D28" s="12" t="s">
        <v>7</v>
      </c>
      <c r="E28" s="12" t="s">
        <v>8</v>
      </c>
      <c r="F28" s="12" t="s">
        <v>2</v>
      </c>
      <c r="G28" s="46" t="s">
        <v>10</v>
      </c>
      <c r="H28" s="46"/>
    </row>
    <row r="29" spans="1:27" x14ac:dyDescent="0.25">
      <c r="A29" s="12">
        <v>0</v>
      </c>
      <c r="B29" s="11">
        <v>0</v>
      </c>
      <c r="C29" s="11">
        <v>0</v>
      </c>
      <c r="D29" s="7">
        <v>100</v>
      </c>
      <c r="E29" s="11">
        <v>1</v>
      </c>
      <c r="F29" s="11"/>
      <c r="G29" s="11"/>
    </row>
    <row r="30" spans="1:27" x14ac:dyDescent="0.25">
      <c r="A30" s="12">
        <v>1</v>
      </c>
      <c r="B30" s="13">
        <v>1</v>
      </c>
      <c r="C30" s="13">
        <v>0</v>
      </c>
      <c r="D30" s="7">
        <v>99</v>
      </c>
      <c r="E30" s="15">
        <f>'KM survival treatment'!E5</f>
        <v>0.99</v>
      </c>
      <c r="F30" s="31">
        <f>'Raw data treatment group'!B102</f>
        <v>1027.151820269004</v>
      </c>
      <c r="G30" s="31">
        <f>F30*E29</f>
        <v>1027.151820269004</v>
      </c>
      <c r="H30" s="31">
        <f t="shared" ref="H30:H49" si="2">G30/(1+$K$1)^(A30-1)</f>
        <v>1027.151820269004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5">
      <c r="A31" s="12">
        <v>2</v>
      </c>
      <c r="B31" s="13">
        <v>4</v>
      </c>
      <c r="C31" s="13">
        <v>0</v>
      </c>
      <c r="D31" s="7">
        <v>95</v>
      </c>
      <c r="E31" s="15">
        <f>'KM survival treatment'!E6</f>
        <v>0.95</v>
      </c>
      <c r="F31" s="31">
        <f>'Raw data treatment group'!C102</f>
        <v>1030.7051358995986</v>
      </c>
      <c r="G31" s="31">
        <f t="shared" ref="G31:G49" si="3">F31*E30</f>
        <v>1020.3980845406027</v>
      </c>
      <c r="H31" s="31">
        <f t="shared" si="2"/>
        <v>985.89186912135528</v>
      </c>
    </row>
    <row r="32" spans="1:27" x14ac:dyDescent="0.25">
      <c r="A32" s="12">
        <v>3</v>
      </c>
      <c r="B32" s="13">
        <v>0</v>
      </c>
      <c r="C32" s="13">
        <v>0</v>
      </c>
      <c r="D32" s="7">
        <v>95</v>
      </c>
      <c r="E32" s="15">
        <f>'KM survival treatment'!E7</f>
        <v>0.95</v>
      </c>
      <c r="F32" s="31">
        <f>'Raw data treatment group'!D102</f>
        <v>982.65436838600897</v>
      </c>
      <c r="G32" s="31">
        <f t="shared" si="3"/>
        <v>933.52164996670842</v>
      </c>
      <c r="H32" s="31">
        <f t="shared" si="2"/>
        <v>871.45244926762211</v>
      </c>
    </row>
    <row r="33" spans="1:8" x14ac:dyDescent="0.25">
      <c r="A33" s="12">
        <v>4</v>
      </c>
      <c r="B33" s="13">
        <v>0</v>
      </c>
      <c r="C33" s="13">
        <v>0</v>
      </c>
      <c r="D33" s="7">
        <v>95</v>
      </c>
      <c r="E33" s="15">
        <f>'KM survival treatment'!E8</f>
        <v>0.95</v>
      </c>
      <c r="F33" s="31">
        <f>'Raw data treatment group'!E102</f>
        <v>1051.2040469289927</v>
      </c>
      <c r="G33" s="31">
        <f t="shared" si="3"/>
        <v>998.64384458254301</v>
      </c>
      <c r="H33" s="31">
        <f t="shared" si="2"/>
        <v>900.71953118149486</v>
      </c>
    </row>
    <row r="34" spans="1:8" x14ac:dyDescent="0.25">
      <c r="A34" s="12">
        <v>5</v>
      </c>
      <c r="B34" s="13">
        <v>1</v>
      </c>
      <c r="C34" s="13">
        <v>0</v>
      </c>
      <c r="D34" s="7">
        <v>94</v>
      </c>
      <c r="E34" s="15">
        <f>'KM survival treatment'!E9</f>
        <v>0.94</v>
      </c>
      <c r="F34" s="31">
        <f>'Raw data treatment group'!F102</f>
        <v>1049.8860364386874</v>
      </c>
      <c r="G34" s="31">
        <f t="shared" si="3"/>
        <v>997.39173461675296</v>
      </c>
      <c r="H34" s="31">
        <f t="shared" si="2"/>
        <v>869.16927510256653</v>
      </c>
    </row>
    <row r="35" spans="1:8" x14ac:dyDescent="0.25">
      <c r="A35" s="12">
        <v>6</v>
      </c>
      <c r="B35" s="13">
        <v>1</v>
      </c>
      <c r="C35" s="13">
        <v>4</v>
      </c>
      <c r="D35" s="7">
        <v>89</v>
      </c>
      <c r="E35" s="15">
        <f>'KM survival treatment'!E10</f>
        <v>0.92955555555555558</v>
      </c>
      <c r="F35" s="31">
        <f>'Raw data treatment group'!G102</f>
        <v>998.22222285541147</v>
      </c>
      <c r="G35" s="31">
        <f t="shared" si="3"/>
        <v>938.32888948408674</v>
      </c>
      <c r="H35" s="31">
        <f t="shared" si="2"/>
        <v>790.04774663375861</v>
      </c>
    </row>
    <row r="36" spans="1:8" x14ac:dyDescent="0.25">
      <c r="A36" s="12">
        <v>7</v>
      </c>
      <c r="B36" s="13">
        <v>2</v>
      </c>
      <c r="C36" s="13">
        <v>6</v>
      </c>
      <c r="D36" s="7">
        <v>81</v>
      </c>
      <c r="E36" s="15">
        <f>'KM survival treatment'!E11</f>
        <v>0.90854661558109839</v>
      </c>
      <c r="F36" s="31">
        <f>'Raw data treatment group'!H102</f>
        <v>981.43103761576629</v>
      </c>
      <c r="G36" s="31">
        <f t="shared" si="3"/>
        <v>912.29467341038901</v>
      </c>
      <c r="H36" s="31">
        <f t="shared" si="2"/>
        <v>742.15230461788235</v>
      </c>
    </row>
    <row r="37" spans="1:8" x14ac:dyDescent="0.25">
      <c r="A37" s="12">
        <v>8</v>
      </c>
      <c r="B37" s="13">
        <v>2</v>
      </c>
      <c r="C37" s="13">
        <v>12</v>
      </c>
      <c r="D37" s="7">
        <v>67</v>
      </c>
      <c r="E37" s="15">
        <f>'KM survival treatment'!E12</f>
        <v>0.88525054851491647</v>
      </c>
      <c r="F37" s="31">
        <f>'Raw data treatment group'!I102</f>
        <v>1117.39261681893</v>
      </c>
      <c r="G37" s="31">
        <f t="shared" si="3"/>
        <v>1015.203280286146</v>
      </c>
      <c r="H37" s="31">
        <f t="shared" si="2"/>
        <v>797.94060156147236</v>
      </c>
    </row>
    <row r="38" spans="1:8" x14ac:dyDescent="0.25">
      <c r="A38" s="12">
        <v>9</v>
      </c>
      <c r="B38" s="13">
        <v>2</v>
      </c>
      <c r="C38" s="13">
        <v>9</v>
      </c>
      <c r="D38" s="7">
        <v>56</v>
      </c>
      <c r="E38" s="15">
        <f>'KM survival treatment'!E13</f>
        <v>0.85730703372593553</v>
      </c>
      <c r="F38" s="31">
        <f>'Raw data treatment group'!J102</f>
        <v>999.57186057240312</v>
      </c>
      <c r="G38" s="31">
        <f t="shared" si="3"/>
        <v>884.87153785179544</v>
      </c>
      <c r="H38" s="31">
        <f t="shared" si="2"/>
        <v>671.98167161149888</v>
      </c>
    </row>
    <row r="39" spans="1:8" x14ac:dyDescent="0.25">
      <c r="A39" s="12">
        <v>10</v>
      </c>
      <c r="B39" s="13">
        <v>1</v>
      </c>
      <c r="C39" s="13">
        <v>6</v>
      </c>
      <c r="D39" s="7">
        <v>49</v>
      </c>
      <c r="E39" s="15">
        <f>'KM survival treatment'!E14</f>
        <v>0.8408203600004367</v>
      </c>
      <c r="F39" s="31">
        <f>'Raw data treatment group'!K102</f>
        <v>1065.433851135029</v>
      </c>
      <c r="G39" s="31">
        <f t="shared" si="3"/>
        <v>913.40393454777177</v>
      </c>
      <c r="H39" s="31">
        <f t="shared" si="2"/>
        <v>670.19275689755534</v>
      </c>
    </row>
    <row r="40" spans="1:8" x14ac:dyDescent="0.25">
      <c r="A40" s="12">
        <v>11</v>
      </c>
      <c r="B40" s="13">
        <v>5</v>
      </c>
      <c r="C40" s="13">
        <v>3</v>
      </c>
      <c r="D40" s="7">
        <v>41</v>
      </c>
      <c r="E40" s="15">
        <f>'KM survival treatment'!E15</f>
        <v>0.75171168054386861</v>
      </c>
      <c r="F40" s="31">
        <f>'Raw data treatment group'!L102</f>
        <v>1415.5347710853475</v>
      </c>
      <c r="G40" s="31">
        <f t="shared" si="3"/>
        <v>1190.2104558171177</v>
      </c>
      <c r="H40" s="31">
        <f t="shared" si="2"/>
        <v>843.76258440283834</v>
      </c>
    </row>
    <row r="41" spans="1:8" x14ac:dyDescent="0.25">
      <c r="A41" s="12">
        <v>12</v>
      </c>
      <c r="B41" s="13">
        <v>0</v>
      </c>
      <c r="C41" s="13">
        <v>6</v>
      </c>
      <c r="D41" s="7">
        <v>35</v>
      </c>
      <c r="E41" s="15">
        <f>'KM survival treatment'!E16</f>
        <v>0.75171168054386861</v>
      </c>
      <c r="F41" s="31">
        <f>'Raw data treatment group'!M102</f>
        <v>1191.6663269462179</v>
      </c>
      <c r="G41" s="31">
        <f t="shared" si="3"/>
        <v>895.7894972762806</v>
      </c>
      <c r="H41" s="31">
        <f t="shared" si="2"/>
        <v>613.56717656306671</v>
      </c>
    </row>
    <row r="42" spans="1:8" x14ac:dyDescent="0.25">
      <c r="A42" s="12">
        <v>13</v>
      </c>
      <c r="B42" s="13">
        <v>1</v>
      </c>
      <c r="C42" s="13">
        <v>4</v>
      </c>
      <c r="D42" s="7">
        <v>30</v>
      </c>
      <c r="E42" s="15">
        <f>'KM survival treatment'!E17</f>
        <v>0.72822069052687266</v>
      </c>
      <c r="F42" s="31">
        <f>'Raw data treatment group'!N102</f>
        <v>1265.3068342786173</v>
      </c>
      <c r="G42" s="31">
        <f t="shared" si="3"/>
        <v>951.14592679922168</v>
      </c>
      <c r="H42" s="31">
        <f t="shared" si="2"/>
        <v>629.45248859145931</v>
      </c>
    </row>
    <row r="43" spans="1:8" x14ac:dyDescent="0.25">
      <c r="A43" s="12">
        <v>14</v>
      </c>
      <c r="B43" s="13">
        <v>3</v>
      </c>
      <c r="C43" s="13">
        <v>2</v>
      </c>
      <c r="D43" s="7">
        <v>25</v>
      </c>
      <c r="E43" s="15">
        <f>'KM survival treatment'!E18</f>
        <v>0.65192170571039676</v>
      </c>
      <c r="F43" s="31">
        <f>'Raw data treatment group'!O102</f>
        <v>1197.8411235710748</v>
      </c>
      <c r="G43" s="31">
        <f t="shared" si="3"/>
        <v>872.29269014841316</v>
      </c>
      <c r="H43" s="31">
        <f t="shared" si="2"/>
        <v>557.74756865692189</v>
      </c>
    </row>
    <row r="44" spans="1:8" x14ac:dyDescent="0.25">
      <c r="A44" s="12">
        <v>15</v>
      </c>
      <c r="B44" s="13">
        <v>0</v>
      </c>
      <c r="C44" s="13">
        <v>3</v>
      </c>
      <c r="D44" s="7">
        <v>22</v>
      </c>
      <c r="E44" s="15">
        <f>'KM survival treatment'!E19</f>
        <v>0.65192170571039676</v>
      </c>
      <c r="F44" s="31">
        <f>'Raw data treatment group'!P102</f>
        <v>1244.9438133530848</v>
      </c>
      <c r="G44" s="31">
        <f t="shared" si="3"/>
        <v>811.60589431474887</v>
      </c>
      <c r="H44" s="31">
        <f t="shared" si="2"/>
        <v>501.39534238886586</v>
      </c>
    </row>
    <row r="45" spans="1:8" x14ac:dyDescent="0.25">
      <c r="A45" s="12">
        <v>16</v>
      </c>
      <c r="B45" s="13">
        <v>1</v>
      </c>
      <c r="C45" s="13">
        <v>1</v>
      </c>
      <c r="D45" s="7">
        <v>20</v>
      </c>
      <c r="E45" s="15">
        <f>'KM survival treatment'!E20</f>
        <v>0.62087781496228256</v>
      </c>
      <c r="F45" s="31">
        <f>'Raw data treatment group'!Q102</f>
        <v>1161.5360416528415</v>
      </c>
      <c r="G45" s="31">
        <f t="shared" si="3"/>
        <v>757.23055751842287</v>
      </c>
      <c r="H45" s="31">
        <f t="shared" si="2"/>
        <v>451.98381591877734</v>
      </c>
    </row>
    <row r="46" spans="1:8" x14ac:dyDescent="0.25">
      <c r="A46" s="12">
        <v>17</v>
      </c>
      <c r="B46" s="13">
        <v>0</v>
      </c>
      <c r="C46" s="13">
        <v>5</v>
      </c>
      <c r="D46" s="7">
        <v>15</v>
      </c>
      <c r="E46" s="15">
        <f>'KM survival treatment'!E21</f>
        <v>0.62087781496228256</v>
      </c>
      <c r="F46" s="31">
        <f>'Raw data treatment group'!R102</f>
        <v>1074.2669303034031</v>
      </c>
      <c r="G46" s="31">
        <f t="shared" si="3"/>
        <v>666.98850437301564</v>
      </c>
      <c r="H46" s="31">
        <f t="shared" si="2"/>
        <v>384.65621351772251</v>
      </c>
    </row>
    <row r="47" spans="1:8" x14ac:dyDescent="0.25">
      <c r="A47" s="12">
        <v>18</v>
      </c>
      <c r="B47" s="13">
        <v>0</v>
      </c>
      <c r="C47" s="13">
        <v>4</v>
      </c>
      <c r="D47" s="7">
        <v>11</v>
      </c>
      <c r="E47" s="15">
        <f>'KM survival treatment'!E22</f>
        <v>0.62087781496228256</v>
      </c>
      <c r="F47" s="31">
        <f>'Raw data treatment group'!S102</f>
        <v>1014.3216334681779</v>
      </c>
      <c r="G47" s="31">
        <f t="shared" si="3"/>
        <v>629.76979945669552</v>
      </c>
      <c r="H47" s="31">
        <f t="shared" si="2"/>
        <v>350.91011243102656</v>
      </c>
    </row>
    <row r="48" spans="1:8" x14ac:dyDescent="0.25">
      <c r="A48" s="12">
        <v>19</v>
      </c>
      <c r="B48" s="13">
        <v>2</v>
      </c>
      <c r="C48" s="13">
        <v>5</v>
      </c>
      <c r="D48" s="7">
        <v>4</v>
      </c>
      <c r="E48" s="15">
        <f>'KM survival treatment'!E23</f>
        <v>0.47036198103203225</v>
      </c>
      <c r="F48" s="31">
        <f>'Raw data treatment group'!T102</f>
        <v>857.70276880353595</v>
      </c>
      <c r="G48" s="31">
        <f t="shared" si="3"/>
        <v>532.52862098183925</v>
      </c>
      <c r="H48" s="31">
        <f t="shared" si="2"/>
        <v>286.69271523494143</v>
      </c>
    </row>
    <row r="49" spans="1:8" x14ac:dyDescent="0.25">
      <c r="A49" s="12">
        <v>20</v>
      </c>
      <c r="B49" s="13">
        <v>0</v>
      </c>
      <c r="C49" s="13">
        <v>4</v>
      </c>
      <c r="D49" s="7">
        <v>0</v>
      </c>
      <c r="E49" s="15">
        <f>'KM survival treatment'!E24</f>
        <v>0.47036198103203225</v>
      </c>
      <c r="F49" s="31">
        <f>'Raw data treatment group'!U102</f>
        <v>733.00805472247634</v>
      </c>
      <c r="G49" s="31">
        <f t="shared" si="3"/>
        <v>344.77912073170029</v>
      </c>
      <c r="H49" s="31">
        <f t="shared" si="2"/>
        <v>179.33882157514421</v>
      </c>
    </row>
    <row r="50" spans="1:8" x14ac:dyDescent="0.25">
      <c r="A50" s="11"/>
      <c r="B50" s="11">
        <f>SUM(B29:B49)</f>
        <v>26</v>
      </c>
      <c r="C50" s="11">
        <f>SUM(C29:C49)</f>
        <v>74</v>
      </c>
      <c r="D50" s="11"/>
      <c r="E50" s="11"/>
      <c r="F50" s="14"/>
      <c r="G50" s="45">
        <f>SUM(G30:G49)</f>
        <v>17293.550516973257</v>
      </c>
      <c r="H50" s="45">
        <f>SUM(H30:H49)</f>
        <v>13126.206865544977</v>
      </c>
    </row>
  </sheetData>
  <mergeCells count="2">
    <mergeCell ref="G3:H3"/>
    <mergeCell ref="G28:H28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21.7109375" bestFit="1" customWidth="1"/>
    <col min="3" max="3" width="4" customWidth="1"/>
    <col min="4" max="4" width="19.28515625" bestFit="1" customWidth="1"/>
  </cols>
  <sheetData>
    <row r="1" spans="1:4" x14ac:dyDescent="0.25">
      <c r="A1" s="42" t="s">
        <v>25</v>
      </c>
    </row>
    <row r="3" spans="1:4" x14ac:dyDescent="0.25">
      <c r="B3" s="22" t="s">
        <v>22</v>
      </c>
      <c r="D3" s="22" t="s">
        <v>23</v>
      </c>
    </row>
    <row r="4" spans="1:4" x14ac:dyDescent="0.25">
      <c r="A4" t="s">
        <v>3</v>
      </c>
      <c r="B4" s="31">
        <f>'Raw data control group'!V102</f>
        <v>8707.5488610282973</v>
      </c>
      <c r="D4" s="31">
        <f>KMSA!G25</f>
        <v>12112.929011620821</v>
      </c>
    </row>
    <row r="5" spans="1:4" x14ac:dyDescent="0.25">
      <c r="A5" t="s">
        <v>9</v>
      </c>
      <c r="B5" s="31">
        <f>'Raw data treatment group'!V102</f>
        <v>12002.201871068884</v>
      </c>
      <c r="D5" s="31">
        <f>KMSA!G50</f>
        <v>17293.550516973257</v>
      </c>
    </row>
    <row r="6" spans="1:4" x14ac:dyDescent="0.25">
      <c r="A6" s="22" t="s">
        <v>24</v>
      </c>
      <c r="B6" s="31">
        <f>B5-B4</f>
        <v>3294.6530100405871</v>
      </c>
      <c r="D6" s="31">
        <f>D5-D4</f>
        <v>5180.6215053524356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control group</vt:lpstr>
      <vt:lpstr>Raw data treatment group</vt:lpstr>
      <vt:lpstr>KM survival control</vt:lpstr>
      <vt:lpstr>KM survival treatment</vt:lpstr>
      <vt:lpstr>KMSA</vt:lpstr>
      <vt:lpstr>Statistics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ramonlf</dc:creator>
  <cp:lastModifiedBy>Seamus Kent</cp:lastModifiedBy>
  <dcterms:created xsi:type="dcterms:W3CDTF">2008-01-03T09:52:28Z</dcterms:created>
  <dcterms:modified xsi:type="dcterms:W3CDTF">2015-10-14T10:34:29Z</dcterms:modified>
</cp:coreProperties>
</file>