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sh\jsp\proj02\09_요구사항확인\"/>
    </mc:Choice>
  </mc:AlternateContent>
  <bookViews>
    <workbookView xWindow="0" yWindow="0" windowWidth="15735" windowHeight="9405"/>
  </bookViews>
  <sheets>
    <sheet name="Default WBS" sheetId="2" r:id="rId1"/>
  </sheets>
  <definedNames>
    <definedName name="_xlnm.Print_Area" localSheetId="0">'Default WBS'!$A$1:$AT$52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2" l="1"/>
  <c r="I25" i="2" s="1"/>
  <c r="I31" i="2"/>
  <c r="I30" i="2"/>
  <c r="I29" i="2"/>
  <c r="I28" i="2"/>
  <c r="I27" i="2"/>
  <c r="I26" i="2"/>
  <c r="J19" i="2"/>
  <c r="I24" i="2"/>
  <c r="I23" i="2"/>
  <c r="J13" i="2"/>
  <c r="I18" i="2"/>
  <c r="I16" i="2"/>
  <c r="J10" i="2"/>
  <c r="J9" i="2" l="1"/>
  <c r="I22" i="2"/>
  <c r="I21" i="2"/>
  <c r="I20" i="2"/>
  <c r="I19" i="2"/>
  <c r="I17" i="2"/>
  <c r="I15" i="2"/>
  <c r="I14" i="2"/>
  <c r="I13" i="2"/>
  <c r="I12" i="2"/>
  <c r="I11" i="2"/>
  <c r="I10" i="2"/>
  <c r="L7" i="2"/>
  <c r="M7" i="2" s="1"/>
  <c r="N7" i="2" s="1"/>
  <c r="N4" i="2" s="1"/>
  <c r="I9" i="2" l="1"/>
  <c r="L6" i="2"/>
  <c r="L4" i="2"/>
  <c r="M4" i="2"/>
  <c r="O7" i="2"/>
  <c r="O4" i="2" s="1"/>
  <c r="N6" i="2"/>
  <c r="M6" i="2"/>
  <c r="P7" i="2" l="1"/>
  <c r="P4" i="2" s="1"/>
  <c r="O6" i="2"/>
  <c r="Q7" i="2" l="1"/>
  <c r="Q4" i="2" s="1"/>
  <c r="P6" i="2"/>
  <c r="Q6" i="2" l="1"/>
  <c r="R7" i="2"/>
  <c r="R4" i="2" s="1"/>
  <c r="S7" i="2" l="1"/>
  <c r="S4" i="2" s="1"/>
  <c r="R6" i="2"/>
  <c r="T7" i="2" l="1"/>
  <c r="T4" i="2" s="1"/>
  <c r="S6" i="2"/>
  <c r="U7" i="2" l="1"/>
  <c r="U4" i="2" s="1"/>
  <c r="T6" i="2"/>
  <c r="V7" i="2" l="1"/>
  <c r="V4" i="2" s="1"/>
  <c r="U6" i="2"/>
  <c r="W7" i="2" l="1"/>
  <c r="W4" i="2" s="1"/>
  <c r="V6" i="2"/>
  <c r="X7" i="2" l="1"/>
  <c r="X4" i="2" s="1"/>
  <c r="W6" i="2"/>
  <c r="Y7" i="2" l="1"/>
  <c r="Y4" i="2" s="1"/>
  <c r="X6" i="2"/>
  <c r="Z7" i="2" l="1"/>
  <c r="Z4" i="2" s="1"/>
  <c r="Y6" i="2"/>
  <c r="AA7" i="2" l="1"/>
  <c r="AA4" i="2" s="1"/>
  <c r="Z6" i="2"/>
  <c r="AB7" i="2" l="1"/>
  <c r="AB4" i="2" s="1"/>
  <c r="AA6" i="2"/>
  <c r="AB6" i="2" l="1"/>
  <c r="AC7" i="2"/>
  <c r="AC4" i="2" s="1"/>
  <c r="AC6" i="2" l="1"/>
  <c r="AD7" i="2"/>
  <c r="AD4" i="2" s="1"/>
  <c r="AE7" i="2" l="1"/>
  <c r="AE4" i="2" s="1"/>
  <c r="AD6" i="2"/>
  <c r="AF7" i="2" l="1"/>
  <c r="AF4" i="2" s="1"/>
  <c r="AE6" i="2"/>
  <c r="AG7" i="2" l="1"/>
  <c r="AG4" i="2" s="1"/>
  <c r="AF6" i="2"/>
  <c r="AH7" i="2" l="1"/>
  <c r="AH4" i="2" s="1"/>
  <c r="AG6" i="2"/>
  <c r="AI7" i="2" l="1"/>
  <c r="AI4" i="2" s="1"/>
  <c r="AH6" i="2"/>
  <c r="AJ7" i="2" l="1"/>
  <c r="AJ4" i="2" s="1"/>
  <c r="AI6" i="2"/>
  <c r="AK7" i="2" l="1"/>
  <c r="AK4" i="2" s="1"/>
  <c r="AJ6" i="2"/>
  <c r="AL7" i="2" l="1"/>
  <c r="AL4" i="2" s="1"/>
  <c r="AK6" i="2"/>
  <c r="AM7" i="2" l="1"/>
  <c r="AM4" i="2" s="1"/>
  <c r="AL6" i="2"/>
  <c r="AN7" i="2" l="1"/>
  <c r="AN4" i="2" s="1"/>
  <c r="AM6" i="2"/>
  <c r="AN6" i="2" l="1"/>
  <c r="AO7" i="2"/>
  <c r="AO4" i="2" s="1"/>
  <c r="AO6" i="2" l="1"/>
  <c r="AP7" i="2"/>
  <c r="AP4" i="2" s="1"/>
  <c r="AQ7" i="2" l="1"/>
  <c r="AQ4" i="2" s="1"/>
  <c r="AP6" i="2"/>
  <c r="AR7" i="2" l="1"/>
  <c r="AR4" i="2" s="1"/>
  <c r="AQ6" i="2"/>
  <c r="AS7" i="2" l="1"/>
  <c r="AS4" i="2" s="1"/>
  <c r="AR6" i="2"/>
  <c r="AT7" i="2" l="1"/>
  <c r="H3" i="2" s="1"/>
  <c r="AS6" i="2"/>
  <c r="AT6" i="2" l="1"/>
  <c r="AT4" i="2"/>
</calcChain>
</file>

<file path=xl/sharedStrings.xml><?xml version="1.0" encoding="utf-8"?>
<sst xmlns="http://schemas.openxmlformats.org/spreadsheetml/2006/main" count="120" uniqueCount="93">
  <si>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</si>
  <si>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</si>
  <si>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</si>
  <si>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</si>
  <si>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</si>
  <si>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</si>
  <si>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1w</t>
    <phoneticPr fontId="12" type="noConversion"/>
  </si>
  <si>
    <t>2w</t>
    <phoneticPr fontId="5" type="noConversion"/>
  </si>
  <si>
    <t>3w</t>
    <phoneticPr fontId="5" type="noConversion"/>
  </si>
  <si>
    <t>4w</t>
    <phoneticPr fontId="5" type="noConversion"/>
  </si>
  <si>
    <t>5W</t>
    <phoneticPr fontId="5" type="noConversion"/>
  </si>
  <si>
    <t>요일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</si>
  <si>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</si>
  <si>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</si>
  <si>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</si>
  <si>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WBS</t>
    <phoneticPr fontId="5" type="noConversion"/>
  </si>
  <si>
    <t>진척도</t>
    <phoneticPr fontId="5" type="noConversion"/>
  </si>
  <si>
    <t>신규</t>
    <phoneticPr fontId="5" type="noConversion"/>
  </si>
  <si>
    <t>Task 1</t>
    <phoneticPr fontId="5" type="noConversion"/>
  </si>
  <si>
    <t>Task 1-2</t>
    <phoneticPr fontId="5" type="noConversion"/>
  </si>
  <si>
    <t>Task 1-3</t>
    <phoneticPr fontId="5" type="noConversion"/>
  </si>
  <si>
    <t>Default WBS ( 5 Weeks )</t>
    <phoneticPr fontId="5" type="noConversion"/>
  </si>
  <si>
    <t>구분</t>
    <phoneticPr fontId="5" type="noConversion"/>
  </si>
  <si>
    <t>1.1.1</t>
    <phoneticPr fontId="4" type="noConversion"/>
  </si>
  <si>
    <t>1.1.2</t>
    <phoneticPr fontId="4" type="noConversion"/>
  </si>
  <si>
    <t>1.3.1</t>
    <phoneticPr fontId="4" type="noConversion"/>
  </si>
  <si>
    <t>1.3.2</t>
    <phoneticPr fontId="4" type="noConversion"/>
  </si>
  <si>
    <t>1.3.3</t>
    <phoneticPr fontId="4" type="noConversion"/>
  </si>
  <si>
    <t>1.2.1</t>
    <phoneticPr fontId="4" type="noConversion"/>
  </si>
  <si>
    <t>1.2.2</t>
    <phoneticPr fontId="4" type="noConversion"/>
  </si>
  <si>
    <t>1.2.3</t>
    <phoneticPr fontId="4" type="noConversion"/>
  </si>
  <si>
    <t>업무분담</t>
    <phoneticPr fontId="4" type="noConversion"/>
  </si>
  <si>
    <t>요구식별자</t>
    <phoneticPr fontId="4" type="noConversion"/>
  </si>
  <si>
    <t>기능</t>
    <phoneticPr fontId="4" type="noConversion"/>
  </si>
  <si>
    <t>작업일정</t>
    <phoneticPr fontId="5" type="noConversion"/>
  </si>
  <si>
    <t>작업완료여부</t>
    <phoneticPr fontId="5" type="noConversion"/>
  </si>
  <si>
    <t>로그인</t>
  </si>
  <si>
    <t>Task 1-1</t>
    <phoneticPr fontId="5" type="noConversion"/>
  </si>
  <si>
    <t>ADMIN01_LOGIN01</t>
  </si>
  <si>
    <t>MEMBER01_LOGIN01</t>
  </si>
  <si>
    <t>관리자 로그인</t>
  </si>
  <si>
    <t>1.2.4</t>
    <phoneticPr fontId="4" type="noConversion"/>
  </si>
  <si>
    <t>MEMBER02_NOTICE01</t>
  </si>
  <si>
    <t>MEMBER02_NOTICE02</t>
  </si>
  <si>
    <t>MEMBER02_NOTICE03</t>
  </si>
  <si>
    <t>MEMBER02_NOTICE04</t>
  </si>
  <si>
    <t>MEMBER02_NOTICE05</t>
  </si>
  <si>
    <t>공지사항 조회</t>
  </si>
  <si>
    <t>공지사항 상세 조회</t>
  </si>
  <si>
    <t>공지사항 등록</t>
  </si>
  <si>
    <t>공지사항 수정</t>
  </si>
  <si>
    <t>공지사항 삭제</t>
  </si>
  <si>
    <t>1.2.5</t>
    <phoneticPr fontId="4" type="noConversion"/>
  </si>
  <si>
    <t>1.3.4</t>
    <phoneticPr fontId="4" type="noConversion"/>
  </si>
  <si>
    <t>1.3.5</t>
    <phoneticPr fontId="4" type="noConversion"/>
  </si>
  <si>
    <t>ADMIN03_CTRL01</t>
  </si>
  <si>
    <t>전체 회원정보 조회</t>
  </si>
  <si>
    <t>MEMBER03_CTRL01</t>
  </si>
  <si>
    <t>회원정보 조회</t>
  </si>
  <si>
    <t>MEMBER03_CTRL02</t>
  </si>
  <si>
    <t>회원정보 수정</t>
  </si>
  <si>
    <t>MEMBER03_CTRL03</t>
  </si>
  <si>
    <t>회원정보 삭제</t>
  </si>
  <si>
    <t>MEMBER03_CTRL04</t>
  </si>
  <si>
    <t>로그아웃</t>
  </si>
  <si>
    <t>Task 1-4</t>
    <phoneticPr fontId="5" type="noConversion"/>
  </si>
  <si>
    <t>1.4.1</t>
    <phoneticPr fontId="4" type="noConversion"/>
  </si>
  <si>
    <t>1.4.2</t>
    <phoneticPr fontId="4" type="noConversion"/>
  </si>
  <si>
    <t>1.4.3</t>
  </si>
  <si>
    <t>1.4.4</t>
  </si>
  <si>
    <t>1.4.5</t>
  </si>
  <si>
    <t>1.4.6</t>
    <phoneticPr fontId="4" type="noConversion"/>
  </si>
  <si>
    <t>MEMBER04_JOIN01</t>
  </si>
  <si>
    <t>회원 가입</t>
  </si>
  <si>
    <t>MEMBER04_JOIN02</t>
  </si>
  <si>
    <t>회원 가입 시 회원 약관 동의</t>
  </si>
  <si>
    <t>MEMBER04_JOIN03</t>
  </si>
  <si>
    <t>회원 가입 시 비밀번호 암호화</t>
  </si>
  <si>
    <t>MEMBER04_JOIN04</t>
  </si>
  <si>
    <t>회원 가입 시 아이디 중복체크</t>
  </si>
  <si>
    <t>MEMBER04_JOIN05</t>
  </si>
  <si>
    <t>회원 가입 시 주소 검색 기능</t>
  </si>
  <si>
    <t>MEMBER04_JOIN06</t>
  </si>
  <si>
    <t>회원 가입 시 축하 메일 전송 기능</t>
  </si>
  <si>
    <t>이상혁</t>
    <phoneticPr fontId="4" type="noConversion"/>
  </si>
  <si>
    <t>04-30 ~ 05-01</t>
    <phoneticPr fontId="4" type="noConversion"/>
  </si>
  <si>
    <t>04-30 ~ 05-01</t>
    <phoneticPr fontId="4" type="noConversion"/>
  </si>
  <si>
    <t>05-02 ~ 05-06</t>
  </si>
  <si>
    <t>05-02 ~ 05-06</t>
    <phoneticPr fontId="4" type="noConversion"/>
  </si>
  <si>
    <t>05-07 ~ 05-12</t>
  </si>
  <si>
    <t>05-07 ~ 05-12</t>
    <phoneticPr fontId="4" type="noConversion"/>
  </si>
  <si>
    <t>05-13 ~ 05-15</t>
  </si>
  <si>
    <t>05-13 ~ 05-15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</si>
</sst>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mmm"/>
    <numFmt numFmtId="178" formatCode="d"/>
  </numFmts>
  <fonts count="15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u/>
      <sz val="8"/>
      <name val="맑은 고딕"/>
      <family val="3"/>
      <charset val="129"/>
    </font>
    <font>
      <sz val="8"/>
      <color theme="1" tint="0.499984740745262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u/>
      <sz val="12"/>
      <name val="맑은 고딕"/>
      <family val="3"/>
      <charset val="129"/>
    </font>
    <font>
      <sz val="1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5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0">
      <alignment vertical="center"/>
    </xf>
  </cellStyleXfs>
  <cellXfs count="92"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4" xfId="0" applyFont="1" applyBorder="1">
      <alignment vertical="center"/>
    </xf>
    <xf numFmtId="176" fontId="10" fillId="0" borderId="7" xfId="2" applyNumberFormat="1" applyFont="1" applyBorder="1" applyAlignment="1">
      <alignment horizontal="center" vertical="center"/>
    </xf>
    <xf numFmtId="176" fontId="10" fillId="0" borderId="0" xfId="2" applyNumberFormat="1" applyFont="1" applyBorder="1" applyAlignment="1">
      <alignment vertical="center"/>
    </xf>
    <xf numFmtId="14" fontId="11" fillId="4" borderId="10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177" fontId="9" fillId="5" borderId="13" xfId="0" applyNumberFormat="1" applyFont="1" applyFill="1" applyBorder="1" applyAlignment="1">
      <alignment horizontal="center" vertical="center"/>
    </xf>
    <xf numFmtId="14" fontId="11" fillId="6" borderId="13" xfId="0" applyNumberFormat="1" applyFont="1" applyFill="1" applyBorder="1" applyAlignment="1">
      <alignment horizontal="center" vertical="center"/>
    </xf>
    <xf numFmtId="178" fontId="8" fillId="6" borderId="13" xfId="0" applyNumberFormat="1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9" fillId="2" borderId="13" xfId="0" applyNumberFormat="1" applyFont="1" applyFill="1" applyBorder="1" applyAlignment="1">
      <alignment horizontal="center" vertical="center"/>
    </xf>
    <xf numFmtId="9" fontId="9" fillId="2" borderId="1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14" fontId="10" fillId="0" borderId="13" xfId="0" applyNumberFormat="1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left" vertical="center"/>
    </xf>
    <xf numFmtId="14" fontId="10" fillId="0" borderId="13" xfId="0" applyNumberFormat="1" applyFont="1" applyFill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Border="1" applyAlignment="1">
      <alignment horizontal="left" vertical="center" indent="1"/>
    </xf>
    <xf numFmtId="0" fontId="10" fillId="0" borderId="13" xfId="0" applyFont="1" applyBorder="1" applyAlignment="1">
      <alignment horizontal="left"/>
    </xf>
    <xf numFmtId="0" fontId="10" fillId="0" borderId="13" xfId="0" applyFont="1" applyBorder="1" applyAlignment="1">
      <alignment horizontal="center"/>
    </xf>
    <xf numFmtId="0" fontId="10" fillId="0" borderId="13" xfId="0" applyFont="1" applyBorder="1">
      <alignment vertical="center"/>
    </xf>
    <xf numFmtId="177" fontId="9" fillId="3" borderId="6" xfId="3" applyNumberFormat="1" applyFont="1" applyFill="1" applyBorder="1" applyAlignment="1">
      <alignment horizontal="center" vertical="center"/>
    </xf>
    <xf numFmtId="177" fontId="9" fillId="3" borderId="16" xfId="3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indent="1"/>
    </xf>
    <xf numFmtId="0" fontId="10" fillId="0" borderId="0" xfId="0" applyFont="1" applyBorder="1">
      <alignment vertical="center"/>
    </xf>
    <xf numFmtId="176" fontId="10" fillId="0" borderId="17" xfId="2" applyNumberFormat="1" applyFont="1" applyBorder="1" applyAlignment="1">
      <alignment horizontal="center" vertical="center"/>
    </xf>
    <xf numFmtId="14" fontId="11" fillId="3" borderId="21" xfId="0" applyNumberFormat="1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4" fontId="11" fillId="2" borderId="15" xfId="0" applyNumberFormat="1" applyFont="1" applyFill="1" applyBorder="1" applyAlignment="1">
      <alignment vertical="center"/>
    </xf>
    <xf numFmtId="14" fontId="11" fillId="2" borderId="12" xfId="0" applyNumberFormat="1" applyFont="1" applyFill="1" applyBorder="1" applyAlignment="1">
      <alignment vertical="center"/>
    </xf>
    <xf numFmtId="177" fontId="9" fillId="5" borderId="15" xfId="0" applyNumberFormat="1" applyFont="1" applyFill="1" applyBorder="1" applyAlignment="1">
      <alignment horizontal="center" vertical="center"/>
    </xf>
    <xf numFmtId="178" fontId="8" fillId="6" borderId="15" xfId="0" applyNumberFormat="1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 indent="1"/>
    </xf>
    <xf numFmtId="0" fontId="10" fillId="0" borderId="15" xfId="0" applyFont="1" applyBorder="1">
      <alignment vertical="center"/>
    </xf>
    <xf numFmtId="0" fontId="8" fillId="3" borderId="0" xfId="0" applyFont="1" applyFill="1" applyBorder="1">
      <alignment vertical="center"/>
    </xf>
    <xf numFmtId="0" fontId="8" fillId="4" borderId="0" xfId="0" applyFont="1" applyFill="1" applyBorder="1">
      <alignment vertical="center"/>
    </xf>
    <xf numFmtId="0" fontId="8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9" fontId="10" fillId="0" borderId="26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 indent="1"/>
    </xf>
    <xf numFmtId="0" fontId="10" fillId="0" borderId="26" xfId="0" applyFont="1" applyBorder="1" applyAlignment="1">
      <alignment horizontal="left"/>
    </xf>
    <xf numFmtId="0" fontId="10" fillId="0" borderId="26" xfId="0" applyFont="1" applyBorder="1" applyAlignment="1">
      <alignment horizontal="center"/>
    </xf>
    <xf numFmtId="0" fontId="10" fillId="0" borderId="26" xfId="0" applyFont="1" applyBorder="1">
      <alignment vertical="center"/>
    </xf>
    <xf numFmtId="0" fontId="10" fillId="0" borderId="27" xfId="0" applyFont="1" applyBorder="1">
      <alignment vertical="center"/>
    </xf>
    <xf numFmtId="0" fontId="10" fillId="0" borderId="0" xfId="0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14" fontId="9" fillId="2" borderId="13" xfId="0" applyNumberFormat="1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14" fontId="10" fillId="5" borderId="13" xfId="0" applyNumberFormat="1" applyFont="1" applyFill="1" applyBorder="1" applyAlignment="1">
      <alignment horizontal="left" vertical="center" wrapText="1"/>
    </xf>
    <xf numFmtId="14" fontId="10" fillId="5" borderId="13" xfId="0" applyNumberFormat="1" applyFont="1" applyFill="1" applyBorder="1" applyAlignment="1">
      <alignment horizontal="left" vertical="center"/>
    </xf>
    <xf numFmtId="14" fontId="10" fillId="5" borderId="13" xfId="0" applyNumberFormat="1" applyFont="1" applyFill="1" applyBorder="1" applyAlignment="1">
      <alignment horizontal="center" vertical="center"/>
    </xf>
    <xf numFmtId="9" fontId="10" fillId="5" borderId="13" xfId="0" applyNumberFormat="1" applyFont="1" applyFill="1" applyBorder="1" applyAlignment="1">
      <alignment horizontal="center" vertical="center"/>
    </xf>
    <xf numFmtId="178" fontId="10" fillId="5" borderId="13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 vertical="center"/>
    </xf>
    <xf numFmtId="14" fontId="9" fillId="2" borderId="13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14" fontId="9" fillId="2" borderId="20" xfId="0" applyNumberFormat="1" applyFont="1" applyFill="1" applyBorder="1" applyAlignment="1">
      <alignment horizontal="center" vertical="center"/>
    </xf>
    <xf numFmtId="14" fontId="9" fillId="2" borderId="10" xfId="0" applyNumberFormat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vertical="center"/>
    </xf>
  </cellXfs>
  <cellStyles count="5">
    <cellStyle name="제목 1" xfId="1" builtinId="16"/>
    <cellStyle name="제목 2" xfId="2" builtinId="17"/>
    <cellStyle name="제목 3" xfId="3" builtinId="18"/>
    <cellStyle name="표준" xfId="0" builtinId="0"/>
    <cellStyle name="표준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T53"/>
  <sheetViews>
    <sheetView tabSelected="1" view="pageBreakPreview" zoomScale="115" zoomScaleNormal="115" zoomScaleSheetLayoutView="11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37" sqref="H37"/>
    </sheetView>
  </sheetViews>
  <sheetFormatPr defaultColWidth="4.625" defaultRowHeight="11.25" customHeight="1" x14ac:dyDescent="0.2"/>
  <cols>
    <col min="1" max="1" width="3.375" style="33" customWidth="1"/>
    <col min="2" max="2" width="4.875" style="31" customWidth="1"/>
    <col min="3" max="3" width="4.25" style="59" bestFit="1" customWidth="1"/>
    <col min="4" max="5" width="14.75" style="59" customWidth="1"/>
    <col min="6" max="6" width="23.75" style="59" bestFit="1" customWidth="1"/>
    <col min="7" max="7" width="14.75" style="59" customWidth="1"/>
    <col min="8" max="8" width="17.125" style="59" customWidth="1"/>
    <col min="9" max="9" width="9.75" style="31" bestFit="1" customWidth="1"/>
    <col min="10" max="10" width="5.625" style="60" bestFit="1" customWidth="1"/>
    <col min="11" max="11" width="3.5" style="32" bestFit="1" customWidth="1"/>
    <col min="12" max="12" width="4.625" style="61"/>
    <col min="13" max="42" width="4.625" style="62"/>
    <col min="43" max="16384" width="4.625" style="33"/>
  </cols>
  <sheetData>
    <row r="1" spans="1:46" s="5" customFormat="1" ht="28.5" customHeight="1" x14ac:dyDescent="0.3">
      <c r="A1" s="75" t="s">
        <v>21</v>
      </c>
      <c r="B1" s="75"/>
      <c r="C1" s="75"/>
      <c r="D1" s="75"/>
      <c r="E1" s="75"/>
      <c r="F1" s="75"/>
      <c r="G1" s="75"/>
      <c r="H1" s="75"/>
      <c r="I1" s="1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s="5" customFormat="1" x14ac:dyDescent="0.3">
      <c r="A2" s="6"/>
      <c r="B2" s="76" t="s">
        <v>0</v>
      </c>
      <c r="C2" s="76"/>
      <c r="D2" s="77"/>
      <c r="E2" s="73"/>
      <c r="F2" s="73"/>
      <c r="G2" s="73"/>
      <c r="H2" s="7">
        <v>45046</v>
      </c>
      <c r="I2" s="8"/>
      <c r="J2" s="8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s="5" customFormat="1" x14ac:dyDescent="0.3">
      <c r="A3" s="6"/>
      <c r="B3" s="78" t="s">
        <v>1</v>
      </c>
      <c r="C3" s="78"/>
      <c r="D3" s="79"/>
      <c r="E3" s="73"/>
      <c r="F3" s="73"/>
      <c r="G3" s="73"/>
      <c r="H3" s="34">
        <f>AT7</f>
        <v>45080</v>
      </c>
      <c r="I3" s="8"/>
      <c r="J3" s="8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s="45" customFormat="1" x14ac:dyDescent="0.3">
      <c r="A4" s="5"/>
      <c r="B4" s="80"/>
      <c r="C4" s="81"/>
      <c r="D4" s="81"/>
      <c r="E4" s="81"/>
      <c r="F4" s="81"/>
      <c r="G4" s="81"/>
      <c r="H4" s="82"/>
      <c r="I4" s="89" t="s">
        <v>2</v>
      </c>
      <c r="J4" s="89"/>
      <c r="K4" s="35" t="s">
        <v>3</v>
      </c>
      <c r="L4" s="29" t="str">
        <f>LOWER(TEXT(L7,"m월"))</f>
        <v>4월</v>
      </c>
      <c r="M4" s="30" t="str">
        <f t="shared" ref="M4:AM4" si="0">IF(TEXT(M7,"m월")=TEXT(L7,"m월"),"",LOWER(TEXT(M7,"m월")))</f>
        <v>5월</v>
      </c>
      <c r="N4" s="30" t="str">
        <f t="shared" si="0"/>
        <v/>
      </c>
      <c r="O4" s="30" t="str">
        <f t="shared" si="0"/>
        <v/>
      </c>
      <c r="P4" s="30" t="str">
        <f t="shared" si="0"/>
        <v/>
      </c>
      <c r="Q4" s="30" t="str">
        <f t="shared" si="0"/>
        <v/>
      </c>
      <c r="R4" s="30" t="str">
        <f t="shared" si="0"/>
        <v/>
      </c>
      <c r="S4" s="30" t="str">
        <f t="shared" si="0"/>
        <v/>
      </c>
      <c r="T4" s="30" t="str">
        <f t="shared" si="0"/>
        <v/>
      </c>
      <c r="U4" s="30" t="str">
        <f t="shared" si="0"/>
        <v/>
      </c>
      <c r="V4" s="30" t="str">
        <f t="shared" si="0"/>
        <v/>
      </c>
      <c r="W4" s="30" t="str">
        <f t="shared" si="0"/>
        <v/>
      </c>
      <c r="X4" s="30" t="str">
        <f t="shared" si="0"/>
        <v/>
      </c>
      <c r="Y4" s="30" t="str">
        <f t="shared" si="0"/>
        <v/>
      </c>
      <c r="Z4" s="30" t="str">
        <f t="shared" si="0"/>
        <v/>
      </c>
      <c r="AA4" s="30" t="str">
        <f t="shared" si="0"/>
        <v/>
      </c>
      <c r="AB4" s="30" t="str">
        <f t="shared" si="0"/>
        <v/>
      </c>
      <c r="AC4" s="30" t="str">
        <f t="shared" si="0"/>
        <v/>
      </c>
      <c r="AD4" s="30" t="str">
        <f t="shared" si="0"/>
        <v/>
      </c>
      <c r="AE4" s="30" t="str">
        <f t="shared" si="0"/>
        <v/>
      </c>
      <c r="AF4" s="30" t="str">
        <f t="shared" si="0"/>
        <v/>
      </c>
      <c r="AG4" s="30" t="str">
        <f t="shared" si="0"/>
        <v/>
      </c>
      <c r="AH4" s="30" t="str">
        <f t="shared" si="0"/>
        <v/>
      </c>
      <c r="AI4" s="30" t="str">
        <f t="shared" si="0"/>
        <v/>
      </c>
      <c r="AJ4" s="30" t="str">
        <f t="shared" si="0"/>
        <v/>
      </c>
      <c r="AK4" s="30" t="str">
        <f t="shared" si="0"/>
        <v/>
      </c>
      <c r="AL4" s="30" t="str">
        <f t="shared" si="0"/>
        <v/>
      </c>
      <c r="AM4" s="30" t="str">
        <f t="shared" si="0"/>
        <v/>
      </c>
      <c r="AN4" s="30" t="str">
        <f t="shared" ref="AN4" si="1">IF(TEXT(AN7,"m월")=TEXT(AM7,"m월"),"",LOWER(TEXT(AN7,"m월")))</f>
        <v/>
      </c>
      <c r="AO4" s="30" t="str">
        <f t="shared" ref="AO4" si="2">IF(TEXT(AO7,"m월")=TEXT(AN7,"m월"),"",LOWER(TEXT(AO7,"m월")))</f>
        <v/>
      </c>
      <c r="AP4" s="30" t="str">
        <f t="shared" ref="AP4" si="3">IF(TEXT(AP7,"m월")=TEXT(AO7,"m월"),"",LOWER(TEXT(AP7,"m월")))</f>
        <v/>
      </c>
      <c r="AQ4" s="30" t="str">
        <f t="shared" ref="AQ4" si="4">IF(TEXT(AQ7,"m월")=TEXT(AP7,"m월"),"",LOWER(TEXT(AQ7,"m월")))</f>
        <v/>
      </c>
      <c r="AR4" s="30" t="str">
        <f t="shared" ref="AR4" si="5">IF(TEXT(AR7,"m월")=TEXT(AQ7,"m월"),"",LOWER(TEXT(AR7,"m월")))</f>
        <v>6월</v>
      </c>
      <c r="AS4" s="30" t="str">
        <f t="shared" ref="AS4" si="6">IF(TEXT(AS7,"m월")=TEXT(AR7,"m월"),"",LOWER(TEXT(AS7,"m월")))</f>
        <v/>
      </c>
      <c r="AT4" s="30" t="str">
        <f t="shared" ref="AT4" si="7">IF(TEXT(AT7,"m월")=TEXT(AS7,"m월"),"",LOWER(TEXT(AT7,"m월")))</f>
        <v/>
      </c>
    </row>
    <row r="5" spans="1:46" s="46" customFormat="1" x14ac:dyDescent="0.3">
      <c r="A5" s="5"/>
      <c r="B5" s="83"/>
      <c r="C5" s="84"/>
      <c r="D5" s="84"/>
      <c r="E5" s="84"/>
      <c r="F5" s="84"/>
      <c r="G5" s="84"/>
      <c r="H5" s="85"/>
      <c r="I5" s="90" t="s">
        <v>4</v>
      </c>
      <c r="J5" s="90"/>
      <c r="K5" s="9" t="s">
        <v>5</v>
      </c>
      <c r="L5" s="91" t="s">
        <v>6</v>
      </c>
      <c r="M5" s="91"/>
      <c r="N5" s="91"/>
      <c r="O5" s="91"/>
      <c r="P5" s="91"/>
      <c r="Q5" s="91"/>
      <c r="R5" s="91"/>
      <c r="S5" s="91" t="s">
        <v>7</v>
      </c>
      <c r="T5" s="91"/>
      <c r="U5" s="91"/>
      <c r="V5" s="91"/>
      <c r="W5" s="91"/>
      <c r="X5" s="91"/>
      <c r="Y5" s="91"/>
      <c r="Z5" s="91" t="s">
        <v>8</v>
      </c>
      <c r="AA5" s="91"/>
      <c r="AB5" s="91"/>
      <c r="AC5" s="91"/>
      <c r="AD5" s="91"/>
      <c r="AE5" s="91"/>
      <c r="AF5" s="91"/>
      <c r="AG5" s="91" t="s">
        <v>9</v>
      </c>
      <c r="AH5" s="91"/>
      <c r="AI5" s="91"/>
      <c r="AJ5" s="91"/>
      <c r="AK5" s="91"/>
      <c r="AL5" s="91"/>
      <c r="AM5" s="91"/>
      <c r="AN5" s="91" t="s">
        <v>10</v>
      </c>
      <c r="AO5" s="91"/>
      <c r="AP5" s="91"/>
      <c r="AQ5" s="91"/>
      <c r="AR5" s="91"/>
      <c r="AS5" s="91"/>
      <c r="AT5" s="91"/>
    </row>
    <row r="6" spans="1:46" s="47" customFormat="1" x14ac:dyDescent="0.3">
      <c r="A6" s="4"/>
      <c r="B6" s="83"/>
      <c r="C6" s="84"/>
      <c r="D6" s="84"/>
      <c r="E6" s="84"/>
      <c r="F6" s="84"/>
      <c r="G6" s="84"/>
      <c r="H6" s="85"/>
      <c r="I6" s="74" t="s">
        <v>11</v>
      </c>
      <c r="J6" s="74"/>
      <c r="K6" s="10" t="s">
        <v>12</v>
      </c>
      <c r="L6" s="11" t="str">
        <f t="shared" ref="L6:AT6" si="8">LOWER(TEXT(L7,"aaa"))</f>
        <v>일</v>
      </c>
      <c r="M6" s="11" t="str">
        <f t="shared" si="8"/>
        <v>월</v>
      </c>
      <c r="N6" s="11" t="str">
        <f t="shared" si="8"/>
        <v>화</v>
      </c>
      <c r="O6" s="11" t="str">
        <f t="shared" si="8"/>
        <v>수</v>
      </c>
      <c r="P6" s="11" t="str">
        <f t="shared" si="8"/>
        <v>목</v>
      </c>
      <c r="Q6" s="11" t="str">
        <f t="shared" si="8"/>
        <v>금</v>
      </c>
      <c r="R6" s="11" t="str">
        <f t="shared" si="8"/>
        <v>토</v>
      </c>
      <c r="S6" s="11" t="str">
        <f t="shared" si="8"/>
        <v>일</v>
      </c>
      <c r="T6" s="11" t="str">
        <f t="shared" si="8"/>
        <v>월</v>
      </c>
      <c r="U6" s="11" t="str">
        <f t="shared" si="8"/>
        <v>화</v>
      </c>
      <c r="V6" s="11" t="str">
        <f t="shared" si="8"/>
        <v>수</v>
      </c>
      <c r="W6" s="11" t="str">
        <f t="shared" si="8"/>
        <v>목</v>
      </c>
      <c r="X6" s="11" t="str">
        <f t="shared" si="8"/>
        <v>금</v>
      </c>
      <c r="Y6" s="11" t="str">
        <f t="shared" si="8"/>
        <v>토</v>
      </c>
      <c r="Z6" s="11" t="str">
        <f t="shared" si="8"/>
        <v>일</v>
      </c>
      <c r="AA6" s="11" t="str">
        <f t="shared" si="8"/>
        <v>월</v>
      </c>
      <c r="AB6" s="11" t="str">
        <f t="shared" si="8"/>
        <v>화</v>
      </c>
      <c r="AC6" s="11" t="str">
        <f t="shared" si="8"/>
        <v>수</v>
      </c>
      <c r="AD6" s="11" t="str">
        <f t="shared" si="8"/>
        <v>목</v>
      </c>
      <c r="AE6" s="11" t="str">
        <f t="shared" si="8"/>
        <v>금</v>
      </c>
      <c r="AF6" s="11" t="str">
        <f t="shared" si="8"/>
        <v>토</v>
      </c>
      <c r="AG6" s="11" t="str">
        <f t="shared" si="8"/>
        <v>일</v>
      </c>
      <c r="AH6" s="11" t="str">
        <f t="shared" si="8"/>
        <v>월</v>
      </c>
      <c r="AI6" s="11" t="str">
        <f t="shared" si="8"/>
        <v>화</v>
      </c>
      <c r="AJ6" s="11" t="str">
        <f t="shared" si="8"/>
        <v>수</v>
      </c>
      <c r="AK6" s="11" t="str">
        <f t="shared" si="8"/>
        <v>목</v>
      </c>
      <c r="AL6" s="11" t="str">
        <f t="shared" si="8"/>
        <v>금</v>
      </c>
      <c r="AM6" s="11" t="str">
        <f t="shared" si="8"/>
        <v>토</v>
      </c>
      <c r="AN6" s="11" t="str">
        <f t="shared" si="8"/>
        <v>일</v>
      </c>
      <c r="AO6" s="11" t="str">
        <f t="shared" si="8"/>
        <v>월</v>
      </c>
      <c r="AP6" s="11" t="str">
        <f t="shared" si="8"/>
        <v>화</v>
      </c>
      <c r="AQ6" s="11" t="str">
        <f t="shared" si="8"/>
        <v>수</v>
      </c>
      <c r="AR6" s="11" t="str">
        <f t="shared" si="8"/>
        <v>목</v>
      </c>
      <c r="AS6" s="11" t="str">
        <f t="shared" si="8"/>
        <v>금</v>
      </c>
      <c r="AT6" s="40" t="str">
        <f t="shared" si="8"/>
        <v>토</v>
      </c>
    </row>
    <row r="7" spans="1:46" s="48" customFormat="1" x14ac:dyDescent="0.3">
      <c r="A7" s="4"/>
      <c r="B7" s="86"/>
      <c r="C7" s="87"/>
      <c r="D7" s="87"/>
      <c r="E7" s="87"/>
      <c r="F7" s="87"/>
      <c r="G7" s="87"/>
      <c r="H7" s="88"/>
      <c r="I7" s="74" t="s">
        <v>13</v>
      </c>
      <c r="J7" s="74"/>
      <c r="K7" s="12" t="s">
        <v>14</v>
      </c>
      <c r="L7" s="13">
        <f>H2</f>
        <v>45046</v>
      </c>
      <c r="M7" s="13">
        <f>L7+1</f>
        <v>45047</v>
      </c>
      <c r="N7" s="13">
        <f t="shared" ref="N7:O7" si="9">M7+1</f>
        <v>45048</v>
      </c>
      <c r="O7" s="13">
        <f t="shared" si="9"/>
        <v>45049</v>
      </c>
      <c r="P7" s="13">
        <f>O7+1</f>
        <v>45050</v>
      </c>
      <c r="Q7" s="13">
        <f>P7+1</f>
        <v>45051</v>
      </c>
      <c r="R7" s="13">
        <f t="shared" ref="R7:AQ7" si="10">Q7+1</f>
        <v>45052</v>
      </c>
      <c r="S7" s="13">
        <f>R7+1</f>
        <v>45053</v>
      </c>
      <c r="T7" s="13">
        <f t="shared" si="10"/>
        <v>45054</v>
      </c>
      <c r="U7" s="13">
        <f t="shared" si="10"/>
        <v>45055</v>
      </c>
      <c r="V7" s="13">
        <f t="shared" si="10"/>
        <v>45056</v>
      </c>
      <c r="W7" s="13">
        <f t="shared" si="10"/>
        <v>45057</v>
      </c>
      <c r="X7" s="13">
        <f t="shared" si="10"/>
        <v>45058</v>
      </c>
      <c r="Y7" s="13">
        <f t="shared" si="10"/>
        <v>45059</v>
      </c>
      <c r="Z7" s="13">
        <f t="shared" si="10"/>
        <v>45060</v>
      </c>
      <c r="AA7" s="13">
        <f t="shared" si="10"/>
        <v>45061</v>
      </c>
      <c r="AB7" s="13">
        <f t="shared" si="10"/>
        <v>45062</v>
      </c>
      <c r="AC7" s="13">
        <f t="shared" si="10"/>
        <v>45063</v>
      </c>
      <c r="AD7" s="13">
        <f t="shared" si="10"/>
        <v>45064</v>
      </c>
      <c r="AE7" s="13">
        <f t="shared" si="10"/>
        <v>45065</v>
      </c>
      <c r="AF7" s="13">
        <f t="shared" si="10"/>
        <v>45066</v>
      </c>
      <c r="AG7" s="13">
        <f t="shared" si="10"/>
        <v>45067</v>
      </c>
      <c r="AH7" s="13">
        <f t="shared" si="10"/>
        <v>45068</v>
      </c>
      <c r="AI7" s="13">
        <f t="shared" si="10"/>
        <v>45069</v>
      </c>
      <c r="AJ7" s="13">
        <f t="shared" si="10"/>
        <v>45070</v>
      </c>
      <c r="AK7" s="13">
        <f t="shared" si="10"/>
        <v>45071</v>
      </c>
      <c r="AL7" s="13">
        <f t="shared" si="10"/>
        <v>45072</v>
      </c>
      <c r="AM7" s="13">
        <f t="shared" si="10"/>
        <v>45073</v>
      </c>
      <c r="AN7" s="13">
        <f t="shared" si="10"/>
        <v>45074</v>
      </c>
      <c r="AO7" s="13">
        <f t="shared" si="10"/>
        <v>45075</v>
      </c>
      <c r="AP7" s="13">
        <f t="shared" si="10"/>
        <v>45076</v>
      </c>
      <c r="AQ7" s="13">
        <f t="shared" si="10"/>
        <v>45077</v>
      </c>
      <c r="AR7" s="13">
        <f>AQ7+1</f>
        <v>45078</v>
      </c>
      <c r="AS7" s="13">
        <f t="shared" ref="AS7:AT7" si="11">AR7+1</f>
        <v>45079</v>
      </c>
      <c r="AT7" s="41">
        <f t="shared" si="11"/>
        <v>45080</v>
      </c>
    </row>
    <row r="8" spans="1:46" s="49" customFormat="1" ht="11.25" customHeight="1" x14ac:dyDescent="0.3">
      <c r="A8" s="4"/>
      <c r="B8" s="36"/>
      <c r="C8" s="14" t="s">
        <v>15</v>
      </c>
      <c r="D8" s="15" t="s">
        <v>22</v>
      </c>
      <c r="E8" s="63" t="s">
        <v>32</v>
      </c>
      <c r="F8" s="63" t="s">
        <v>33</v>
      </c>
      <c r="G8" s="63" t="s">
        <v>31</v>
      </c>
      <c r="H8" s="63" t="s">
        <v>34</v>
      </c>
      <c r="I8" s="15" t="s">
        <v>35</v>
      </c>
      <c r="J8" s="16" t="s">
        <v>16</v>
      </c>
      <c r="K8" s="38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</row>
    <row r="9" spans="1:46" s="31" customFormat="1" ht="20.25" customHeight="1" x14ac:dyDescent="0.3">
      <c r="B9" s="64" t="s">
        <v>17</v>
      </c>
      <c r="C9" s="65">
        <v>1</v>
      </c>
      <c r="D9" s="66" t="s">
        <v>18</v>
      </c>
      <c r="E9" s="66"/>
      <c r="F9" s="66"/>
      <c r="G9" s="66"/>
      <c r="H9" s="67"/>
      <c r="I9" s="68" t="str">
        <f t="shared" ref="I9:I22" si="12">IF(AND(J9&gt;0%,J9&lt;100%),"진행 중",IF(J9=0%,"작업 대기","작업 완료"))</f>
        <v>진행 중</v>
      </c>
      <c r="J9" s="69">
        <f>AVERAGE(J10,J13,J19,J25)</f>
        <v>0.95833333333333337</v>
      </c>
      <c r="K9" s="68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1"/>
      <c r="AR9" s="71"/>
      <c r="AS9" s="71"/>
      <c r="AT9" s="72"/>
    </row>
    <row r="10" spans="1:46" s="31" customFormat="1" ht="11.25" customHeight="1" x14ac:dyDescent="0.3">
      <c r="B10" s="37"/>
      <c r="C10" s="17">
        <v>1.1000000000000001</v>
      </c>
      <c r="D10" s="18" t="s">
        <v>37</v>
      </c>
      <c r="E10" s="18"/>
      <c r="F10" s="18"/>
      <c r="G10" s="18"/>
      <c r="H10" s="19"/>
      <c r="I10" s="20" t="str">
        <f t="shared" si="12"/>
        <v>작업 완료</v>
      </c>
      <c r="J10" s="21">
        <f>AVERAGE(J11:J12)</f>
        <v>1</v>
      </c>
      <c r="K10" s="20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3"/>
      <c r="AR10" s="23"/>
      <c r="AS10" s="23"/>
      <c r="AT10" s="42"/>
    </row>
    <row r="11" spans="1:46" s="31" customFormat="1" ht="11.25" customHeight="1" x14ac:dyDescent="0.3">
      <c r="B11" s="37"/>
      <c r="C11" s="17"/>
      <c r="D11" s="19" t="s">
        <v>23</v>
      </c>
      <c r="E11" s="19" t="s">
        <v>38</v>
      </c>
      <c r="F11" s="19" t="s">
        <v>40</v>
      </c>
      <c r="G11" s="19" t="s">
        <v>84</v>
      </c>
      <c r="H11" s="19" t="s">
        <v>85</v>
      </c>
      <c r="I11" s="20" t="str">
        <f t="shared" si="12"/>
        <v>작업 완료</v>
      </c>
      <c r="J11" s="21">
        <v>1</v>
      </c>
      <c r="K11" s="20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3"/>
      <c r="AR11" s="23"/>
      <c r="AS11" s="23"/>
      <c r="AT11" s="42"/>
    </row>
    <row r="12" spans="1:46" s="32" customFormat="1" ht="11.25" customHeight="1" x14ac:dyDescent="0.3">
      <c r="B12" s="37"/>
      <c r="C12" s="17"/>
      <c r="D12" s="24" t="s">
        <v>24</v>
      </c>
      <c r="E12" s="24" t="s">
        <v>39</v>
      </c>
      <c r="F12" s="24" t="s">
        <v>36</v>
      </c>
      <c r="G12" s="19" t="s">
        <v>84</v>
      </c>
      <c r="H12" s="19" t="s">
        <v>86</v>
      </c>
      <c r="I12" s="20" t="str">
        <f t="shared" si="12"/>
        <v>작업 완료</v>
      </c>
      <c r="J12" s="21">
        <v>1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5"/>
      <c r="AR12" s="25"/>
      <c r="AS12" s="25"/>
      <c r="AT12" s="43"/>
    </row>
    <row r="13" spans="1:46" ht="11.25" customHeight="1" x14ac:dyDescent="0.2">
      <c r="B13" s="37"/>
      <c r="C13" s="17">
        <v>1.2</v>
      </c>
      <c r="D13" s="17" t="s">
        <v>19</v>
      </c>
      <c r="E13" s="17"/>
      <c r="F13" s="17"/>
      <c r="G13" s="17"/>
      <c r="H13" s="17"/>
      <c r="I13" s="23" t="str">
        <f t="shared" si="12"/>
        <v>작업 완료</v>
      </c>
      <c r="J13" s="21">
        <f>AVERAGE(J14:J18)</f>
        <v>1</v>
      </c>
      <c r="K13" s="25"/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/>
      <c r="AR13" s="28"/>
      <c r="AS13" s="28"/>
      <c r="AT13" s="44"/>
    </row>
    <row r="14" spans="1:46" ht="11.25" customHeight="1" x14ac:dyDescent="0.2">
      <c r="B14" s="37"/>
      <c r="C14" s="17"/>
      <c r="D14" s="17" t="s">
        <v>28</v>
      </c>
      <c r="E14" s="17" t="s">
        <v>42</v>
      </c>
      <c r="F14" s="17" t="s">
        <v>47</v>
      </c>
      <c r="G14" s="19" t="s">
        <v>84</v>
      </c>
      <c r="H14" s="17" t="s">
        <v>88</v>
      </c>
      <c r="I14" s="23" t="str">
        <f t="shared" si="12"/>
        <v>작업 완료</v>
      </c>
      <c r="J14" s="21">
        <v>1</v>
      </c>
      <c r="K14" s="25"/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/>
      <c r="AR14" s="28"/>
      <c r="AS14" s="28"/>
      <c r="AT14" s="44"/>
    </row>
    <row r="15" spans="1:46" ht="11.25" customHeight="1" x14ac:dyDescent="0.2">
      <c r="B15" s="37"/>
      <c r="C15" s="17"/>
      <c r="D15" s="17" t="s">
        <v>29</v>
      </c>
      <c r="E15" s="17" t="s">
        <v>43</v>
      </c>
      <c r="F15" s="17" t="s">
        <v>48</v>
      </c>
      <c r="G15" s="19" t="s">
        <v>84</v>
      </c>
      <c r="H15" s="17" t="s">
        <v>88</v>
      </c>
      <c r="I15" s="23" t="str">
        <f t="shared" si="12"/>
        <v>작업 완료</v>
      </c>
      <c r="J15" s="21">
        <v>1</v>
      </c>
      <c r="K15" s="25"/>
      <c r="L15" s="26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/>
      <c r="AR15" s="28"/>
      <c r="AS15" s="28"/>
      <c r="AT15" s="44"/>
    </row>
    <row r="16" spans="1:46" ht="11.25" customHeight="1" x14ac:dyDescent="0.2">
      <c r="B16" s="37"/>
      <c r="C16" s="17"/>
      <c r="D16" s="17" t="s">
        <v>30</v>
      </c>
      <c r="E16" s="17" t="s">
        <v>44</v>
      </c>
      <c r="F16" s="17" t="s">
        <v>49</v>
      </c>
      <c r="G16" s="19" t="s">
        <v>84</v>
      </c>
      <c r="H16" s="17" t="s">
        <v>87</v>
      </c>
      <c r="I16" s="23" t="str">
        <f t="shared" ref="I16" si="13">IF(AND(J16&gt;0%,J16&lt;100%),"진행 중",IF(J16=0%,"작업 대기","작업 완료"))</f>
        <v>작업 완료</v>
      </c>
      <c r="J16" s="21">
        <v>1</v>
      </c>
      <c r="K16" s="25"/>
      <c r="L16" s="26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/>
      <c r="AR16" s="28"/>
      <c r="AS16" s="28"/>
      <c r="AT16" s="44"/>
    </row>
    <row r="17" spans="1:46" s="32" customFormat="1" ht="11.25" customHeight="1" x14ac:dyDescent="0.2">
      <c r="A17" s="33"/>
      <c r="B17" s="37"/>
      <c r="C17" s="17"/>
      <c r="D17" s="17" t="s">
        <v>41</v>
      </c>
      <c r="E17" s="17" t="s">
        <v>45</v>
      </c>
      <c r="F17" s="17" t="s">
        <v>50</v>
      </c>
      <c r="G17" s="19" t="s">
        <v>84</v>
      </c>
      <c r="H17" s="17" t="s">
        <v>87</v>
      </c>
      <c r="I17" s="23" t="str">
        <f t="shared" si="12"/>
        <v>작업 완료</v>
      </c>
      <c r="J17" s="21">
        <v>1</v>
      </c>
      <c r="K17" s="25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/>
      <c r="AR17" s="28"/>
      <c r="AS17" s="28"/>
      <c r="AT17" s="44"/>
    </row>
    <row r="18" spans="1:46" s="32" customFormat="1" ht="11.25" customHeight="1" x14ac:dyDescent="0.2">
      <c r="A18" s="33"/>
      <c r="B18" s="37"/>
      <c r="C18" s="17"/>
      <c r="D18" s="17" t="s">
        <v>52</v>
      </c>
      <c r="E18" s="17" t="s">
        <v>46</v>
      </c>
      <c r="F18" s="17" t="s">
        <v>51</v>
      </c>
      <c r="G18" s="19" t="s">
        <v>84</v>
      </c>
      <c r="H18" s="17" t="s">
        <v>87</v>
      </c>
      <c r="I18" s="23" t="str">
        <f t="shared" ref="I18" si="14">IF(AND(J18&gt;0%,J18&lt;100%),"진행 중",IF(J18=0%,"작업 대기","작업 완료"))</f>
        <v>작업 완료</v>
      </c>
      <c r="J18" s="21">
        <v>1</v>
      </c>
      <c r="K18" s="25"/>
      <c r="L18" s="26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28"/>
      <c r="AS18" s="28"/>
      <c r="AT18" s="44"/>
    </row>
    <row r="19" spans="1:46" s="32" customFormat="1" ht="11.25" customHeight="1" x14ac:dyDescent="0.2">
      <c r="A19" s="33"/>
      <c r="B19" s="37"/>
      <c r="C19" s="17">
        <v>1.3</v>
      </c>
      <c r="D19" s="17" t="s">
        <v>20</v>
      </c>
      <c r="G19" s="17"/>
      <c r="H19" s="17"/>
      <c r="I19" s="23" t="str">
        <f t="shared" si="12"/>
        <v>작업 완료</v>
      </c>
      <c r="J19" s="21">
        <f>AVERAGE(J20:J24)</f>
        <v>1</v>
      </c>
      <c r="K19" s="25"/>
      <c r="L19" s="2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28"/>
      <c r="AS19" s="28"/>
      <c r="AT19" s="44"/>
    </row>
    <row r="20" spans="1:46" s="32" customFormat="1" ht="11.25" customHeight="1" x14ac:dyDescent="0.2">
      <c r="A20" s="33"/>
      <c r="B20" s="37"/>
      <c r="C20" s="17"/>
      <c r="D20" s="17" t="s">
        <v>25</v>
      </c>
      <c r="E20" s="17" t="s">
        <v>55</v>
      </c>
      <c r="F20" s="17" t="s">
        <v>56</v>
      </c>
      <c r="G20" s="19" t="s">
        <v>84</v>
      </c>
      <c r="H20" s="17" t="s">
        <v>90</v>
      </c>
      <c r="I20" s="23" t="str">
        <f t="shared" si="12"/>
        <v>작업 완료</v>
      </c>
      <c r="J20" s="21">
        <v>1</v>
      </c>
      <c r="K20" s="25"/>
      <c r="L20" s="26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/>
      <c r="AR20" s="28"/>
      <c r="AS20" s="28"/>
      <c r="AT20" s="44"/>
    </row>
    <row r="21" spans="1:46" s="32" customFormat="1" ht="11.25" customHeight="1" x14ac:dyDescent="0.2">
      <c r="A21" s="33"/>
      <c r="B21" s="37"/>
      <c r="C21" s="17"/>
      <c r="D21" s="17" t="s">
        <v>26</v>
      </c>
      <c r="E21" s="17" t="s">
        <v>57</v>
      </c>
      <c r="F21" s="17" t="s">
        <v>58</v>
      </c>
      <c r="G21" s="19" t="s">
        <v>84</v>
      </c>
      <c r="H21" s="17" t="s">
        <v>90</v>
      </c>
      <c r="I21" s="23" t="str">
        <f t="shared" si="12"/>
        <v>작업 완료</v>
      </c>
      <c r="J21" s="21">
        <v>1</v>
      </c>
      <c r="K21" s="25"/>
      <c r="L21" s="26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/>
      <c r="AR21" s="28"/>
      <c r="AS21" s="28"/>
      <c r="AT21" s="44"/>
    </row>
    <row r="22" spans="1:46" s="32" customFormat="1" ht="11.25" customHeight="1" x14ac:dyDescent="0.2">
      <c r="A22" s="33"/>
      <c r="B22" s="37"/>
      <c r="C22" s="17"/>
      <c r="D22" s="17" t="s">
        <v>27</v>
      </c>
      <c r="E22" s="17" t="s">
        <v>59</v>
      </c>
      <c r="F22" s="17" t="s">
        <v>60</v>
      </c>
      <c r="G22" s="19" t="s">
        <v>84</v>
      </c>
      <c r="H22" s="17" t="s">
        <v>89</v>
      </c>
      <c r="I22" s="23" t="str">
        <f t="shared" si="12"/>
        <v>작업 완료</v>
      </c>
      <c r="J22" s="21">
        <v>1</v>
      </c>
      <c r="K22" s="25"/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/>
      <c r="AR22" s="28"/>
      <c r="AS22" s="28"/>
      <c r="AT22" s="44"/>
    </row>
    <row r="23" spans="1:46" s="32" customFormat="1" ht="11.25" customHeight="1" x14ac:dyDescent="0.2">
      <c r="A23" s="33"/>
      <c r="B23" s="37"/>
      <c r="C23" s="17"/>
      <c r="D23" s="17" t="s">
        <v>53</v>
      </c>
      <c r="E23" s="17" t="s">
        <v>61</v>
      </c>
      <c r="F23" s="17" t="s">
        <v>62</v>
      </c>
      <c r="G23" s="19" t="s">
        <v>84</v>
      </c>
      <c r="H23" s="17" t="s">
        <v>89</v>
      </c>
      <c r="I23" s="23" t="str">
        <f t="shared" ref="I23:I28" si="15">IF(AND(J23&gt;0%,J23&lt;100%),"진행 중",IF(J23=0%,"작업 대기","작업 완료"))</f>
        <v>작업 완료</v>
      </c>
      <c r="J23" s="21">
        <v>1</v>
      </c>
      <c r="K23" s="25"/>
      <c r="L23" s="26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/>
      <c r="AR23" s="28"/>
      <c r="AS23" s="28"/>
      <c r="AT23" s="44"/>
    </row>
    <row r="24" spans="1:46" s="32" customFormat="1" ht="11.25" customHeight="1" x14ac:dyDescent="0.2">
      <c r="A24" s="33"/>
      <c r="B24" s="37"/>
      <c r="C24" s="17"/>
      <c r="D24" s="17" t="s">
        <v>54</v>
      </c>
      <c r="E24" s="17" t="s">
        <v>63</v>
      </c>
      <c r="F24" s="17" t="s">
        <v>64</v>
      </c>
      <c r="G24" s="19" t="s">
        <v>84</v>
      </c>
      <c r="H24" s="17" t="s">
        <v>89</v>
      </c>
      <c r="I24" s="23" t="str">
        <f t="shared" si="15"/>
        <v>작업 완료</v>
      </c>
      <c r="J24" s="21">
        <v>1</v>
      </c>
      <c r="K24" s="25"/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  <c r="AR24" s="28"/>
      <c r="AS24" s="28"/>
      <c r="AT24" s="44"/>
    </row>
    <row r="25" spans="1:46" s="32" customFormat="1" ht="11.25" customHeight="1" x14ac:dyDescent="0.2">
      <c r="A25" s="33"/>
      <c r="B25" s="37"/>
      <c r="C25" s="17">
        <v>1.3</v>
      </c>
      <c r="D25" s="17" t="s">
        <v>65</v>
      </c>
      <c r="G25" s="17"/>
      <c r="H25" s="17"/>
      <c r="I25" s="23" t="str">
        <f t="shared" si="15"/>
        <v>진행 중</v>
      </c>
      <c r="J25" s="21">
        <f>AVERAGE(J26:J31)</f>
        <v>0.83333333333333337</v>
      </c>
      <c r="K25" s="25"/>
      <c r="L25" s="26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/>
      <c r="AR25" s="28"/>
      <c r="AS25" s="28"/>
      <c r="AT25" s="44"/>
    </row>
    <row r="26" spans="1:46" s="32" customFormat="1" ht="11.25" customHeight="1" x14ac:dyDescent="0.2">
      <c r="A26" s="33"/>
      <c r="B26" s="37"/>
      <c r="C26" s="17"/>
      <c r="D26" s="17" t="s">
        <v>66</v>
      </c>
      <c r="E26" s="17" t="s">
        <v>72</v>
      </c>
      <c r="F26" s="17" t="s">
        <v>73</v>
      </c>
      <c r="G26" s="19" t="s">
        <v>84</v>
      </c>
      <c r="H26" s="17" t="s">
        <v>92</v>
      </c>
      <c r="I26" s="23" t="str">
        <f t="shared" si="15"/>
        <v>작업 완료</v>
      </c>
      <c r="J26" s="21">
        <v>1</v>
      </c>
      <c r="K26" s="25"/>
      <c r="L26" s="26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/>
      <c r="AR26" s="28"/>
      <c r="AS26" s="28"/>
      <c r="AT26" s="44"/>
    </row>
    <row r="27" spans="1:46" s="32" customFormat="1" ht="11.25" customHeight="1" x14ac:dyDescent="0.2">
      <c r="A27" s="33"/>
      <c r="B27" s="37"/>
      <c r="C27" s="17"/>
      <c r="D27" s="17" t="s">
        <v>67</v>
      </c>
      <c r="E27" s="17" t="s">
        <v>74</v>
      </c>
      <c r="F27" s="17" t="s">
        <v>75</v>
      </c>
      <c r="G27" s="19" t="s">
        <v>84</v>
      </c>
      <c r="H27" s="17" t="s">
        <v>92</v>
      </c>
      <c r="I27" s="23" t="str">
        <f t="shared" si="15"/>
        <v>작업 완료</v>
      </c>
      <c r="J27" s="21">
        <v>1</v>
      </c>
      <c r="K27" s="25"/>
      <c r="L27" s="26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/>
      <c r="AR27" s="28"/>
      <c r="AS27" s="28"/>
      <c r="AT27" s="44"/>
    </row>
    <row r="28" spans="1:46" s="32" customFormat="1" ht="11.25" customHeight="1" x14ac:dyDescent="0.2">
      <c r="A28" s="33"/>
      <c r="B28" s="37"/>
      <c r="C28" s="17"/>
      <c r="D28" s="17" t="s">
        <v>68</v>
      </c>
      <c r="E28" s="17" t="s">
        <v>76</v>
      </c>
      <c r="F28" s="17" t="s">
        <v>77</v>
      </c>
      <c r="G28" s="19" t="s">
        <v>84</v>
      </c>
      <c r="H28" s="17" t="s">
        <v>91</v>
      </c>
      <c r="I28" s="23" t="str">
        <f t="shared" si="15"/>
        <v>작업 완료</v>
      </c>
      <c r="J28" s="21">
        <v>1</v>
      </c>
      <c r="K28" s="25"/>
      <c r="L28" s="26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/>
      <c r="AR28" s="28"/>
      <c r="AS28" s="28"/>
      <c r="AT28" s="44"/>
    </row>
    <row r="29" spans="1:46" s="32" customFormat="1" ht="11.25" customHeight="1" x14ac:dyDescent="0.2">
      <c r="A29" s="33"/>
      <c r="B29" s="37"/>
      <c r="C29" s="17"/>
      <c r="D29" s="17" t="s">
        <v>69</v>
      </c>
      <c r="E29" s="17" t="s">
        <v>78</v>
      </c>
      <c r="F29" s="17" t="s">
        <v>79</v>
      </c>
      <c r="G29" s="19" t="s">
        <v>84</v>
      </c>
      <c r="H29" s="17" t="s">
        <v>91</v>
      </c>
      <c r="I29" s="23" t="str">
        <f t="shared" ref="I29:I30" si="16">IF(AND(J29&gt;0%,J29&lt;100%),"진행 중",IF(J29=0%,"작업 대기","작업 완료"))</f>
        <v>작업 완료</v>
      </c>
      <c r="J29" s="21">
        <v>1</v>
      </c>
      <c r="K29" s="25"/>
      <c r="L29" s="26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/>
      <c r="AR29" s="28"/>
      <c r="AS29" s="28"/>
      <c r="AT29" s="44"/>
    </row>
    <row r="30" spans="1:46" s="32" customFormat="1" ht="11.25" customHeight="1" x14ac:dyDescent="0.2">
      <c r="A30" s="33"/>
      <c r="B30" s="37"/>
      <c r="C30" s="17"/>
      <c r="D30" s="17" t="s">
        <v>70</v>
      </c>
      <c r="E30" s="17" t="s">
        <v>80</v>
      </c>
      <c r="F30" s="17" t="s">
        <v>81</v>
      </c>
      <c r="G30" s="19" t="s">
        <v>84</v>
      </c>
      <c r="H30" s="17" t="s">
        <v>91</v>
      </c>
      <c r="I30" s="23" t="str">
        <f t="shared" si="16"/>
        <v>작업 완료</v>
      </c>
      <c r="J30" s="21">
        <v>1</v>
      </c>
      <c r="K30" s="25"/>
      <c r="L30" s="26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8"/>
      <c r="AR30" s="28"/>
      <c r="AS30" s="28"/>
      <c r="AT30" s="44"/>
    </row>
    <row r="31" spans="1:46" s="32" customFormat="1" ht="11.25" customHeight="1" x14ac:dyDescent="0.2">
      <c r="A31" s="33"/>
      <c r="B31" s="37"/>
      <c r="C31" s="17"/>
      <c r="D31" s="17" t="s">
        <v>71</v>
      </c>
      <c r="E31" s="17" t="s">
        <v>82</v>
      </c>
      <c r="F31" s="17" t="s">
        <v>83</v>
      </c>
      <c r="G31" s="19" t="s">
        <v>84</v>
      </c>
      <c r="H31" s="17" t="s">
        <v>91</v>
      </c>
      <c r="I31" s="23" t="str">
        <f t="shared" ref="I31" si="17">IF(AND(J31&gt;0%,J31&lt;100%),"진행 중",IF(J31=0%,"작업 대기","작업 완료"))</f>
        <v>작업 대기</v>
      </c>
      <c r="J31" s="21">
        <v>0</v>
      </c>
      <c r="K31" s="25"/>
      <c r="L31" s="26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8"/>
      <c r="AR31" s="28"/>
      <c r="AS31" s="28"/>
      <c r="AT31" s="44"/>
    </row>
    <row r="32" spans="1:46" s="32" customFormat="1" ht="11.25" customHeight="1" x14ac:dyDescent="0.2">
      <c r="A32" s="33"/>
      <c r="B32" s="37"/>
      <c r="C32" s="17"/>
      <c r="D32" s="17"/>
      <c r="E32" s="17"/>
      <c r="F32" s="17"/>
      <c r="G32" s="17"/>
      <c r="H32" s="17"/>
      <c r="I32" s="23"/>
      <c r="J32" s="21"/>
      <c r="K32" s="25"/>
      <c r="L32" s="26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8"/>
      <c r="AR32" s="28"/>
      <c r="AS32" s="28"/>
      <c r="AT32" s="44"/>
    </row>
    <row r="33" spans="1:46" s="31" customFormat="1" ht="11.25" customHeight="1" x14ac:dyDescent="0.2">
      <c r="A33" s="33"/>
      <c r="B33" s="37"/>
      <c r="C33" s="17"/>
      <c r="D33" s="17"/>
      <c r="E33" s="17"/>
      <c r="F33" s="17"/>
      <c r="G33" s="17"/>
      <c r="H33" s="17"/>
      <c r="I33" s="23"/>
      <c r="J33" s="21"/>
      <c r="K33" s="25"/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8"/>
      <c r="AR33" s="28"/>
      <c r="AS33" s="28"/>
      <c r="AT33" s="44"/>
    </row>
    <row r="34" spans="1:46" s="31" customFormat="1" ht="11.25" customHeight="1" x14ac:dyDescent="0.2">
      <c r="A34" s="33"/>
      <c r="B34" s="37"/>
      <c r="C34" s="17"/>
      <c r="D34" s="17"/>
      <c r="E34" s="17"/>
      <c r="F34" s="17"/>
      <c r="G34" s="17"/>
      <c r="H34" s="17"/>
      <c r="I34" s="23"/>
      <c r="J34" s="21"/>
      <c r="K34" s="25"/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8"/>
      <c r="AR34" s="28"/>
      <c r="AS34" s="28"/>
      <c r="AT34" s="44"/>
    </row>
    <row r="35" spans="1:46" s="31" customFormat="1" ht="11.25" customHeight="1" x14ac:dyDescent="0.2">
      <c r="A35" s="33"/>
      <c r="B35" s="37"/>
      <c r="C35" s="17"/>
      <c r="D35" s="17"/>
      <c r="E35" s="17"/>
      <c r="F35" s="17"/>
      <c r="G35" s="17"/>
      <c r="H35" s="17"/>
      <c r="I35" s="23"/>
      <c r="J35" s="21"/>
      <c r="K35" s="25"/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8"/>
      <c r="AR35" s="28"/>
      <c r="AS35" s="28"/>
      <c r="AT35" s="44"/>
    </row>
    <row r="36" spans="1:46" s="31" customFormat="1" ht="11.25" customHeight="1" x14ac:dyDescent="0.2">
      <c r="A36" s="33"/>
      <c r="B36" s="37"/>
      <c r="C36" s="17"/>
      <c r="D36" s="17"/>
      <c r="E36" s="17"/>
      <c r="F36" s="17"/>
      <c r="G36" s="17"/>
      <c r="H36" s="17"/>
      <c r="I36" s="23"/>
      <c r="J36" s="21"/>
      <c r="K36" s="25"/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8"/>
      <c r="AR36" s="28"/>
      <c r="AS36" s="28"/>
      <c r="AT36" s="44"/>
    </row>
    <row r="37" spans="1:46" s="31" customFormat="1" ht="11.25" customHeight="1" x14ac:dyDescent="0.2">
      <c r="A37" s="33"/>
      <c r="B37" s="37"/>
      <c r="C37" s="17"/>
      <c r="D37" s="17"/>
      <c r="E37" s="17"/>
      <c r="F37" s="17"/>
      <c r="G37" s="17"/>
      <c r="H37" s="17"/>
      <c r="I37" s="23"/>
      <c r="J37" s="21"/>
      <c r="K37" s="25"/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8"/>
      <c r="AR37" s="28"/>
      <c r="AS37" s="28"/>
      <c r="AT37" s="44"/>
    </row>
    <row r="38" spans="1:46" s="31" customFormat="1" ht="11.25" customHeight="1" x14ac:dyDescent="0.2">
      <c r="A38" s="33"/>
      <c r="B38" s="37"/>
      <c r="C38" s="17"/>
      <c r="D38" s="17"/>
      <c r="E38" s="17"/>
      <c r="F38" s="17"/>
      <c r="G38" s="17"/>
      <c r="H38" s="17"/>
      <c r="I38" s="23"/>
      <c r="J38" s="21"/>
      <c r="K38" s="25"/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8"/>
      <c r="AR38" s="28"/>
      <c r="AS38" s="28"/>
      <c r="AT38" s="44"/>
    </row>
    <row r="39" spans="1:46" s="31" customFormat="1" ht="11.25" customHeight="1" x14ac:dyDescent="0.2">
      <c r="A39" s="33"/>
      <c r="B39" s="37"/>
      <c r="C39" s="17"/>
      <c r="D39" s="17"/>
      <c r="E39" s="17"/>
      <c r="F39" s="17"/>
      <c r="G39" s="17"/>
      <c r="H39" s="17"/>
      <c r="I39" s="23"/>
      <c r="J39" s="21"/>
      <c r="K39" s="25"/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8"/>
      <c r="AR39" s="28"/>
      <c r="AS39" s="28"/>
      <c r="AT39" s="44"/>
    </row>
    <row r="40" spans="1:46" s="31" customFormat="1" ht="11.25" customHeight="1" x14ac:dyDescent="0.2">
      <c r="A40" s="33"/>
      <c r="B40" s="37"/>
      <c r="C40" s="17"/>
      <c r="D40" s="17"/>
      <c r="E40" s="17"/>
      <c r="F40" s="17"/>
      <c r="G40" s="17"/>
      <c r="H40" s="17"/>
      <c r="I40" s="23"/>
      <c r="J40" s="21"/>
      <c r="K40" s="25"/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8"/>
      <c r="AR40" s="28"/>
      <c r="AS40" s="28"/>
      <c r="AT40" s="44"/>
    </row>
    <row r="41" spans="1:46" s="31" customFormat="1" ht="11.25" customHeight="1" x14ac:dyDescent="0.2">
      <c r="A41" s="33"/>
      <c r="B41" s="37"/>
      <c r="C41" s="17"/>
      <c r="D41" s="17"/>
      <c r="E41" s="17"/>
      <c r="F41" s="17"/>
      <c r="G41" s="17"/>
      <c r="H41" s="17"/>
      <c r="I41" s="23"/>
      <c r="J41" s="21"/>
      <c r="K41" s="25"/>
      <c r="L41" s="26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8"/>
      <c r="AR41" s="28"/>
      <c r="AS41" s="28"/>
      <c r="AT41" s="44"/>
    </row>
    <row r="42" spans="1:46" s="31" customFormat="1" ht="11.25" customHeight="1" x14ac:dyDescent="0.2">
      <c r="A42" s="33"/>
      <c r="B42" s="37"/>
      <c r="C42" s="17"/>
      <c r="D42" s="17"/>
      <c r="E42" s="17"/>
      <c r="F42" s="17"/>
      <c r="G42" s="17"/>
      <c r="H42" s="17"/>
      <c r="I42" s="23"/>
      <c r="J42" s="21"/>
      <c r="K42" s="25"/>
      <c r="L42" s="26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8"/>
      <c r="AR42" s="28"/>
      <c r="AS42" s="28"/>
      <c r="AT42" s="44"/>
    </row>
    <row r="43" spans="1:46" s="31" customFormat="1" ht="11.25" customHeight="1" x14ac:dyDescent="0.2">
      <c r="A43" s="33"/>
      <c r="B43" s="37"/>
      <c r="C43" s="17"/>
      <c r="D43" s="17"/>
      <c r="G43" s="17"/>
      <c r="H43" s="17"/>
      <c r="I43" s="23"/>
      <c r="J43" s="21"/>
      <c r="K43" s="25"/>
      <c r="L43" s="26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8"/>
      <c r="AR43" s="28"/>
      <c r="AS43" s="28"/>
      <c r="AT43" s="44"/>
    </row>
    <row r="44" spans="1:46" s="31" customFormat="1" ht="11.25" customHeight="1" x14ac:dyDescent="0.2">
      <c r="A44" s="33"/>
      <c r="B44" s="37"/>
      <c r="C44" s="17"/>
      <c r="D44" s="17"/>
      <c r="G44" s="17"/>
      <c r="H44" s="17"/>
      <c r="I44" s="23"/>
      <c r="J44" s="21"/>
      <c r="K44" s="25"/>
      <c r="L44" s="26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8"/>
      <c r="AR44" s="28"/>
      <c r="AS44" s="28"/>
      <c r="AT44" s="44"/>
    </row>
    <row r="45" spans="1:46" s="31" customFormat="1" ht="11.25" customHeight="1" x14ac:dyDescent="0.2">
      <c r="A45" s="33"/>
      <c r="B45" s="37"/>
      <c r="C45" s="17"/>
      <c r="D45" s="17"/>
      <c r="G45" s="17"/>
      <c r="H45" s="17"/>
      <c r="I45" s="23"/>
      <c r="J45" s="21"/>
      <c r="K45" s="25"/>
      <c r="L45" s="26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8"/>
      <c r="AR45" s="28"/>
      <c r="AS45" s="28"/>
      <c r="AT45" s="44"/>
    </row>
    <row r="46" spans="1:46" s="31" customFormat="1" ht="11.25" customHeight="1" x14ac:dyDescent="0.2">
      <c r="A46" s="33"/>
      <c r="B46" s="37"/>
      <c r="C46" s="17"/>
      <c r="D46" s="17"/>
      <c r="G46" s="17"/>
      <c r="H46" s="17"/>
      <c r="I46" s="23"/>
      <c r="J46" s="21"/>
      <c r="K46" s="25"/>
      <c r="L46" s="26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8"/>
      <c r="AR46" s="28"/>
      <c r="AS46" s="28"/>
      <c r="AT46" s="44"/>
    </row>
    <row r="47" spans="1:46" s="31" customFormat="1" ht="11.25" customHeight="1" x14ac:dyDescent="0.2">
      <c r="A47" s="33"/>
      <c r="B47" s="37"/>
      <c r="C47" s="17"/>
      <c r="D47" s="17"/>
      <c r="G47" s="17"/>
      <c r="H47" s="17"/>
      <c r="I47" s="23"/>
      <c r="J47" s="21"/>
      <c r="K47" s="25"/>
      <c r="L47" s="26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8"/>
      <c r="AR47" s="28"/>
      <c r="AS47" s="28"/>
      <c r="AT47" s="44"/>
    </row>
    <row r="48" spans="1:46" s="31" customFormat="1" ht="11.25" customHeight="1" x14ac:dyDescent="0.2">
      <c r="A48" s="33"/>
      <c r="B48" s="37"/>
      <c r="C48" s="17"/>
      <c r="D48" s="17"/>
      <c r="E48" s="17"/>
      <c r="F48" s="17"/>
      <c r="G48" s="17"/>
      <c r="H48" s="17"/>
      <c r="I48" s="23"/>
      <c r="J48" s="21"/>
      <c r="K48" s="25"/>
      <c r="L48" s="26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8"/>
      <c r="AR48" s="28"/>
      <c r="AS48" s="28"/>
      <c r="AT48" s="44"/>
    </row>
    <row r="49" spans="1:46" s="31" customFormat="1" ht="11.25" customHeight="1" x14ac:dyDescent="0.2">
      <c r="A49" s="33"/>
      <c r="B49" s="37"/>
      <c r="C49" s="17"/>
      <c r="D49" s="17"/>
      <c r="E49" s="17"/>
      <c r="F49" s="17"/>
      <c r="G49" s="17"/>
      <c r="H49" s="17"/>
      <c r="I49" s="23"/>
      <c r="J49" s="21"/>
      <c r="K49" s="25"/>
      <c r="L49" s="26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8"/>
      <c r="AR49" s="28"/>
      <c r="AS49" s="28"/>
      <c r="AT49" s="44"/>
    </row>
    <row r="50" spans="1:46" s="31" customFormat="1" ht="11.25" customHeight="1" x14ac:dyDescent="0.2">
      <c r="A50" s="33"/>
      <c r="B50" s="37"/>
      <c r="C50" s="17"/>
      <c r="D50" s="17"/>
      <c r="E50" s="17"/>
      <c r="F50" s="17"/>
      <c r="G50" s="17"/>
      <c r="H50" s="17"/>
      <c r="I50" s="23"/>
      <c r="J50" s="21"/>
      <c r="K50" s="25"/>
      <c r="L50" s="26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8"/>
      <c r="AR50" s="28"/>
      <c r="AS50" s="28"/>
      <c r="AT50" s="44"/>
    </row>
    <row r="51" spans="1:46" s="31" customFormat="1" ht="11.25" customHeight="1" x14ac:dyDescent="0.2">
      <c r="A51" s="33"/>
      <c r="B51" s="37"/>
      <c r="C51" s="17"/>
      <c r="D51" s="17"/>
      <c r="E51" s="17"/>
      <c r="F51" s="17"/>
      <c r="G51" s="17"/>
      <c r="H51" s="17"/>
      <c r="I51" s="23"/>
      <c r="J51" s="21"/>
      <c r="K51" s="25"/>
      <c r="L51" s="26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8"/>
      <c r="AR51" s="28"/>
      <c r="AS51" s="28"/>
      <c r="AT51" s="44"/>
    </row>
    <row r="52" spans="1:46" s="31" customFormat="1" ht="11.25" customHeight="1" x14ac:dyDescent="0.2">
      <c r="A52" s="33"/>
      <c r="B52" s="50"/>
      <c r="C52" s="17"/>
      <c r="D52" s="17"/>
      <c r="E52" s="17"/>
      <c r="F52" s="17"/>
      <c r="G52" s="17"/>
      <c r="H52" s="17"/>
      <c r="I52" s="23"/>
      <c r="J52" s="21"/>
      <c r="K52" s="54"/>
      <c r="L52" s="55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7"/>
      <c r="AR52" s="57"/>
      <c r="AS52" s="57"/>
      <c r="AT52" s="58"/>
    </row>
    <row r="53" spans="1:46" ht="11.25" customHeight="1" x14ac:dyDescent="0.2">
      <c r="C53" s="51"/>
      <c r="D53" s="51"/>
      <c r="E53" s="51"/>
      <c r="F53" s="51"/>
      <c r="G53" s="51"/>
      <c r="H53" s="51"/>
      <c r="I53" s="52"/>
      <c r="J53" s="53"/>
    </row>
  </sheetData>
  <mergeCells count="13">
    <mergeCell ref="L5:R5"/>
    <mergeCell ref="S5:Y5"/>
    <mergeCell ref="Z5:AF5"/>
    <mergeCell ref="AG5:AM5"/>
    <mergeCell ref="AN5:AT5"/>
    <mergeCell ref="I6:J6"/>
    <mergeCell ref="A1:H1"/>
    <mergeCell ref="B2:D2"/>
    <mergeCell ref="B3:D3"/>
    <mergeCell ref="B4:H7"/>
    <mergeCell ref="I4:J4"/>
    <mergeCell ref="I5:J5"/>
    <mergeCell ref="I7:J7"/>
  </mergeCells>
  <phoneticPr fontId="4" type="noConversion"/>
  <pageMargins left="0.25" right="0.25" top="0.75" bottom="0.75" header="0.3" footer="0.3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Default WBS</vt:lpstr>
      <vt:lpstr>'Default WBS'!Print_Area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GNP-JH</dc:creator>
  <cp:lastModifiedBy>201-01</cp:lastModifiedBy>
  <cp:lastPrinted>2017-10-30T07:47:37Z</cp:lastPrinted>
  <dcterms:created xsi:type="dcterms:W3CDTF">2017-10-30T05:43:47Z</dcterms:created>
  <dcterms:modified xsi:type="dcterms:W3CDTF">2023-05-16T07:02:19Z</dcterms:modified>
</cp:coreProperties>
</file>