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1DD6AFDD-0087-5B45-8F23-5CCBF53C9129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56" i="3"/>
  <c r="E55" i="3"/>
  <c r="D55" i="3"/>
  <c r="E40" i="3"/>
  <c r="E39" i="3"/>
  <c r="B40" i="3" s="1"/>
  <c r="D40" i="3" s="1"/>
  <c r="C40" i="3" s="1"/>
  <c r="D39" i="3"/>
  <c r="C39" i="3"/>
  <c r="C24" i="3"/>
  <c r="E24" i="3"/>
  <c r="B25" i="3" s="1"/>
  <c r="D25" i="3" s="1"/>
  <c r="C25" i="3" s="1"/>
  <c r="D24" i="3"/>
  <c r="B20" i="3"/>
  <c r="I7" i="3"/>
  <c r="J28" i="3" s="1"/>
  <c r="K11" i="3"/>
  <c r="L59" i="3"/>
  <c r="D11" i="3"/>
  <c r="B7" i="3"/>
  <c r="C14" i="3" s="1"/>
  <c r="B55" i="3"/>
  <c r="B39" i="3"/>
  <c r="D22" i="3"/>
  <c r="B24" i="3"/>
  <c r="I11" i="3"/>
  <c r="B11" i="3"/>
  <c r="D56" i="3" l="1"/>
  <c r="E56" i="3" s="1"/>
  <c r="B41" i="3"/>
  <c r="E25" i="3"/>
  <c r="B26" i="3" s="1"/>
  <c r="D26" i="3" s="1"/>
  <c r="C26" i="3" s="1"/>
  <c r="E26" i="3" s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E12" i="3" s="1"/>
  <c r="C12" i="3"/>
  <c r="C13" i="3"/>
  <c r="J15" i="3"/>
  <c r="J17" i="3"/>
  <c r="J19" i="3"/>
  <c r="J21" i="3"/>
  <c r="J23" i="3"/>
  <c r="J24" i="3"/>
  <c r="J25" i="3"/>
  <c r="J26" i="3"/>
  <c r="J27" i="3"/>
  <c r="D57" i="3" l="1"/>
  <c r="B58" i="3" s="1"/>
  <c r="D41" i="3"/>
  <c r="B27" i="3"/>
  <c r="D27" i="3" s="1"/>
  <c r="C27" i="3" s="1"/>
  <c r="L11" i="3"/>
  <c r="I12" i="3" s="1"/>
  <c r="K12" i="3" s="1"/>
  <c r="B13" i="3"/>
  <c r="D13" i="3"/>
  <c r="E13" i="3" s="1"/>
  <c r="B14" i="3" s="1"/>
  <c r="D14" i="3" s="1"/>
  <c r="E57" i="3" l="1"/>
  <c r="C41" i="3"/>
  <c r="E41" i="3" s="1"/>
  <c r="B42" i="3"/>
  <c r="D42" i="3"/>
  <c r="D35" i="3" s="1"/>
  <c r="E27" i="3"/>
  <c r="B28" i="3" s="1"/>
  <c r="D20" i="3"/>
  <c r="L12" i="3"/>
  <c r="I13" i="3" s="1"/>
  <c r="E14" i="3"/>
  <c r="D5" i="3"/>
  <c r="D58" i="3" l="1"/>
  <c r="B59" i="3" s="1"/>
  <c r="C42" i="3"/>
  <c r="E42" i="3" s="1"/>
  <c r="B43" i="3"/>
  <c r="B35" i="3" s="1"/>
  <c r="K13" i="3"/>
  <c r="L13" i="3" s="1"/>
  <c r="I14" i="3" s="1"/>
  <c r="K14" i="3" s="1"/>
  <c r="L14" i="3" s="1"/>
  <c r="I15" i="3" s="1"/>
  <c r="K15" i="3" s="1"/>
  <c r="E58" i="3" l="1"/>
  <c r="B51" i="3" s="1"/>
  <c r="D51" i="3"/>
  <c r="L15" i="3"/>
  <c r="I16" i="3" s="1"/>
  <c r="K16" i="3" s="1"/>
  <c r="L16" i="3" l="1"/>
  <c r="I17" i="3" s="1"/>
  <c r="K17" i="3" s="1"/>
  <c r="L17" i="3" l="1"/>
  <c r="I18" i="3" s="1"/>
  <c r="K18" i="3" s="1"/>
  <c r="L18" i="3" l="1"/>
  <c r="I19" i="3" s="1"/>
  <c r="K19" i="3" s="1"/>
  <c r="L19" i="3" l="1"/>
  <c r="I20" i="3" s="1"/>
  <c r="K20" i="3" s="1"/>
  <c r="L20" i="3" l="1"/>
  <c r="I21" i="3" s="1"/>
  <c r="K21" i="3" s="1"/>
  <c r="L21" i="3" l="1"/>
  <c r="I22" i="3" s="1"/>
  <c r="K22" i="3" s="1"/>
  <c r="L22" i="3" l="1"/>
  <c r="I23" i="3" s="1"/>
  <c r="K23" i="3" s="1"/>
  <c r="L23" i="3" l="1"/>
  <c r="I24" i="3" s="1"/>
  <c r="K24" i="3" s="1"/>
  <c r="L24" i="3" l="1"/>
  <c r="I25" i="3" s="1"/>
  <c r="K25" i="3" s="1"/>
  <c r="L25" i="3" l="1"/>
  <c r="I26" i="3" s="1"/>
  <c r="K26" i="3" s="1"/>
  <c r="L26" i="3" l="1"/>
  <c r="I27" i="3"/>
  <c r="K27" i="3" s="1"/>
  <c r="L27" i="3" l="1"/>
  <c r="I28" i="3" s="1"/>
  <c r="K28" i="3" s="1"/>
  <c r="L28" i="3" l="1"/>
  <c r="I29" i="3" s="1"/>
  <c r="K29" i="3" s="1"/>
  <c r="L29" i="3" l="1"/>
  <c r="I30" i="3" s="1"/>
  <c r="K30" i="3" s="1"/>
  <c r="L30" i="3" l="1"/>
  <c r="I31" i="3" s="1"/>
  <c r="K31" i="3" s="1"/>
  <c r="L31" i="3" l="1"/>
  <c r="I32" i="3" s="1"/>
  <c r="K32" i="3" s="1"/>
  <c r="L32" i="3" l="1"/>
  <c r="I33" i="3"/>
  <c r="K33" i="3" s="1"/>
  <c r="L33" i="3" l="1"/>
  <c r="I34" i="3"/>
  <c r="K34" i="3" s="1"/>
  <c r="L34" i="3" l="1"/>
  <c r="I35" i="3" s="1"/>
  <c r="K35" i="3" s="1"/>
  <c r="L35" i="3" l="1"/>
  <c r="I36" i="3" s="1"/>
  <c r="K36" i="3" s="1"/>
  <c r="L36" i="3" l="1"/>
  <c r="I37" i="3" s="1"/>
  <c r="K37" i="3" s="1"/>
  <c r="L37" i="3" l="1"/>
  <c r="I38" i="3" s="1"/>
  <c r="K38" i="3" s="1"/>
  <c r="L38" i="3" l="1"/>
  <c r="I39" i="3" s="1"/>
  <c r="K39" i="3" s="1"/>
  <c r="L39" i="3" l="1"/>
  <c r="I40" i="3" s="1"/>
  <c r="K40" i="3" s="1"/>
  <c r="L40" i="3" l="1"/>
  <c r="I41" i="3" s="1"/>
  <c r="K41" i="3" s="1"/>
  <c r="L41" i="3" l="1"/>
  <c r="I42" i="3" s="1"/>
  <c r="K42" i="3" s="1"/>
  <c r="L42" i="3" l="1"/>
  <c r="I43" i="3" s="1"/>
  <c r="K43" i="3" s="1"/>
  <c r="L43" i="3" l="1"/>
  <c r="I44" i="3" s="1"/>
  <c r="K44" i="3" s="1"/>
  <c r="L44" i="3" l="1"/>
  <c r="I45" i="3" s="1"/>
  <c r="K45" i="3" s="1"/>
  <c r="L45" i="3" l="1"/>
  <c r="I46" i="3" s="1"/>
  <c r="K46" i="3" s="1"/>
  <c r="L46" i="3" l="1"/>
  <c r="I47" i="3" s="1"/>
  <c r="K47" i="3" s="1"/>
  <c r="L47" i="3" l="1"/>
  <c r="I48" i="3" s="1"/>
  <c r="K48" i="3" s="1"/>
  <c r="L48" i="3" l="1"/>
  <c r="I49" i="3" s="1"/>
  <c r="K49" i="3" s="1"/>
  <c r="L49" i="3" l="1"/>
  <c r="I50" i="3" s="1"/>
  <c r="K50" i="3" s="1"/>
  <c r="L50" i="3" l="1"/>
  <c r="I51" i="3" s="1"/>
  <c r="K51" i="3" s="1"/>
  <c r="L51" i="3" l="1"/>
  <c r="I52" i="3" s="1"/>
  <c r="K52" i="3" s="1"/>
  <c r="L52" i="3" l="1"/>
  <c r="I53" i="3" s="1"/>
  <c r="K53" i="3" s="1"/>
  <c r="L53" i="3" l="1"/>
  <c r="I54" i="3" s="1"/>
  <c r="K54" i="3" s="1"/>
  <c r="L54" i="3" l="1"/>
  <c r="I55" i="3" s="1"/>
  <c r="K55" i="3" s="1"/>
  <c r="L55" i="3" l="1"/>
  <c r="I56" i="3" s="1"/>
  <c r="K56" i="3" s="1"/>
  <c r="L56" i="3" l="1"/>
  <c r="I57" i="3" s="1"/>
  <c r="K57" i="3" s="1"/>
  <c r="L57" i="3" l="1"/>
  <c r="I58" i="3" s="1"/>
  <c r="K58" i="3" s="1"/>
  <c r="K5" i="3" l="1"/>
  <c r="L58" i="3"/>
  <c r="I59" i="3" s="1"/>
</calcChain>
</file>

<file path=xl/sharedStrings.xml><?xml version="1.0" encoding="utf-8"?>
<sst xmlns="http://schemas.openxmlformats.org/spreadsheetml/2006/main" count="52" uniqueCount="25">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</sst>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60"/>
  <sheetViews>
    <sheetView tabSelected="1" topLeftCell="A26" zoomScale="144" workbookViewId="0">
      <selection activeCell="J64" sqref="J64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>
        <v>48</v>
      </c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>
        <f>SUM(K11:K58)</f>
        <v>1248.9539097390532</v>
      </c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>
        <f>PMT(I5/12,I4,I3)</f>
        <v>-442.6865397862303</v>
      </c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442.6865397862303</v>
      </c>
      <c r="K11" s="5">
        <f>I11*$I$5/12</f>
        <v>50</v>
      </c>
      <c r="L11" s="7">
        <f>J11-K11</f>
        <v>392.6865397862303</v>
      </c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19607.313460213769</v>
      </c>
      <c r="J12" s="8">
        <f t="shared" ref="J12:J58" si="2">-$I$7</f>
        <v>442.6865397862303</v>
      </c>
      <c r="K12" s="5">
        <f t="shared" ref="K12:K58" si="3">I12*$I$5/12</f>
        <v>49.018283650534421</v>
      </c>
      <c r="L12" s="7">
        <f>J12-K12</f>
        <v>393.66825613569586</v>
      </c>
    </row>
    <row r="13" spans="1:12" x14ac:dyDescent="0.2">
      <c r="A13" s="1">
        <v>3</v>
      </c>
      <c r="B13" s="5">
        <f t="shared" ref="B13:B14" si="4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59" si="5">I12-L12</f>
        <v>19213.645204078071</v>
      </c>
      <c r="J13" s="8">
        <f t="shared" si="2"/>
        <v>442.6865397862303</v>
      </c>
      <c r="K13" s="5">
        <f t="shared" si="3"/>
        <v>48.034113010195178</v>
      </c>
      <c r="L13" s="7">
        <f t="shared" ref="L12:L59" si="6">J13-K13</f>
        <v>394.6524267760351</v>
      </c>
    </row>
    <row r="14" spans="1:12" x14ac:dyDescent="0.2">
      <c r="A14" s="1">
        <v>4</v>
      </c>
      <c r="B14" s="5">
        <f t="shared" si="4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5"/>
        <v>18818.992777302035</v>
      </c>
      <c r="J14" s="8">
        <f t="shared" si="2"/>
        <v>442.6865397862303</v>
      </c>
      <c r="K14" s="5">
        <f t="shared" si="3"/>
        <v>47.047481943255086</v>
      </c>
      <c r="L14" s="7">
        <f t="shared" si="6"/>
        <v>395.63905784297521</v>
      </c>
    </row>
    <row r="15" spans="1:12" x14ac:dyDescent="0.2">
      <c r="C15" s="12"/>
      <c r="D15" s="13"/>
      <c r="E15" s="14"/>
      <c r="H15" s="1">
        <v>5</v>
      </c>
      <c r="I15" s="5">
        <f t="shared" si="5"/>
        <v>18423.353719459061</v>
      </c>
      <c r="J15" s="8">
        <f t="shared" si="2"/>
        <v>442.6865397862303</v>
      </c>
      <c r="K15" s="5">
        <f t="shared" si="3"/>
        <v>46.058384298647645</v>
      </c>
      <c r="L15" s="7">
        <f t="shared" si="6"/>
        <v>396.62815548758266</v>
      </c>
    </row>
    <row r="16" spans="1:12" x14ac:dyDescent="0.2">
      <c r="H16" s="1">
        <v>6</v>
      </c>
      <c r="I16" s="5">
        <f t="shared" si="5"/>
        <v>18026.725563971479</v>
      </c>
      <c r="J16" s="8">
        <f t="shared" si="2"/>
        <v>442.6865397862303</v>
      </c>
      <c r="K16" s="5">
        <f t="shared" si="3"/>
        <v>45.066813909928698</v>
      </c>
      <c r="L16" s="7">
        <f t="shared" si="6"/>
        <v>397.61972587630157</v>
      </c>
    </row>
    <row r="17" spans="1:12" x14ac:dyDescent="0.2">
      <c r="H17" s="1">
        <v>7</v>
      </c>
      <c r="I17" s="5">
        <f t="shared" si="5"/>
        <v>17629.105838095176</v>
      </c>
      <c r="J17" s="8">
        <f t="shared" si="2"/>
        <v>442.6865397862303</v>
      </c>
      <c r="K17" s="5">
        <f t="shared" si="3"/>
        <v>44.072764595237942</v>
      </c>
      <c r="L17" s="7">
        <f t="shared" si="6"/>
        <v>398.61377519099233</v>
      </c>
    </row>
    <row r="18" spans="1:12" x14ac:dyDescent="0.2">
      <c r="A18" s="17" t="s">
        <v>18</v>
      </c>
      <c r="H18" s="1">
        <v>8</v>
      </c>
      <c r="I18" s="5">
        <f t="shared" si="5"/>
        <v>17230.492062904184</v>
      </c>
      <c r="J18" s="8">
        <f t="shared" si="2"/>
        <v>442.6865397862303</v>
      </c>
      <c r="K18" s="5">
        <f t="shared" si="3"/>
        <v>43.076230157260461</v>
      </c>
      <c r="L18" s="7">
        <f t="shared" si="6"/>
        <v>399.61030962896984</v>
      </c>
    </row>
    <row r="19" spans="1:12" x14ac:dyDescent="0.2">
      <c r="D19" s="15" t="s">
        <v>16</v>
      </c>
      <c r="H19" s="1">
        <v>9</v>
      </c>
      <c r="I19" s="5">
        <f t="shared" si="5"/>
        <v>16830.881753275215</v>
      </c>
      <c r="J19" s="8">
        <f t="shared" si="2"/>
        <v>442.6865397862303</v>
      </c>
      <c r="K19" s="5">
        <f t="shared" si="3"/>
        <v>42.07720438318804</v>
      </c>
      <c r="L19" s="7">
        <f t="shared" si="6"/>
        <v>400.60933540304228</v>
      </c>
    </row>
    <row r="20" spans="1:12" x14ac:dyDescent="0.2">
      <c r="A20" t="s">
        <v>19</v>
      </c>
      <c r="B20" s="16">
        <f>B24/A27</f>
        <v>5000</v>
      </c>
      <c r="D20" s="16">
        <f>SUM(D24:D27)</f>
        <v>1500</v>
      </c>
      <c r="H20" s="1">
        <v>10</v>
      </c>
      <c r="I20" s="5">
        <f t="shared" si="5"/>
        <v>16430.272417872173</v>
      </c>
      <c r="J20" s="8">
        <f t="shared" si="2"/>
        <v>442.6865397862303</v>
      </c>
      <c r="K20" s="5">
        <f t="shared" si="3"/>
        <v>41.075681044680429</v>
      </c>
      <c r="L20" s="7">
        <f t="shared" si="6"/>
        <v>401.61085874154986</v>
      </c>
    </row>
    <row r="21" spans="1:12" x14ac:dyDescent="0.2">
      <c r="D21" s="2"/>
      <c r="H21" s="1">
        <v>11</v>
      </c>
      <c r="I21" s="5">
        <f t="shared" si="5"/>
        <v>16028.661559130624</v>
      </c>
      <c r="J21" s="8">
        <f t="shared" si="2"/>
        <v>442.6865397862303</v>
      </c>
      <c r="K21" s="5">
        <f t="shared" si="3"/>
        <v>40.071653897826558</v>
      </c>
      <c r="L21" s="7">
        <f t="shared" si="6"/>
        <v>402.61488588840376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5"/>
        <v>15626.046673242219</v>
      </c>
      <c r="J22" s="8">
        <f t="shared" si="2"/>
        <v>442.6865397862303</v>
      </c>
      <c r="K22" s="5">
        <f t="shared" si="3"/>
        <v>39.065116683105551</v>
      </c>
      <c r="L22" s="7">
        <f t="shared" si="6"/>
        <v>403.62142310312476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5"/>
        <v>15222.425250139095</v>
      </c>
      <c r="J23" s="8">
        <f t="shared" si="2"/>
        <v>442.6865397862303</v>
      </c>
      <c r="K23" s="5">
        <f t="shared" si="3"/>
        <v>38.056063125347734</v>
      </c>
      <c r="L23" s="7">
        <f t="shared" si="6"/>
        <v>404.63047666088255</v>
      </c>
    </row>
    <row r="24" spans="1:12" x14ac:dyDescent="0.2">
      <c r="A24" s="1">
        <v>1</v>
      </c>
      <c r="B24" s="4">
        <f>B3</f>
        <v>20000</v>
      </c>
      <c r="C24" s="3">
        <f>$B$20+D24</f>
        <v>5600</v>
      </c>
      <c r="D24" s="3">
        <f>B24*$B$5</f>
        <v>600</v>
      </c>
      <c r="E24" s="3">
        <f>C24-D24</f>
        <v>5000</v>
      </c>
      <c r="H24" s="1">
        <v>14</v>
      </c>
      <c r="I24" s="5">
        <f t="shared" si="5"/>
        <v>14817.794773478212</v>
      </c>
      <c r="J24" s="8">
        <f t="shared" si="2"/>
        <v>442.6865397862303</v>
      </c>
      <c r="K24" s="5">
        <f t="shared" si="3"/>
        <v>37.044486933695531</v>
      </c>
      <c r="L24" s="7">
        <f t="shared" si="6"/>
        <v>405.64205285253479</v>
      </c>
    </row>
    <row r="25" spans="1:12" x14ac:dyDescent="0.2">
      <c r="A25" s="1">
        <v>2</v>
      </c>
      <c r="B25" s="5">
        <f>B24-E24</f>
        <v>15000</v>
      </c>
      <c r="C25" s="3">
        <f t="shared" ref="C25:C27" si="7">$B$20+D25</f>
        <v>5450</v>
      </c>
      <c r="D25" s="3">
        <f t="shared" ref="D25:D27" si="8">B25*$B$5</f>
        <v>450</v>
      </c>
      <c r="E25" s="3">
        <f t="shared" ref="E25:E27" si="9">C25-D25</f>
        <v>5000</v>
      </c>
      <c r="H25" s="1">
        <v>15</v>
      </c>
      <c r="I25" s="5">
        <f t="shared" si="5"/>
        <v>14412.152720625678</v>
      </c>
      <c r="J25" s="8">
        <f t="shared" si="2"/>
        <v>442.6865397862303</v>
      </c>
      <c r="K25" s="5">
        <f t="shared" si="3"/>
        <v>36.030381801564197</v>
      </c>
      <c r="L25" s="7">
        <f t="shared" si="6"/>
        <v>406.65615798466609</v>
      </c>
    </row>
    <row r="26" spans="1:12" x14ac:dyDescent="0.2">
      <c r="A26" s="1">
        <v>3</v>
      </c>
      <c r="B26" s="5">
        <f t="shared" ref="B26:B28" si="10">B25-E25</f>
        <v>10000</v>
      </c>
      <c r="C26" s="3">
        <f t="shared" si="7"/>
        <v>5300</v>
      </c>
      <c r="D26" s="3">
        <f t="shared" si="8"/>
        <v>300</v>
      </c>
      <c r="E26" s="3">
        <f t="shared" si="9"/>
        <v>5000</v>
      </c>
      <c r="H26" s="1">
        <v>16</v>
      </c>
      <c r="I26" s="5">
        <f t="shared" si="5"/>
        <v>14005.496562641012</v>
      </c>
      <c r="J26" s="8">
        <f t="shared" si="2"/>
        <v>442.6865397862303</v>
      </c>
      <c r="K26" s="5">
        <f t="shared" si="3"/>
        <v>35.013741406602527</v>
      </c>
      <c r="L26" s="7">
        <f t="shared" si="6"/>
        <v>407.67279837962775</v>
      </c>
    </row>
    <row r="27" spans="1:12" x14ac:dyDescent="0.2">
      <c r="A27" s="1">
        <v>4</v>
      </c>
      <c r="B27" s="5">
        <f t="shared" si="10"/>
        <v>5000</v>
      </c>
      <c r="C27" s="3">
        <f t="shared" si="7"/>
        <v>5150</v>
      </c>
      <c r="D27" s="3">
        <f t="shared" si="8"/>
        <v>150</v>
      </c>
      <c r="E27" s="3">
        <f t="shared" si="9"/>
        <v>5000</v>
      </c>
      <c r="H27" s="1">
        <v>17</v>
      </c>
      <c r="I27" s="5">
        <f t="shared" si="5"/>
        <v>13597.823764261384</v>
      </c>
      <c r="J27" s="8">
        <f t="shared" si="2"/>
        <v>442.6865397862303</v>
      </c>
      <c r="K27" s="5">
        <f t="shared" si="3"/>
        <v>33.994559410653459</v>
      </c>
      <c r="L27" s="7">
        <f t="shared" si="6"/>
        <v>408.69198037557686</v>
      </c>
    </row>
    <row r="28" spans="1:12" x14ac:dyDescent="0.2">
      <c r="A28" s="1">
        <v>5</v>
      </c>
      <c r="B28" s="5">
        <f t="shared" si="10"/>
        <v>0</v>
      </c>
      <c r="D28" s="2"/>
      <c r="H28" s="1">
        <v>18</v>
      </c>
      <c r="I28" s="5">
        <f t="shared" si="5"/>
        <v>13189.131783885807</v>
      </c>
      <c r="J28" s="8">
        <f t="shared" si="2"/>
        <v>442.6865397862303</v>
      </c>
      <c r="K28" s="5">
        <f t="shared" si="3"/>
        <v>32.972829459714518</v>
      </c>
      <c r="L28" s="7">
        <f t="shared" si="6"/>
        <v>409.71371032651575</v>
      </c>
    </row>
    <row r="29" spans="1:12" x14ac:dyDescent="0.2">
      <c r="D29" s="2"/>
      <c r="H29" s="1">
        <v>19</v>
      </c>
      <c r="I29" s="5">
        <f t="shared" si="5"/>
        <v>12779.418073559291</v>
      </c>
      <c r="J29" s="8">
        <f t="shared" si="2"/>
        <v>442.6865397862303</v>
      </c>
      <c r="K29" s="5">
        <f t="shared" si="3"/>
        <v>31.948545183898229</v>
      </c>
      <c r="L29" s="7">
        <f t="shared" si="6"/>
        <v>410.73799460233209</v>
      </c>
    </row>
    <row r="30" spans="1:12" x14ac:dyDescent="0.2">
      <c r="H30" s="1">
        <v>20</v>
      </c>
      <c r="I30" s="5">
        <f t="shared" si="5"/>
        <v>12368.680078956959</v>
      </c>
      <c r="J30" s="8">
        <f t="shared" si="2"/>
        <v>442.6865397862303</v>
      </c>
      <c r="K30" s="5">
        <f t="shared" si="3"/>
        <v>30.921700197392397</v>
      </c>
      <c r="L30" s="7">
        <f t="shared" si="6"/>
        <v>411.7648395888379</v>
      </c>
    </row>
    <row r="31" spans="1:12" x14ac:dyDescent="0.2">
      <c r="H31" s="1">
        <v>21</v>
      </c>
      <c r="I31" s="5">
        <f t="shared" si="5"/>
        <v>11956.915239368122</v>
      </c>
      <c r="J31" s="8">
        <f t="shared" si="2"/>
        <v>442.6865397862303</v>
      </c>
      <c r="K31" s="5">
        <f t="shared" si="3"/>
        <v>29.892288098420305</v>
      </c>
      <c r="L31" s="7">
        <f t="shared" si="6"/>
        <v>412.79425168781</v>
      </c>
    </row>
    <row r="32" spans="1:12" x14ac:dyDescent="0.2">
      <c r="H32" s="1">
        <v>22</v>
      </c>
      <c r="I32" s="5">
        <f t="shared" si="5"/>
        <v>11544.120987680311</v>
      </c>
      <c r="J32" s="8">
        <f t="shared" si="2"/>
        <v>442.6865397862303</v>
      </c>
      <c r="K32" s="5">
        <f t="shared" si="3"/>
        <v>28.860302469200775</v>
      </c>
      <c r="L32" s="7">
        <f t="shared" si="6"/>
        <v>413.82623731702949</v>
      </c>
    </row>
    <row r="33" spans="1:12" x14ac:dyDescent="0.2">
      <c r="A33" s="17" t="s">
        <v>20</v>
      </c>
      <c r="H33" s="1">
        <v>23</v>
      </c>
      <c r="I33" s="5">
        <f t="shared" si="5"/>
        <v>11130.294750363282</v>
      </c>
      <c r="J33" s="8">
        <f t="shared" si="2"/>
        <v>442.6865397862303</v>
      </c>
      <c r="K33" s="5">
        <f t="shared" si="3"/>
        <v>27.825736875908206</v>
      </c>
      <c r="L33" s="7">
        <f t="shared" si="6"/>
        <v>414.86080291032209</v>
      </c>
    </row>
    <row r="34" spans="1:12" x14ac:dyDescent="0.2">
      <c r="D34" s="15" t="s">
        <v>16</v>
      </c>
      <c r="H34" s="1">
        <v>24</v>
      </c>
      <c r="I34" s="5">
        <f t="shared" si="5"/>
        <v>10715.433947452961</v>
      </c>
      <c r="J34" s="8">
        <f t="shared" si="2"/>
        <v>442.6865397862303</v>
      </c>
      <c r="K34" s="5">
        <f t="shared" si="3"/>
        <v>26.788584868632402</v>
      </c>
      <c r="L34" s="7">
        <f t="shared" si="6"/>
        <v>415.89795491759787</v>
      </c>
    </row>
    <row r="35" spans="1:12" x14ac:dyDescent="0.2">
      <c r="A35" t="s">
        <v>21</v>
      </c>
      <c r="B35" s="16">
        <f>B43</f>
        <v>20000</v>
      </c>
      <c r="D35" s="16">
        <f>SUM(D39:D42)</f>
        <v>2400</v>
      </c>
      <c r="H35" s="1">
        <v>25</v>
      </c>
      <c r="I35" s="5">
        <f t="shared" si="5"/>
        <v>10299.535992535362</v>
      </c>
      <c r="J35" s="8">
        <f t="shared" si="2"/>
        <v>442.6865397862303</v>
      </c>
      <c r="K35" s="5">
        <f t="shared" si="3"/>
        <v>25.748839981338406</v>
      </c>
      <c r="L35" s="7">
        <f t="shared" si="6"/>
        <v>416.93769980489191</v>
      </c>
    </row>
    <row r="36" spans="1:12" x14ac:dyDescent="0.2">
      <c r="D36" s="2"/>
      <c r="H36" s="1">
        <v>26</v>
      </c>
      <c r="I36" s="5">
        <f t="shared" si="5"/>
        <v>9882.5982927304703</v>
      </c>
      <c r="J36" s="8">
        <f t="shared" si="2"/>
        <v>442.6865397862303</v>
      </c>
      <c r="K36" s="5">
        <f t="shared" si="3"/>
        <v>24.706495731826177</v>
      </c>
      <c r="L36" s="7">
        <f t="shared" si="6"/>
        <v>417.98004405440412</v>
      </c>
    </row>
    <row r="37" spans="1:12" x14ac:dyDescent="0.2">
      <c r="D37" s="2"/>
      <c r="H37" s="1">
        <v>27</v>
      </c>
      <c r="I37" s="5">
        <f t="shared" si="5"/>
        <v>9464.6182486760663</v>
      </c>
      <c r="J37" s="8">
        <f t="shared" si="2"/>
        <v>442.6865397862303</v>
      </c>
      <c r="K37" s="5">
        <f t="shared" si="3"/>
        <v>23.661545621690166</v>
      </c>
      <c r="L37" s="7">
        <f t="shared" si="6"/>
        <v>419.02499416454015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5"/>
        <v>9045.5932545115265</v>
      </c>
      <c r="J38" s="8">
        <f t="shared" si="2"/>
        <v>442.6865397862303</v>
      </c>
      <c r="K38" s="5">
        <f t="shared" si="3"/>
        <v>22.613983136278815</v>
      </c>
      <c r="L38" s="7">
        <f t="shared" si="6"/>
        <v>420.07255664995148</v>
      </c>
    </row>
    <row r="39" spans="1:12" x14ac:dyDescent="0.2">
      <c r="A39" s="1">
        <v>1</v>
      </c>
      <c r="B39" s="4">
        <f>$B$3</f>
        <v>20000</v>
      </c>
      <c r="C39" s="3">
        <f>D39</f>
        <v>600</v>
      </c>
      <c r="D39" s="3">
        <f>B39*$B$5</f>
        <v>600</v>
      </c>
      <c r="E39" s="3">
        <f>C39-D39</f>
        <v>0</v>
      </c>
      <c r="H39" s="1">
        <v>29</v>
      </c>
      <c r="I39" s="5">
        <f t="shared" si="5"/>
        <v>8625.5206978615752</v>
      </c>
      <c r="J39" s="8">
        <f t="shared" si="2"/>
        <v>442.6865397862303</v>
      </c>
      <c r="K39" s="5">
        <f t="shared" si="3"/>
        <v>21.56380174465394</v>
      </c>
      <c r="L39" s="7">
        <f t="shared" si="6"/>
        <v>421.12273804157638</v>
      </c>
    </row>
    <row r="40" spans="1:12" x14ac:dyDescent="0.2">
      <c r="A40" s="1">
        <v>2</v>
      </c>
      <c r="B40" s="5">
        <f>B39-E39</f>
        <v>20000</v>
      </c>
      <c r="C40" s="3">
        <f t="shared" ref="C40:C42" si="11">D40</f>
        <v>600</v>
      </c>
      <c r="D40" s="3">
        <f t="shared" ref="D40:D42" si="12">B40*$B$5</f>
        <v>600</v>
      </c>
      <c r="E40" s="3">
        <f t="shared" ref="E40:E42" si="13">C40-D40</f>
        <v>0</v>
      </c>
      <c r="H40" s="1">
        <v>30</v>
      </c>
      <c r="I40" s="5">
        <f t="shared" si="5"/>
        <v>8204.3979598199985</v>
      </c>
      <c r="J40" s="8">
        <f t="shared" si="2"/>
        <v>442.6865397862303</v>
      </c>
      <c r="K40" s="5">
        <f t="shared" si="3"/>
        <v>20.510994899549996</v>
      </c>
      <c r="L40" s="7">
        <f t="shared" si="6"/>
        <v>422.17554488668031</v>
      </c>
    </row>
    <row r="41" spans="1:12" x14ac:dyDescent="0.2">
      <c r="A41" s="1">
        <v>3</v>
      </c>
      <c r="B41" s="5">
        <f t="shared" ref="B41:B43" si="14">B40-E40</f>
        <v>20000</v>
      </c>
      <c r="C41" s="3">
        <f t="shared" si="11"/>
        <v>600</v>
      </c>
      <c r="D41" s="3">
        <f t="shared" si="12"/>
        <v>600</v>
      </c>
      <c r="E41" s="3">
        <f t="shared" si="13"/>
        <v>0</v>
      </c>
      <c r="H41" s="1">
        <v>31</v>
      </c>
      <c r="I41" s="5">
        <f t="shared" si="5"/>
        <v>7782.2224149333179</v>
      </c>
      <c r="J41" s="8">
        <f t="shared" si="2"/>
        <v>442.6865397862303</v>
      </c>
      <c r="K41" s="5">
        <f t="shared" si="3"/>
        <v>19.455556037333292</v>
      </c>
      <c r="L41" s="7">
        <f t="shared" si="6"/>
        <v>423.23098374889702</v>
      </c>
    </row>
    <row r="42" spans="1:12" x14ac:dyDescent="0.2">
      <c r="A42" s="1">
        <v>4</v>
      </c>
      <c r="B42" s="5">
        <f t="shared" si="14"/>
        <v>20000</v>
      </c>
      <c r="C42" s="3">
        <f t="shared" si="11"/>
        <v>600</v>
      </c>
      <c r="D42" s="3">
        <f t="shared" si="12"/>
        <v>600</v>
      </c>
      <c r="E42" s="3">
        <f t="shared" si="13"/>
        <v>0</v>
      </c>
      <c r="H42" s="1">
        <v>32</v>
      </c>
      <c r="I42" s="5">
        <f t="shared" si="5"/>
        <v>7358.9914311844204</v>
      </c>
      <c r="J42" s="8">
        <f t="shared" si="2"/>
        <v>442.6865397862303</v>
      </c>
      <c r="K42" s="5">
        <f t="shared" si="3"/>
        <v>18.397478577961049</v>
      </c>
      <c r="L42" s="7">
        <f t="shared" si="6"/>
        <v>424.28906120826923</v>
      </c>
    </row>
    <row r="43" spans="1:12" x14ac:dyDescent="0.2">
      <c r="A43" s="1">
        <v>5</v>
      </c>
      <c r="B43" s="5">
        <f t="shared" si="14"/>
        <v>20000</v>
      </c>
      <c r="H43" s="1">
        <v>33</v>
      </c>
      <c r="I43" s="5">
        <f t="shared" si="5"/>
        <v>6934.7023699761512</v>
      </c>
      <c r="J43" s="8">
        <f t="shared" si="2"/>
        <v>442.6865397862303</v>
      </c>
      <c r="K43" s="5">
        <f t="shared" si="3"/>
        <v>17.336755924940377</v>
      </c>
      <c r="L43" s="7">
        <f t="shared" si="6"/>
        <v>425.34978386128989</v>
      </c>
    </row>
    <row r="44" spans="1:12" x14ac:dyDescent="0.2">
      <c r="H44" s="1">
        <v>34</v>
      </c>
      <c r="I44" s="5">
        <f t="shared" si="5"/>
        <v>6509.352586114861</v>
      </c>
      <c r="J44" s="8">
        <f t="shared" si="2"/>
        <v>442.6865397862303</v>
      </c>
      <c r="K44" s="5">
        <f t="shared" si="3"/>
        <v>16.273381465287152</v>
      </c>
      <c r="L44" s="7">
        <f t="shared" si="6"/>
        <v>426.41315832094313</v>
      </c>
    </row>
    <row r="45" spans="1:12" x14ac:dyDescent="0.2">
      <c r="H45" s="1">
        <v>35</v>
      </c>
      <c r="I45" s="5">
        <f t="shared" si="5"/>
        <v>6082.9394277939182</v>
      </c>
      <c r="J45" s="8">
        <f t="shared" si="2"/>
        <v>442.6865397862303</v>
      </c>
      <c r="K45" s="5">
        <f t="shared" si="3"/>
        <v>15.207348569484795</v>
      </c>
      <c r="L45" s="7">
        <f t="shared" si="6"/>
        <v>427.47919121674551</v>
      </c>
    </row>
    <row r="46" spans="1:12" x14ac:dyDescent="0.2">
      <c r="H46" s="1">
        <v>36</v>
      </c>
      <c r="I46" s="5">
        <f t="shared" si="5"/>
        <v>5655.4602365771725</v>
      </c>
      <c r="J46" s="8">
        <f t="shared" si="2"/>
        <v>442.6865397862303</v>
      </c>
      <c r="K46" s="5">
        <f t="shared" si="3"/>
        <v>14.13865059144293</v>
      </c>
      <c r="L46" s="7">
        <f t="shared" si="6"/>
        <v>428.54788919478739</v>
      </c>
    </row>
    <row r="47" spans="1:12" x14ac:dyDescent="0.2">
      <c r="H47" s="1">
        <v>37</v>
      </c>
      <c r="I47" s="5">
        <f t="shared" si="5"/>
        <v>5226.9123473823847</v>
      </c>
      <c r="J47" s="8">
        <f t="shared" si="2"/>
        <v>442.6865397862303</v>
      </c>
      <c r="K47" s="5">
        <f t="shared" si="3"/>
        <v>13.067280868455962</v>
      </c>
      <c r="L47" s="7">
        <f t="shared" si="6"/>
        <v>429.61925891777435</v>
      </c>
    </row>
    <row r="48" spans="1:12" x14ac:dyDescent="0.2">
      <c r="H48" s="1">
        <v>38</v>
      </c>
      <c r="I48" s="5">
        <f t="shared" si="5"/>
        <v>4797.2930884646103</v>
      </c>
      <c r="J48" s="8">
        <f t="shared" si="2"/>
        <v>442.6865397862303</v>
      </c>
      <c r="K48" s="5">
        <f t="shared" si="3"/>
        <v>11.993232721161526</v>
      </c>
      <c r="L48" s="7">
        <f t="shared" si="6"/>
        <v>430.69330706506878</v>
      </c>
    </row>
    <row r="49" spans="1:12" x14ac:dyDescent="0.2">
      <c r="A49" s="17" t="s">
        <v>22</v>
      </c>
      <c r="H49" s="1">
        <v>39</v>
      </c>
      <c r="I49" s="5">
        <f t="shared" si="5"/>
        <v>4366.5997813995418</v>
      </c>
      <c r="J49" s="8">
        <f t="shared" si="2"/>
        <v>442.6865397862303</v>
      </c>
      <c r="K49" s="5">
        <f t="shared" si="3"/>
        <v>10.916499453498853</v>
      </c>
      <c r="L49" s="7">
        <f t="shared" si="6"/>
        <v>431.77004033273147</v>
      </c>
    </row>
    <row r="50" spans="1:12" x14ac:dyDescent="0.2">
      <c r="D50" s="15" t="s">
        <v>16</v>
      </c>
      <c r="H50" s="1">
        <v>40</v>
      </c>
      <c r="I50" s="5">
        <f t="shared" si="5"/>
        <v>3934.8297410668101</v>
      </c>
      <c r="J50" s="8">
        <f t="shared" si="2"/>
        <v>442.6865397862303</v>
      </c>
      <c r="K50" s="5">
        <f t="shared" si="3"/>
        <v>9.8370743526670257</v>
      </c>
      <c r="L50" s="7">
        <f t="shared" si="6"/>
        <v>432.8494654335633</v>
      </c>
    </row>
    <row r="51" spans="1:12" x14ac:dyDescent="0.2">
      <c r="A51" t="s">
        <v>21</v>
      </c>
      <c r="B51" s="16">
        <f>B59</f>
        <v>22510.176200000002</v>
      </c>
      <c r="D51" s="16">
        <f>SUM(D55:D58)</f>
        <v>2510.1761999999999</v>
      </c>
      <c r="H51" s="1">
        <v>41</v>
      </c>
      <c r="I51" s="5">
        <f t="shared" si="5"/>
        <v>3501.9802756332469</v>
      </c>
      <c r="J51" s="8">
        <f t="shared" si="2"/>
        <v>442.6865397862303</v>
      </c>
      <c r="K51" s="5">
        <f t="shared" si="3"/>
        <v>8.7549506890831168</v>
      </c>
      <c r="L51" s="7">
        <f t="shared" si="6"/>
        <v>433.9315890971472</v>
      </c>
    </row>
    <row r="52" spans="1:12" x14ac:dyDescent="0.2">
      <c r="D52" s="2"/>
      <c r="H52" s="1">
        <v>42</v>
      </c>
      <c r="I52" s="5">
        <f t="shared" si="5"/>
        <v>3068.0486865360999</v>
      </c>
      <c r="J52" s="8">
        <f t="shared" si="2"/>
        <v>442.6865397862303</v>
      </c>
      <c r="K52" s="5">
        <f t="shared" si="3"/>
        <v>7.6701217163402502</v>
      </c>
      <c r="L52" s="7">
        <f t="shared" si="6"/>
        <v>435.01641806989005</v>
      </c>
    </row>
    <row r="53" spans="1:12" x14ac:dyDescent="0.2">
      <c r="D53" s="2"/>
      <c r="H53" s="1">
        <v>43</v>
      </c>
      <c r="I53" s="5">
        <f t="shared" si="5"/>
        <v>2633.0322684662096</v>
      </c>
      <c r="J53" s="8">
        <f t="shared" si="2"/>
        <v>442.6865397862303</v>
      </c>
      <c r="K53" s="5">
        <f t="shared" si="3"/>
        <v>6.5825806711655241</v>
      </c>
      <c r="L53" s="7">
        <f t="shared" si="6"/>
        <v>436.10395911506475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5"/>
        <v>2196.9283093511449</v>
      </c>
      <c r="J54" s="8">
        <f t="shared" si="2"/>
        <v>442.6865397862303</v>
      </c>
      <c r="K54" s="5">
        <f t="shared" si="3"/>
        <v>5.4923207733778625</v>
      </c>
      <c r="L54" s="7">
        <f t="shared" si="6"/>
        <v>437.19421901285244</v>
      </c>
    </row>
    <row r="55" spans="1:12" x14ac:dyDescent="0.2">
      <c r="A55" s="1">
        <v>1</v>
      </c>
      <c r="B55" s="4">
        <f>$B$3</f>
        <v>20000</v>
      </c>
      <c r="C55" s="5">
        <v>0</v>
      </c>
      <c r="D55" s="5">
        <f>B55*$B$5</f>
        <v>600</v>
      </c>
      <c r="E55" s="5">
        <f>C55-D55</f>
        <v>-600</v>
      </c>
      <c r="H55" s="1">
        <v>45</v>
      </c>
      <c r="I55" s="5">
        <f t="shared" si="5"/>
        <v>1759.7340903382924</v>
      </c>
      <c r="J55" s="8">
        <f t="shared" si="2"/>
        <v>442.6865397862303</v>
      </c>
      <c r="K55" s="5">
        <f t="shared" si="3"/>
        <v>4.3993352258457312</v>
      </c>
      <c r="L55" s="7">
        <f t="shared" si="6"/>
        <v>438.28720456038457</v>
      </c>
    </row>
    <row r="56" spans="1:12" x14ac:dyDescent="0.2">
      <c r="A56" s="1">
        <v>2</v>
      </c>
      <c r="B56" s="5">
        <f>B55+D55</f>
        <v>20600</v>
      </c>
      <c r="C56" s="5">
        <v>0</v>
      </c>
      <c r="D56" s="5">
        <f t="shared" ref="D56:D57" si="15">B56*$B$5</f>
        <v>618</v>
      </c>
      <c r="E56" s="5">
        <f t="shared" ref="E56:E58" si="16">C56-D56</f>
        <v>-618</v>
      </c>
      <c r="H56" s="1">
        <v>46</v>
      </c>
      <c r="I56" s="5">
        <f t="shared" si="5"/>
        <v>1321.4468857779079</v>
      </c>
      <c r="J56" s="8">
        <f t="shared" si="2"/>
        <v>442.6865397862303</v>
      </c>
      <c r="K56" s="5">
        <f t="shared" si="3"/>
        <v>3.30361721444477</v>
      </c>
      <c r="L56" s="7">
        <f t="shared" si="6"/>
        <v>439.38292257178551</v>
      </c>
    </row>
    <row r="57" spans="1:12" x14ac:dyDescent="0.2">
      <c r="A57" s="1">
        <v>3</v>
      </c>
      <c r="B57" s="5">
        <f t="shared" ref="B57:B59" si="17">B56+D56</f>
        <v>21218</v>
      </c>
      <c r="C57" s="5">
        <v>0</v>
      </c>
      <c r="D57" s="5">
        <f t="shared" si="15"/>
        <v>636.54</v>
      </c>
      <c r="E57" s="5">
        <f t="shared" si="16"/>
        <v>-636.54</v>
      </c>
      <c r="H57" s="1">
        <v>47</v>
      </c>
      <c r="I57" s="5">
        <f t="shared" si="5"/>
        <v>882.06396320612248</v>
      </c>
      <c r="J57" s="8">
        <f t="shared" si="2"/>
        <v>442.6865397862303</v>
      </c>
      <c r="K57" s="5">
        <f t="shared" si="3"/>
        <v>2.2051599080153061</v>
      </c>
      <c r="L57" s="7">
        <f t="shared" si="6"/>
        <v>440.48137987821497</v>
      </c>
    </row>
    <row r="58" spans="1:12" x14ac:dyDescent="0.2">
      <c r="A58" s="1">
        <v>4</v>
      </c>
      <c r="B58" s="5">
        <f t="shared" si="17"/>
        <v>21854.54</v>
      </c>
      <c r="C58" s="5">
        <v>0</v>
      </c>
      <c r="D58" s="5">
        <f>B58*$B$5</f>
        <v>655.63620000000003</v>
      </c>
      <c r="E58" s="5">
        <f t="shared" si="16"/>
        <v>-655.63620000000003</v>
      </c>
      <c r="H58" s="1">
        <v>48</v>
      </c>
      <c r="I58" s="5">
        <f t="shared" si="5"/>
        <v>441.58258332790751</v>
      </c>
      <c r="J58" s="8">
        <f t="shared" si="2"/>
        <v>442.6865397862303</v>
      </c>
      <c r="K58" s="5">
        <f t="shared" si="3"/>
        <v>1.1039564583197687</v>
      </c>
      <c r="L58" s="7">
        <f t="shared" si="6"/>
        <v>441.58258332791053</v>
      </c>
    </row>
    <row r="59" spans="1:12" x14ac:dyDescent="0.2">
      <c r="A59" s="1">
        <v>5</v>
      </c>
      <c r="B59" s="5">
        <f t="shared" si="17"/>
        <v>22510.176200000002</v>
      </c>
      <c r="H59" s="1">
        <v>49</v>
      </c>
      <c r="I59" s="5">
        <f t="shared" si="5"/>
        <v>-3.0127011996228248E-12</v>
      </c>
      <c r="L59" s="7">
        <f t="shared" si="6"/>
        <v>0</v>
      </c>
    </row>
    <row r="60" spans="1:12" x14ac:dyDescent="0.2">
      <c r="D60" t="s">
        <v>24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2025-03-26T15:59:32Z</dcterms:modified>
</cp:coreProperties>
</file>