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filterPrivacy="1"/>
  <xr:revisionPtr revIDLastSave="0" documentId="13_ncr:1_{AA7F5D4B-E99D-4665-A7C2-B53CC61F01C8}" xr6:coauthVersionLast="36" xr6:coauthVersionMax="36" xr10:uidLastSave="{00000000-0000-0000-0000-000000000000}"/>
  <bookViews>
    <workbookView xWindow="0" yWindow="0" windowWidth="11400" windowHeight="5865" activeTab="9" xr2:uid="{00000000-000D-0000-FFFF-FFFF00000000}"/>
  </bookViews>
  <sheets>
    <sheet name="tmp" sheetId="1" r:id="rId1"/>
    <sheet name="koma_only" sheetId="3" r:id="rId2"/>
    <sheet name="bert_fixed" sheetId="2" r:id="rId3"/>
    <sheet name="bert_fine_tuning" sheetId="4" r:id="rId4"/>
    <sheet name="multi fine tuning" sheetId="5" r:id="rId5"/>
    <sheet name="multi fixed" sheetId="6" r:id="rId6"/>
    <sheet name="seq2" sheetId="7" r:id="rId7"/>
    <sheet name="seq3" sheetId="8" r:id="rId8"/>
    <sheet name="seq4" sheetId="9" r:id="rId9"/>
    <sheet name="seq5" sheetId="10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0" l="1"/>
  <c r="D13" i="6"/>
  <c r="J6" i="10"/>
  <c r="H6" i="10"/>
  <c r="F6" i="10"/>
  <c r="D6" i="10"/>
  <c r="B6" i="10"/>
  <c r="J5" i="10"/>
  <c r="O13" i="10" s="1"/>
  <c r="H5" i="10"/>
  <c r="H7" i="10" s="1"/>
  <c r="M13" i="10" s="1"/>
  <c r="F5" i="10"/>
  <c r="D5" i="10"/>
  <c r="F13" i="10" s="1"/>
  <c r="B5" i="10"/>
  <c r="C13" i="10" s="1"/>
  <c r="J4" i="10"/>
  <c r="N13" i="10" s="1"/>
  <c r="H4" i="10"/>
  <c r="K13" i="10" s="1"/>
  <c r="F4" i="10"/>
  <c r="H13" i="10" s="1"/>
  <c r="D4" i="10"/>
  <c r="E13" i="10" s="1"/>
  <c r="B4" i="10"/>
  <c r="B13" i="10" s="1"/>
  <c r="M3" i="10"/>
  <c r="L3" i="10"/>
  <c r="M2" i="10"/>
  <c r="L2" i="10"/>
  <c r="L6" i="10" s="1"/>
  <c r="L13" i="9"/>
  <c r="J6" i="9"/>
  <c r="H6" i="9"/>
  <c r="F6" i="9"/>
  <c r="D6" i="9"/>
  <c r="B6" i="9"/>
  <c r="J5" i="9"/>
  <c r="O13" i="9" s="1"/>
  <c r="H5" i="9"/>
  <c r="F5" i="9"/>
  <c r="F7" i="9" s="1"/>
  <c r="J13" i="9" s="1"/>
  <c r="D5" i="9"/>
  <c r="F13" i="9" s="1"/>
  <c r="B5" i="9"/>
  <c r="C13" i="9" s="1"/>
  <c r="J4" i="9"/>
  <c r="N13" i="9" s="1"/>
  <c r="H4" i="9"/>
  <c r="K13" i="9" s="1"/>
  <c r="F4" i="9"/>
  <c r="H13" i="9" s="1"/>
  <c r="D4" i="9"/>
  <c r="E13" i="9" s="1"/>
  <c r="B4" i="9"/>
  <c r="B13" i="9" s="1"/>
  <c r="M3" i="9"/>
  <c r="L3" i="9"/>
  <c r="M2" i="9"/>
  <c r="L2" i="9"/>
  <c r="L13" i="8"/>
  <c r="J6" i="8"/>
  <c r="H6" i="8"/>
  <c r="F6" i="8"/>
  <c r="D6" i="8"/>
  <c r="B6" i="8"/>
  <c r="J5" i="8"/>
  <c r="O13" i="8" s="1"/>
  <c r="H5" i="8"/>
  <c r="F5" i="8"/>
  <c r="F7" i="8" s="1"/>
  <c r="J13" i="8" s="1"/>
  <c r="D5" i="8"/>
  <c r="D7" i="8" s="1"/>
  <c r="G13" i="8" s="1"/>
  <c r="B5" i="8"/>
  <c r="C13" i="8" s="1"/>
  <c r="J4" i="8"/>
  <c r="N13" i="8" s="1"/>
  <c r="H4" i="8"/>
  <c r="K13" i="8" s="1"/>
  <c r="F4" i="8"/>
  <c r="H13" i="8" s="1"/>
  <c r="D4" i="8"/>
  <c r="E13" i="8" s="1"/>
  <c r="B4" i="8"/>
  <c r="B13" i="8" s="1"/>
  <c r="M3" i="8"/>
  <c r="L3" i="8"/>
  <c r="M2" i="8"/>
  <c r="L2" i="8"/>
  <c r="J6" i="7"/>
  <c r="H6" i="7"/>
  <c r="F6" i="7"/>
  <c r="D6" i="7"/>
  <c r="B6" i="7"/>
  <c r="J5" i="7"/>
  <c r="O13" i="7" s="1"/>
  <c r="H5" i="7"/>
  <c r="F5" i="7"/>
  <c r="D5" i="7"/>
  <c r="F13" i="7" s="1"/>
  <c r="B5" i="7"/>
  <c r="C13" i="7" s="1"/>
  <c r="J4" i="7"/>
  <c r="N13" i="7" s="1"/>
  <c r="H4" i="7"/>
  <c r="K13" i="7" s="1"/>
  <c r="F4" i="7"/>
  <c r="H13" i="7" s="1"/>
  <c r="D4" i="7"/>
  <c r="E13" i="7" s="1"/>
  <c r="B4" i="7"/>
  <c r="B13" i="7" s="1"/>
  <c r="M3" i="7"/>
  <c r="L3" i="7"/>
  <c r="M2" i="7"/>
  <c r="L2" i="7"/>
  <c r="J6" i="6"/>
  <c r="H6" i="6"/>
  <c r="F6" i="6"/>
  <c r="D6" i="6"/>
  <c r="B6" i="6"/>
  <c r="J5" i="6"/>
  <c r="O13" i="6" s="1"/>
  <c r="H5" i="6"/>
  <c r="H7" i="6" s="1"/>
  <c r="M13" i="6" s="1"/>
  <c r="F5" i="6"/>
  <c r="I13" i="6" s="1"/>
  <c r="D5" i="6"/>
  <c r="B5" i="6"/>
  <c r="C13" i="6" s="1"/>
  <c r="J4" i="6"/>
  <c r="N13" i="6" s="1"/>
  <c r="H4" i="6"/>
  <c r="K13" i="6" s="1"/>
  <c r="F4" i="6"/>
  <c r="H13" i="6" s="1"/>
  <c r="D4" i="6"/>
  <c r="E13" i="6" s="1"/>
  <c r="B4" i="6"/>
  <c r="B13" i="6" s="1"/>
  <c r="M3" i="6"/>
  <c r="L3" i="6"/>
  <c r="M2" i="6"/>
  <c r="L2" i="6"/>
  <c r="Q13" i="10" l="1"/>
  <c r="L5" i="10"/>
  <c r="L7" i="10" s="1"/>
  <c r="D7" i="6"/>
  <c r="G13" i="6" s="1"/>
  <c r="L6" i="6"/>
  <c r="N3" i="6"/>
  <c r="L13" i="10"/>
  <c r="F7" i="10"/>
  <c r="J13" i="10" s="1"/>
  <c r="I13" i="10"/>
  <c r="F13" i="6"/>
  <c r="N2" i="6"/>
  <c r="H7" i="9"/>
  <c r="M13" i="9" s="1"/>
  <c r="L6" i="9"/>
  <c r="H7" i="8"/>
  <c r="M13" i="8" s="1"/>
  <c r="F13" i="8"/>
  <c r="L6" i="8"/>
  <c r="H7" i="7"/>
  <c r="M13" i="7" s="1"/>
  <c r="L13" i="7"/>
  <c r="L6" i="7"/>
  <c r="F7" i="7"/>
  <c r="J13" i="7" s="1"/>
  <c r="D7" i="7"/>
  <c r="G13" i="7" s="1"/>
  <c r="J7" i="10"/>
  <c r="P13" i="10" s="1"/>
  <c r="B7" i="10"/>
  <c r="D13" i="10" s="1"/>
  <c r="D7" i="10"/>
  <c r="G13" i="10" s="1"/>
  <c r="B7" i="9"/>
  <c r="D13" i="9" s="1"/>
  <c r="L5" i="9"/>
  <c r="D7" i="9"/>
  <c r="G13" i="9" s="1"/>
  <c r="I13" i="9"/>
  <c r="J7" i="9"/>
  <c r="P13" i="9" s="1"/>
  <c r="L4" i="9"/>
  <c r="Q13" i="9" s="1"/>
  <c r="B7" i="8"/>
  <c r="D13" i="8" s="1"/>
  <c r="J7" i="8"/>
  <c r="P13" i="8" s="1"/>
  <c r="L5" i="8"/>
  <c r="I13" i="8"/>
  <c r="L4" i="8"/>
  <c r="Q13" i="8" s="1"/>
  <c r="B7" i="7"/>
  <c r="D13" i="7" s="1"/>
  <c r="J7" i="7"/>
  <c r="P13" i="7" s="1"/>
  <c r="L5" i="7"/>
  <c r="I13" i="7"/>
  <c r="L4" i="7"/>
  <c r="Q13" i="7" s="1"/>
  <c r="B7" i="6"/>
  <c r="J7" i="6"/>
  <c r="P13" i="6" s="1"/>
  <c r="L13" i="6"/>
  <c r="F7" i="6"/>
  <c r="J13" i="6" s="1"/>
  <c r="L5" i="6"/>
  <c r="L4" i="6"/>
  <c r="Q13" i="6" s="1"/>
  <c r="J6" i="5"/>
  <c r="H6" i="5"/>
  <c r="F6" i="5"/>
  <c r="D6" i="5"/>
  <c r="B6" i="5"/>
  <c r="J5" i="5"/>
  <c r="H5" i="5"/>
  <c r="F5" i="5"/>
  <c r="F7" i="5" s="1"/>
  <c r="J13" i="5" s="1"/>
  <c r="D5" i="5"/>
  <c r="F13" i="5" s="1"/>
  <c r="B5" i="5"/>
  <c r="B7" i="5" s="1"/>
  <c r="D13" i="5" s="1"/>
  <c r="J4" i="5"/>
  <c r="N13" i="5" s="1"/>
  <c r="H4" i="5"/>
  <c r="K13" i="5" s="1"/>
  <c r="F4" i="5"/>
  <c r="H13" i="5" s="1"/>
  <c r="D4" i="5"/>
  <c r="E13" i="5" s="1"/>
  <c r="B4" i="5"/>
  <c r="B13" i="5" s="1"/>
  <c r="M3" i="5"/>
  <c r="L3" i="5"/>
  <c r="M2" i="5"/>
  <c r="L2" i="5"/>
  <c r="J6" i="4"/>
  <c r="H6" i="4"/>
  <c r="F6" i="4"/>
  <c r="D6" i="4"/>
  <c r="B6" i="4"/>
  <c r="J5" i="4"/>
  <c r="O13" i="4" s="1"/>
  <c r="H5" i="4"/>
  <c r="F5" i="4"/>
  <c r="I13" i="4" s="1"/>
  <c r="D5" i="4"/>
  <c r="F13" i="4" s="1"/>
  <c r="B5" i="4"/>
  <c r="C13" i="4" s="1"/>
  <c r="J4" i="4"/>
  <c r="N13" i="4" s="1"/>
  <c r="H4" i="4"/>
  <c r="K13" i="4" s="1"/>
  <c r="F4" i="4"/>
  <c r="H13" i="4" s="1"/>
  <c r="D4" i="4"/>
  <c r="E13" i="4" s="1"/>
  <c r="B4" i="4"/>
  <c r="B13" i="4" s="1"/>
  <c r="M3" i="4"/>
  <c r="L3" i="4"/>
  <c r="M2" i="4"/>
  <c r="L2" i="4"/>
  <c r="M3" i="2"/>
  <c r="N3" i="2" s="1"/>
  <c r="L3" i="2"/>
  <c r="M2" i="2"/>
  <c r="L2" i="2"/>
  <c r="J6" i="1"/>
  <c r="H6" i="1"/>
  <c r="F6" i="1"/>
  <c r="D6" i="1"/>
  <c r="B6" i="1"/>
  <c r="J5" i="1"/>
  <c r="O13" i="1" s="1"/>
  <c r="H5" i="1"/>
  <c r="H7" i="1" s="1"/>
  <c r="M13" i="1" s="1"/>
  <c r="F5" i="1"/>
  <c r="F7" i="1" s="1"/>
  <c r="J13" i="1" s="1"/>
  <c r="D5" i="1"/>
  <c r="F13" i="1" s="1"/>
  <c r="B5" i="1"/>
  <c r="C13" i="1" s="1"/>
  <c r="J4" i="1"/>
  <c r="N13" i="1" s="1"/>
  <c r="H4" i="1"/>
  <c r="K13" i="1" s="1"/>
  <c r="F4" i="1"/>
  <c r="H13" i="1" s="1"/>
  <c r="D4" i="1"/>
  <c r="E13" i="1" s="1"/>
  <c r="B4" i="1"/>
  <c r="B13" i="1" s="1"/>
  <c r="M3" i="1"/>
  <c r="L3" i="1"/>
  <c r="M2" i="1"/>
  <c r="L2" i="1"/>
  <c r="L6" i="1" s="1"/>
  <c r="J6" i="2"/>
  <c r="H6" i="2"/>
  <c r="F6" i="2"/>
  <c r="D6" i="2"/>
  <c r="B6" i="2"/>
  <c r="J5" i="2"/>
  <c r="O13" i="2" s="1"/>
  <c r="H5" i="2"/>
  <c r="H7" i="2" s="1"/>
  <c r="M13" i="2" s="1"/>
  <c r="F5" i="2"/>
  <c r="D5" i="2"/>
  <c r="F13" i="2" s="1"/>
  <c r="B5" i="2"/>
  <c r="C13" i="2" s="1"/>
  <c r="J4" i="2"/>
  <c r="N13" i="2" s="1"/>
  <c r="H4" i="2"/>
  <c r="K13" i="2" s="1"/>
  <c r="F4" i="2"/>
  <c r="H13" i="2" s="1"/>
  <c r="D4" i="2"/>
  <c r="E13" i="2" s="1"/>
  <c r="B4" i="2"/>
  <c r="B13" i="2" s="1"/>
  <c r="P13" i="3"/>
  <c r="O13" i="3"/>
  <c r="N13" i="3"/>
  <c r="M13" i="3"/>
  <c r="L13" i="3"/>
  <c r="K13" i="3"/>
  <c r="J13" i="3"/>
  <c r="I13" i="3"/>
  <c r="H13" i="3"/>
  <c r="G13" i="3"/>
  <c r="F13" i="3"/>
  <c r="E13" i="3"/>
  <c r="B13" i="3"/>
  <c r="M3" i="3"/>
  <c r="L3" i="3"/>
  <c r="M2" i="3"/>
  <c r="L2" i="3"/>
  <c r="J6" i="3"/>
  <c r="H6" i="3"/>
  <c r="F6" i="3"/>
  <c r="D6" i="3"/>
  <c r="B6" i="3"/>
  <c r="J5" i="3"/>
  <c r="J7" i="3" s="1"/>
  <c r="H5" i="3"/>
  <c r="H7" i="3" s="1"/>
  <c r="F5" i="3"/>
  <c r="F7" i="3" s="1"/>
  <c r="D5" i="3"/>
  <c r="D7" i="3" s="1"/>
  <c r="B5" i="3"/>
  <c r="J4" i="3"/>
  <c r="H4" i="3"/>
  <c r="F4" i="3"/>
  <c r="D4" i="3"/>
  <c r="B4" i="3"/>
  <c r="R13" i="10" l="1"/>
  <c r="S13" i="10"/>
  <c r="R13" i="9"/>
  <c r="L7" i="9"/>
  <c r="S13" i="9" s="1"/>
  <c r="R13" i="8"/>
  <c r="L7" i="8"/>
  <c r="S13" i="8" s="1"/>
  <c r="R13" i="7"/>
  <c r="L7" i="7"/>
  <c r="S13" i="7" s="1"/>
  <c r="R13" i="6"/>
  <c r="L7" i="6"/>
  <c r="S13" i="6" s="1"/>
  <c r="J7" i="5"/>
  <c r="P13" i="5" s="1"/>
  <c r="H7" i="5"/>
  <c r="M13" i="5" s="1"/>
  <c r="N2" i="5"/>
  <c r="C13" i="5"/>
  <c r="L6" i="5"/>
  <c r="D7" i="5"/>
  <c r="G13" i="5" s="1"/>
  <c r="O13" i="5"/>
  <c r="L4" i="5"/>
  <c r="Q13" i="5" s="1"/>
  <c r="L13" i="5"/>
  <c r="N3" i="5"/>
  <c r="L5" i="5"/>
  <c r="I13" i="5"/>
  <c r="H7" i="4"/>
  <c r="M13" i="4" s="1"/>
  <c r="L5" i="2"/>
  <c r="R13" i="2" s="1"/>
  <c r="L6" i="4"/>
  <c r="N3" i="4"/>
  <c r="F7" i="4"/>
  <c r="J13" i="4" s="1"/>
  <c r="L13" i="4"/>
  <c r="B7" i="4"/>
  <c r="D13" i="4" s="1"/>
  <c r="J7" i="4"/>
  <c r="P13" i="4" s="1"/>
  <c r="L5" i="4"/>
  <c r="D7" i="4"/>
  <c r="G13" i="4" s="1"/>
  <c r="N2" i="4"/>
  <c r="L4" i="4"/>
  <c r="Q13" i="4" s="1"/>
  <c r="L4" i="2"/>
  <c r="Q13" i="2" s="1"/>
  <c r="N2" i="2"/>
  <c r="L6" i="2"/>
  <c r="L7" i="2" s="1"/>
  <c r="S13" i="2" s="1"/>
  <c r="I13" i="1"/>
  <c r="L5" i="1"/>
  <c r="R13" i="1" s="1"/>
  <c r="L13" i="1"/>
  <c r="B7" i="1"/>
  <c r="D13" i="1" s="1"/>
  <c r="J7" i="1"/>
  <c r="P13" i="1" s="1"/>
  <c r="D7" i="1"/>
  <c r="G13" i="1" s="1"/>
  <c r="L7" i="1"/>
  <c r="S13" i="1" s="1"/>
  <c r="L4" i="1"/>
  <c r="Q13" i="1" s="1"/>
  <c r="L13" i="2"/>
  <c r="F7" i="2"/>
  <c r="J13" i="2" s="1"/>
  <c r="B7" i="2"/>
  <c r="D13" i="2" s="1"/>
  <c r="D7" i="2"/>
  <c r="G13" i="2" s="1"/>
  <c r="I13" i="2"/>
  <c r="J7" i="2"/>
  <c r="P13" i="2" s="1"/>
  <c r="B7" i="3"/>
  <c r="D13" i="3" s="1"/>
  <c r="C13" i="3"/>
  <c r="L5" i="3"/>
  <c r="R13" i="3" s="1"/>
  <c r="L6" i="3"/>
  <c r="L4" i="3"/>
  <c r="Q13" i="3" s="1"/>
  <c r="R13" i="5" l="1"/>
  <c r="L7" i="5"/>
  <c r="S13" i="5" s="1"/>
  <c r="L7" i="4"/>
  <c r="S13" i="4" s="1"/>
  <c r="R13" i="4"/>
  <c r="L7" i="3"/>
  <c r="S13" i="3" s="1"/>
</calcChain>
</file>

<file path=xl/sharedStrings.xml><?xml version="1.0" encoding="utf-8"?>
<sst xmlns="http://schemas.openxmlformats.org/spreadsheetml/2006/main" count="303" uniqueCount="23">
  <si>
    <t>総合</t>
    <rPh sb="0" eb="2">
      <t>ソウゴウ</t>
    </rPh>
    <phoneticPr fontId="1"/>
  </si>
  <si>
    <t>ギャグ</t>
    <phoneticPr fontId="1"/>
  </si>
  <si>
    <t>少女漫画</t>
    <rPh sb="0" eb="4">
      <t>ショウジョマンガ</t>
    </rPh>
    <phoneticPr fontId="1"/>
  </si>
  <si>
    <t>少年漫画</t>
    <rPh sb="0" eb="4">
      <t>ショウネンマンガ</t>
    </rPh>
    <phoneticPr fontId="1"/>
  </si>
  <si>
    <t>青年漫画</t>
    <rPh sb="0" eb="4">
      <t>セイネンマンガ</t>
    </rPh>
    <phoneticPr fontId="1"/>
  </si>
  <si>
    <t>萌え</t>
    <rPh sb="0" eb="1">
      <t>モ</t>
    </rPh>
    <phoneticPr fontId="1"/>
  </si>
  <si>
    <t>Acc</t>
    <phoneticPr fontId="1"/>
  </si>
  <si>
    <t>P-Recall</t>
    <phoneticPr fontId="1"/>
  </si>
  <si>
    <t>P-F1</t>
    <phoneticPr fontId="1"/>
  </si>
  <si>
    <t>P-Pre</t>
    <phoneticPr fontId="1"/>
  </si>
  <si>
    <t>Data</t>
    <phoneticPr fontId="1"/>
  </si>
  <si>
    <t>Acc</t>
    <phoneticPr fontId="1"/>
  </si>
  <si>
    <t>P-Recall</t>
    <phoneticPr fontId="1"/>
  </si>
  <si>
    <t>P-F1</t>
    <phoneticPr fontId="1"/>
  </si>
  <si>
    <t>koma only</t>
    <phoneticPr fontId="1"/>
  </si>
  <si>
    <t>ex1</t>
    <phoneticPr fontId="1"/>
  </si>
  <si>
    <t>BERT fixed</t>
    <phoneticPr fontId="1"/>
  </si>
  <si>
    <t>BERT fine tuning</t>
    <phoneticPr fontId="1"/>
  </si>
  <si>
    <t>multi fine tuning</t>
    <phoneticPr fontId="1"/>
  </si>
  <si>
    <t>ex3</t>
    <phoneticPr fontId="1"/>
  </si>
  <si>
    <t>1in1out</t>
    <phoneticPr fontId="1"/>
  </si>
  <si>
    <t>multi fixed</t>
    <phoneticPr fontId="1"/>
  </si>
  <si>
    <t xml:space="preserve">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</si>
</sst>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176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/>
    <xf numFmtId="176" fontId="0" fillId="0" borderId="0" xfId="0" applyNumberFormat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0" xfId="0" applyNumberFormat="1" applyBorder="1"/>
    <xf numFmtId="0" fontId="0" fillId="0" borderId="6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"/>
  <sheetViews>
    <sheetView zoomScale="70" zoomScaleNormal="70" workbookViewId="0">
      <selection activeCell="L2" sqref="A1:XFD1048576"/>
    </sheetView>
  </sheetViews>
  <sheetFormatPr defaultRowHeight="18.75" x14ac:dyDescent="0.4"/>
  <cols>
    <col min="2" max="2" width="10.375" customWidth="1"/>
    <col min="3" max="3" width="9.625" customWidth="1"/>
    <col min="22" max="22" width="12.75" customWidth="1"/>
  </cols>
  <sheetData>
    <row r="1" spans="1:21" ht="44.25" customHeight="1" thickBot="1" x14ac:dyDescent="0.45">
      <c r="B1" s="21" t="s">
        <v>1</v>
      </c>
      <c r="C1" s="22"/>
      <c r="D1" s="21" t="s">
        <v>2</v>
      </c>
      <c r="E1" s="22"/>
      <c r="F1" s="21" t="s">
        <v>3</v>
      </c>
      <c r="G1" s="22"/>
      <c r="H1" s="21" t="s">
        <v>4</v>
      </c>
      <c r="I1" s="22"/>
      <c r="J1" s="21" t="s">
        <v>5</v>
      </c>
      <c r="K1" s="22"/>
      <c r="L1" s="21" t="s">
        <v>0</v>
      </c>
      <c r="M1" s="22"/>
      <c r="N1" s="3"/>
      <c r="O1" s="14" t="s">
        <v>10</v>
      </c>
      <c r="P1" s="3"/>
      <c r="Q1" s="3"/>
      <c r="R1" s="3"/>
      <c r="S1" s="3"/>
      <c r="T1" s="3"/>
      <c r="U1" s="3"/>
    </row>
    <row r="2" spans="1:21" ht="66.75" customHeight="1" x14ac:dyDescent="0.4">
      <c r="B2" s="5"/>
      <c r="C2" s="6"/>
      <c r="D2" s="7"/>
      <c r="E2" s="8"/>
      <c r="F2" s="5"/>
      <c r="G2" s="6"/>
      <c r="H2" s="5"/>
      <c r="I2" s="6"/>
      <c r="J2" s="5"/>
      <c r="K2" s="6"/>
      <c r="L2" s="7">
        <f>B2+D2+F2+H2+J2</f>
        <v>0</v>
      </c>
      <c r="M2" s="8">
        <f>C2+E2+G2+I2+K2</f>
        <v>0</v>
      </c>
      <c r="O2" s="14">
        <v>96</v>
      </c>
    </row>
    <row r="3" spans="1:21" ht="63.75" customHeight="1" thickBot="1" x14ac:dyDescent="0.45">
      <c r="B3" s="9"/>
      <c r="C3" s="10"/>
      <c r="D3" s="13"/>
      <c r="E3" s="12"/>
      <c r="F3" s="13"/>
      <c r="G3" s="12"/>
      <c r="H3" s="13"/>
      <c r="I3" s="12"/>
      <c r="J3" s="13"/>
      <c r="K3" s="12"/>
      <c r="L3" s="9">
        <f>B3+D3+F3+H3+J3</f>
        <v>0</v>
      </c>
      <c r="M3" s="12">
        <f>C3+E3+G3+I3+K3</f>
        <v>0</v>
      </c>
      <c r="N3" s="1"/>
      <c r="O3" s="15">
        <v>230</v>
      </c>
      <c r="P3" s="1"/>
      <c r="Q3" s="1"/>
      <c r="R3" s="1"/>
      <c r="S3" s="1"/>
      <c r="T3" s="1"/>
      <c r="U3" s="1"/>
    </row>
    <row r="4" spans="1:21" x14ac:dyDescent="0.4">
      <c r="A4" t="s">
        <v>6</v>
      </c>
      <c r="B4" s="20" t="e">
        <f>(B2+C3)/(B2+C2+B3+C3)</f>
        <v>#DIV/0!</v>
      </c>
      <c r="C4" s="20"/>
      <c r="D4" s="20" t="e">
        <f t="shared" ref="D4" si="0">(D2+E3)/(D2+E2+D3+E3)</f>
        <v>#DIV/0!</v>
      </c>
      <c r="E4" s="20"/>
      <c r="F4" s="20" t="e">
        <f t="shared" ref="F4" si="1">(F2+G3)/(F2+G2+F3+G3)</f>
        <v>#DIV/0!</v>
      </c>
      <c r="G4" s="20"/>
      <c r="H4" s="20" t="e">
        <f t="shared" ref="H4" si="2">(H2+I3)/(H2+I2+H3+I3)</f>
        <v>#DIV/0!</v>
      </c>
      <c r="I4" s="20"/>
      <c r="J4" s="20" t="e">
        <f t="shared" ref="J4" si="3">(J2+K3)/(J2+K2+J3+K3)</f>
        <v>#DIV/0!</v>
      </c>
      <c r="K4" s="20"/>
      <c r="L4" s="18" t="e">
        <f>(L2+M3)/(L2+M2+L3+M3)</f>
        <v>#DIV/0!</v>
      </c>
      <c r="M4" s="18"/>
      <c r="N4" s="1"/>
      <c r="O4" s="1"/>
      <c r="P4" s="1"/>
      <c r="Q4" s="1"/>
      <c r="R4" s="1"/>
      <c r="S4" s="1"/>
      <c r="T4" s="1"/>
      <c r="U4" s="1"/>
    </row>
    <row r="5" spans="1:21" x14ac:dyDescent="0.4">
      <c r="A5" t="s">
        <v>7</v>
      </c>
      <c r="B5" s="18" t="e">
        <f>B2/(C2+B2)</f>
        <v>#DIV/0!</v>
      </c>
      <c r="C5" s="18"/>
      <c r="D5" s="18" t="e">
        <f t="shared" ref="D5" si="4">D2/(E2+D2)</f>
        <v>#DIV/0!</v>
      </c>
      <c r="E5" s="18"/>
      <c r="F5" s="18" t="e">
        <f t="shared" ref="F5" si="5">F2/(G2+F2)</f>
        <v>#DIV/0!</v>
      </c>
      <c r="G5" s="18"/>
      <c r="H5" s="18" t="e">
        <f t="shared" ref="H5" si="6">H2/(I2+H2)</f>
        <v>#DIV/0!</v>
      </c>
      <c r="I5" s="18"/>
      <c r="J5" s="18" t="e">
        <f t="shared" ref="J5" si="7">J2/(K2+J2)</f>
        <v>#DIV/0!</v>
      </c>
      <c r="K5" s="18"/>
      <c r="L5" s="18" t="e">
        <f t="shared" ref="L5" si="8">L2/(M2+L2)</f>
        <v>#DIV/0!</v>
      </c>
      <c r="M5" s="18"/>
      <c r="N5" s="1"/>
      <c r="O5" s="1"/>
      <c r="P5" s="1"/>
      <c r="Q5" s="1"/>
      <c r="R5" s="1"/>
      <c r="S5" s="1"/>
      <c r="T5" s="1"/>
      <c r="U5" s="1"/>
    </row>
    <row r="6" spans="1:21" x14ac:dyDescent="0.4">
      <c r="A6" t="s">
        <v>9</v>
      </c>
      <c r="B6" s="18" t="e">
        <f>B2/(B2+B3)</f>
        <v>#DIV/0!</v>
      </c>
      <c r="C6" s="18"/>
      <c r="D6" s="18" t="e">
        <f t="shared" ref="D6" si="9">D2/(D2+D3)</f>
        <v>#DIV/0!</v>
      </c>
      <c r="E6" s="18"/>
      <c r="F6" s="18" t="e">
        <f t="shared" ref="F6" si="10">F2/(F2+F3)</f>
        <v>#DIV/0!</v>
      </c>
      <c r="G6" s="18"/>
      <c r="H6" s="18" t="e">
        <f t="shared" ref="H6" si="11">H2/(H2+H3)</f>
        <v>#DIV/0!</v>
      </c>
      <c r="I6" s="18"/>
      <c r="J6" s="18" t="e">
        <f t="shared" ref="J6" si="12">J2/(J2+J3)</f>
        <v>#DIV/0!</v>
      </c>
      <c r="K6" s="18"/>
      <c r="L6" s="18" t="e">
        <f t="shared" ref="L6" si="13">L2/(L2+L3)</f>
        <v>#DIV/0!</v>
      </c>
      <c r="M6" s="18"/>
      <c r="N6" s="1"/>
      <c r="O6" s="1"/>
      <c r="P6" s="1"/>
      <c r="Q6" s="1"/>
      <c r="R6" s="1"/>
      <c r="S6" s="1"/>
      <c r="T6" s="1"/>
      <c r="U6" s="1"/>
    </row>
    <row r="7" spans="1:21" x14ac:dyDescent="0.4">
      <c r="A7" t="s">
        <v>8</v>
      </c>
      <c r="B7" s="19" t="e">
        <f xml:space="preserve"> (2*B5*B6)/(B5+B6)</f>
        <v>#DIV/0!</v>
      </c>
      <c r="C7" s="19"/>
      <c r="D7" s="19" t="e">
        <f t="shared" ref="D7" si="14" xml:space="preserve"> (2*D5*D6)/(D5+D6)</f>
        <v>#DIV/0!</v>
      </c>
      <c r="E7" s="19"/>
      <c r="F7" s="19" t="e">
        <f t="shared" ref="F7" si="15" xml:space="preserve"> (2*F5*F6)/(F5+F6)</f>
        <v>#DIV/0!</v>
      </c>
      <c r="G7" s="19"/>
      <c r="H7" s="19" t="e">
        <f t="shared" ref="H7" si="16" xml:space="preserve"> (2*H5*H6)/(H5+H6)</f>
        <v>#DIV/0!</v>
      </c>
      <c r="I7" s="19"/>
      <c r="J7" s="19" t="e">
        <f t="shared" ref="J7" si="17" xml:space="preserve"> (2*J5*J6)/(J5+J6)</f>
        <v>#DIV/0!</v>
      </c>
      <c r="K7" s="19"/>
      <c r="L7" s="19" t="e">
        <f t="shared" ref="L7" si="18" xml:space="preserve"> (2*L5*L6)/(L5+L6)</f>
        <v>#DIV/0!</v>
      </c>
      <c r="M7" s="19"/>
      <c r="N7" s="1"/>
      <c r="O7" s="1"/>
      <c r="P7" s="1"/>
      <c r="Q7" s="1"/>
      <c r="R7" s="1"/>
      <c r="S7" s="1"/>
      <c r="T7" s="1"/>
      <c r="U7" s="1"/>
    </row>
    <row r="8" spans="1:21" x14ac:dyDescent="0.4"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x14ac:dyDescent="0.4">
      <c r="D9" s="1"/>
      <c r="E9" s="1"/>
      <c r="F9" s="1"/>
      <c r="G9" s="1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x14ac:dyDescent="0.4"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4">
      <c r="B11" s="2"/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8.75" customHeight="1" x14ac:dyDescent="0.4">
      <c r="B12" s="16" t="s">
        <v>11</v>
      </c>
      <c r="C12" s="16" t="s">
        <v>12</v>
      </c>
      <c r="D12" s="4" t="s">
        <v>13</v>
      </c>
      <c r="E12" s="16" t="s">
        <v>11</v>
      </c>
      <c r="F12" s="16" t="s">
        <v>12</v>
      </c>
      <c r="G12" s="4" t="s">
        <v>13</v>
      </c>
      <c r="H12" s="16" t="s">
        <v>11</v>
      </c>
      <c r="I12" s="16" t="s">
        <v>12</v>
      </c>
      <c r="J12" s="4" t="s">
        <v>13</v>
      </c>
      <c r="K12" s="16" t="s">
        <v>11</v>
      </c>
      <c r="L12" s="16" t="s">
        <v>12</v>
      </c>
      <c r="M12" s="4" t="s">
        <v>13</v>
      </c>
      <c r="N12" s="16" t="s">
        <v>11</v>
      </c>
      <c r="O12" s="16" t="s">
        <v>12</v>
      </c>
      <c r="P12" s="4" t="s">
        <v>13</v>
      </c>
      <c r="Q12" s="16" t="s">
        <v>11</v>
      </c>
      <c r="R12" s="16" t="s">
        <v>12</v>
      </c>
      <c r="S12" s="4" t="s">
        <v>13</v>
      </c>
      <c r="T12" s="1"/>
      <c r="U12" s="1"/>
    </row>
    <row r="13" spans="1:21" x14ac:dyDescent="0.4">
      <c r="A13" t="s">
        <v>14</v>
      </c>
      <c r="B13" s="17" t="e">
        <f>B4</f>
        <v>#DIV/0!</v>
      </c>
      <c r="C13" s="17" t="e">
        <f>B5</f>
        <v>#DIV/0!</v>
      </c>
      <c r="D13" s="4" t="e">
        <f>B7</f>
        <v>#DIV/0!</v>
      </c>
      <c r="E13" s="17" t="e">
        <f>D4</f>
        <v>#DIV/0!</v>
      </c>
      <c r="F13" s="17" t="e">
        <f>D5</f>
        <v>#DIV/0!</v>
      </c>
      <c r="G13" s="4" t="e">
        <f>D7</f>
        <v>#DIV/0!</v>
      </c>
      <c r="H13" s="17" t="e">
        <f>F4</f>
        <v>#DIV/0!</v>
      </c>
      <c r="I13" s="17" t="e">
        <f>F5</f>
        <v>#DIV/0!</v>
      </c>
      <c r="J13" s="4" t="e">
        <f>F7</f>
        <v>#DIV/0!</v>
      </c>
      <c r="K13" s="17" t="e">
        <f>H4</f>
        <v>#DIV/0!</v>
      </c>
      <c r="L13" s="17" t="e">
        <f>H5</f>
        <v>#DIV/0!</v>
      </c>
      <c r="M13" s="4" t="e">
        <f>H7</f>
        <v>#DIV/0!</v>
      </c>
      <c r="N13" s="17" t="e">
        <f>J4</f>
        <v>#DIV/0!</v>
      </c>
      <c r="O13" s="17" t="e">
        <f>J5</f>
        <v>#DIV/0!</v>
      </c>
      <c r="P13" s="4" t="e">
        <f>J7</f>
        <v>#DIV/0!</v>
      </c>
      <c r="Q13" s="4" t="e">
        <f>L4</f>
        <v>#DIV/0!</v>
      </c>
      <c r="R13" s="4" t="e">
        <f>L5</f>
        <v>#DIV/0!</v>
      </c>
      <c r="S13" s="4" t="e">
        <f>L7</f>
        <v>#DIV/0!</v>
      </c>
      <c r="T13" s="1"/>
      <c r="U13" s="1"/>
    </row>
    <row r="14" spans="1:21" x14ac:dyDescent="0.4">
      <c r="B14" s="2"/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8.75" customHeight="1" x14ac:dyDescent="0.4">
      <c r="B15" s="2"/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4">
      <c r="B16" s="2"/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2:21" x14ac:dyDescent="0.4">
      <c r="B17" s="2"/>
      <c r="C17" s="2"/>
      <c r="S17" s="1"/>
      <c r="T17" s="1"/>
      <c r="U17" s="1"/>
    </row>
    <row r="18" spans="2:21" x14ac:dyDescent="0.4">
      <c r="C18" s="2"/>
      <c r="S18" s="1"/>
      <c r="T18" s="1"/>
      <c r="U18" s="1"/>
    </row>
    <row r="19" spans="2:21" x14ac:dyDescent="0.4">
      <c r="B19" s="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2:21" x14ac:dyDescent="0.4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</sheetData>
  <mergeCells count="30">
    <mergeCell ref="L1:M1"/>
    <mergeCell ref="B1:C1"/>
    <mergeCell ref="D1:E1"/>
    <mergeCell ref="F1:G1"/>
    <mergeCell ref="H1:I1"/>
    <mergeCell ref="J1:K1"/>
    <mergeCell ref="B4:C4"/>
    <mergeCell ref="B5:C5"/>
    <mergeCell ref="B6:C6"/>
    <mergeCell ref="D4:E4"/>
    <mergeCell ref="D5:E5"/>
    <mergeCell ref="D6:E6"/>
    <mergeCell ref="F4:G4"/>
    <mergeCell ref="H4:I4"/>
    <mergeCell ref="J4:K4"/>
    <mergeCell ref="L4:M4"/>
    <mergeCell ref="F5:G5"/>
    <mergeCell ref="H5:I5"/>
    <mergeCell ref="J5:K5"/>
    <mergeCell ref="L5:M5"/>
    <mergeCell ref="F6:G6"/>
    <mergeCell ref="H6:I6"/>
    <mergeCell ref="J6:K6"/>
    <mergeCell ref="L6:M6"/>
    <mergeCell ref="B7:C7"/>
    <mergeCell ref="D7:E7"/>
    <mergeCell ref="F7:G7"/>
    <mergeCell ref="H7:I7"/>
    <mergeCell ref="J7:K7"/>
    <mergeCell ref="L7:M7"/>
  </mergeCells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8E66-0587-447B-BBA1-BB17CDB2D1F3}">
  <dimension ref="A1:U20"/>
  <sheetViews>
    <sheetView tabSelected="1" workbookViewId="0">
      <selection activeCell="N9" sqref="N9"/>
    </sheetView>
  </sheetViews>
  <sheetFormatPr defaultRowHeight="18.75" x14ac:dyDescent="0.4"/>
  <cols>
    <col min="2" max="2" width="10.375" customWidth="1"/>
    <col min="3" max="3" width="9.625" customWidth="1"/>
    <col min="22" max="22" width="12.75" customWidth="1"/>
  </cols>
  <sheetData>
    <row r="1" spans="1:21" ht="44.25" customHeight="1" thickBot="1" x14ac:dyDescent="0.45">
      <c r="B1" s="21" t="s">
        <v>1</v>
      </c>
      <c r="C1" s="22"/>
      <c r="D1" s="23" t="s">
        <v>2</v>
      </c>
      <c r="E1" s="24"/>
      <c r="F1" s="21" t="s">
        <v>3</v>
      </c>
      <c r="G1" s="22"/>
      <c r="H1" s="21" t="s">
        <v>4</v>
      </c>
      <c r="I1" s="22"/>
      <c r="J1" s="23" t="s">
        <v>5</v>
      </c>
      <c r="K1" s="24"/>
      <c r="L1" s="21" t="s">
        <v>0</v>
      </c>
      <c r="M1" s="22"/>
      <c r="N1" s="3"/>
      <c r="O1" s="14" t="s">
        <v>10</v>
      </c>
      <c r="P1" s="3"/>
      <c r="Q1" s="3"/>
      <c r="R1" s="3"/>
      <c r="S1" s="3"/>
      <c r="T1" s="3"/>
      <c r="U1" s="3"/>
    </row>
    <row r="2" spans="1:21" ht="66.75" customHeight="1" x14ac:dyDescent="0.4">
      <c r="B2" s="5">
        <v>5</v>
      </c>
      <c r="C2" s="6">
        <v>5</v>
      </c>
      <c r="D2" s="7">
        <v>34</v>
      </c>
      <c r="E2" s="8">
        <v>4</v>
      </c>
      <c r="F2" s="5">
        <v>4</v>
      </c>
      <c r="G2" s="6">
        <v>8</v>
      </c>
      <c r="H2" s="5">
        <v>7</v>
      </c>
      <c r="I2" s="6">
        <v>7</v>
      </c>
      <c r="J2" s="5">
        <v>13</v>
      </c>
      <c r="K2" s="6">
        <v>9</v>
      </c>
      <c r="L2" s="7">
        <f>B2+D2+F2+H2+J2</f>
        <v>63</v>
      </c>
      <c r="M2" s="8">
        <f>C2+E2+G2+I2+K2</f>
        <v>33</v>
      </c>
      <c r="O2" s="14">
        <v>96</v>
      </c>
    </row>
    <row r="3" spans="1:21" ht="63.75" customHeight="1" thickBot="1" x14ac:dyDescent="0.45">
      <c r="B3" s="9">
        <v>18</v>
      </c>
      <c r="C3" s="10">
        <v>38</v>
      </c>
      <c r="D3" s="13">
        <v>29</v>
      </c>
      <c r="E3" s="12">
        <v>0</v>
      </c>
      <c r="F3" s="13">
        <v>6</v>
      </c>
      <c r="G3" s="12">
        <v>46</v>
      </c>
      <c r="H3" s="13">
        <v>9</v>
      </c>
      <c r="I3" s="12">
        <v>42</v>
      </c>
      <c r="J3" s="13">
        <v>17</v>
      </c>
      <c r="K3" s="12">
        <v>25</v>
      </c>
      <c r="L3" s="9">
        <f>B3+D3+F3+H3+J3</f>
        <v>79</v>
      </c>
      <c r="M3" s="12">
        <f>C3+E3+G3+I3+K3</f>
        <v>151</v>
      </c>
      <c r="N3" s="1"/>
      <c r="O3" s="15">
        <v>230</v>
      </c>
      <c r="P3" s="1"/>
      <c r="Q3" s="1"/>
      <c r="R3" s="1"/>
      <c r="S3" s="1"/>
      <c r="T3" s="1"/>
      <c r="U3" s="1"/>
    </row>
    <row r="4" spans="1:21" x14ac:dyDescent="0.4">
      <c r="A4" t="s">
        <v>6</v>
      </c>
      <c r="B4" s="20">
        <f>(B2+C3)/(B2+C2+B3+C3)</f>
        <v>0.65151515151515149</v>
      </c>
      <c r="C4" s="20"/>
      <c r="D4" s="20">
        <f t="shared" ref="D4" si="0">(D2+E3)/(D2+E2+D3+E3)</f>
        <v>0.5074626865671642</v>
      </c>
      <c r="E4" s="20"/>
      <c r="F4" s="20">
        <f t="shared" ref="F4" si="1">(F2+G3)/(F2+G2+F3+G3)</f>
        <v>0.78125</v>
      </c>
      <c r="G4" s="20"/>
      <c r="H4" s="20">
        <f t="shared" ref="H4" si="2">(H2+I3)/(H2+I2+H3+I3)</f>
        <v>0.75384615384615383</v>
      </c>
      <c r="I4" s="20"/>
      <c r="J4" s="20">
        <f t="shared" ref="J4" si="3">(J2+K3)/(J2+K2+J3+K3)</f>
        <v>0.59375</v>
      </c>
      <c r="K4" s="20"/>
      <c r="L4" s="18">
        <f>(L2+M3)/(L2+M2+L3+M3)</f>
        <v>0.65644171779141103</v>
      </c>
      <c r="M4" s="18"/>
      <c r="N4" s="1"/>
      <c r="O4" s="1"/>
      <c r="P4" s="1"/>
      <c r="Q4" s="1"/>
      <c r="R4" s="1"/>
      <c r="S4" s="1"/>
      <c r="T4" s="1"/>
      <c r="U4" s="1"/>
    </row>
    <row r="5" spans="1:21" x14ac:dyDescent="0.4">
      <c r="A5" t="s">
        <v>7</v>
      </c>
      <c r="B5" s="18">
        <f>B2/(C2+B2)</f>
        <v>0.5</v>
      </c>
      <c r="C5" s="18"/>
      <c r="D5" s="18">
        <f t="shared" ref="D5" si="4">D2/(E2+D2)</f>
        <v>0.89473684210526316</v>
      </c>
      <c r="E5" s="18"/>
      <c r="F5" s="18">
        <f t="shared" ref="F5" si="5">F2/(G2+F2)</f>
        <v>0.33333333333333331</v>
      </c>
      <c r="G5" s="18"/>
      <c r="H5" s="18">
        <f t="shared" ref="H5" si="6">H2/(I2+H2)</f>
        <v>0.5</v>
      </c>
      <c r="I5" s="18"/>
      <c r="J5" s="18">
        <f t="shared" ref="J5" si="7">J2/(K2+J2)</f>
        <v>0.59090909090909094</v>
      </c>
      <c r="K5" s="18"/>
      <c r="L5" s="18">
        <f>L2/(M2+L2)</f>
        <v>0.65625</v>
      </c>
      <c r="M5" s="18"/>
      <c r="N5" s="1"/>
      <c r="O5" s="1"/>
      <c r="P5" s="1"/>
      <c r="Q5" s="1"/>
      <c r="R5" s="1"/>
      <c r="S5" s="1"/>
      <c r="T5" s="1"/>
      <c r="U5" s="1"/>
    </row>
    <row r="6" spans="1:21" x14ac:dyDescent="0.4">
      <c r="A6" t="s">
        <v>9</v>
      </c>
      <c r="B6" s="18">
        <f>B2/(B2+B3)</f>
        <v>0.21739130434782608</v>
      </c>
      <c r="C6" s="18"/>
      <c r="D6" s="18">
        <f t="shared" ref="D6" si="8">D2/(D2+D3)</f>
        <v>0.53968253968253965</v>
      </c>
      <c r="E6" s="18"/>
      <c r="F6" s="18">
        <f t="shared" ref="F6" si="9">F2/(F2+F3)</f>
        <v>0.4</v>
      </c>
      <c r="G6" s="18"/>
      <c r="H6" s="18">
        <f t="shared" ref="H6" si="10">H2/(H2+H3)</f>
        <v>0.4375</v>
      </c>
      <c r="I6" s="18"/>
      <c r="J6" s="18">
        <f t="shared" ref="J6" si="11">J2/(J2+J3)</f>
        <v>0.43333333333333335</v>
      </c>
      <c r="K6" s="18"/>
      <c r="L6" s="18">
        <f>L2/(L2+L3)</f>
        <v>0.44366197183098594</v>
      </c>
      <c r="M6" s="18"/>
      <c r="N6" s="1"/>
      <c r="O6" s="1"/>
      <c r="P6" s="1"/>
      <c r="Q6" s="1" t="s">
        <v>22</v>
      </c>
      <c r="R6" s="1"/>
      <c r="S6" s="1"/>
      <c r="T6" s="1"/>
      <c r="U6" s="1"/>
    </row>
    <row r="7" spans="1:21" x14ac:dyDescent="0.4">
      <c r="A7" t="s">
        <v>8</v>
      </c>
      <c r="B7" s="19">
        <f xml:space="preserve"> (2*B5*B6)/(B5+B6)</f>
        <v>0.30303030303030304</v>
      </c>
      <c r="C7" s="19"/>
      <c r="D7" s="19">
        <f t="shared" ref="D7" si="12" xml:space="preserve"> (2*D5*D6)/(D5+D6)</f>
        <v>0.6732673267326732</v>
      </c>
      <c r="E7" s="19"/>
      <c r="F7" s="19">
        <f t="shared" ref="F7" si="13" xml:space="preserve"> (2*F5*F6)/(F5+F6)</f>
        <v>0.36363636363636359</v>
      </c>
      <c r="G7" s="19"/>
      <c r="H7" s="19">
        <f t="shared" ref="H7" si="14" xml:space="preserve"> (2*H5*H6)/(H5+H6)</f>
        <v>0.46666666666666667</v>
      </c>
      <c r="I7" s="19"/>
      <c r="J7" s="19">
        <f t="shared" ref="J7" si="15" xml:space="preserve"> (2*J5*J6)/(J5+J6)</f>
        <v>0.5</v>
      </c>
      <c r="K7" s="19"/>
      <c r="L7" s="19">
        <f xml:space="preserve"> (2*L5*L6)/(L5+L6)</f>
        <v>0.52941176470588236</v>
      </c>
      <c r="M7" s="19"/>
      <c r="N7" s="1"/>
      <c r="O7" s="1"/>
      <c r="P7" s="1"/>
      <c r="Q7" s="1"/>
      <c r="R7" s="1"/>
      <c r="S7" s="1"/>
      <c r="T7" s="1"/>
      <c r="U7" s="1"/>
    </row>
    <row r="8" spans="1:21" x14ac:dyDescent="0.4"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x14ac:dyDescent="0.4">
      <c r="D9" s="1"/>
      <c r="E9" s="1"/>
      <c r="F9" s="1"/>
      <c r="G9" s="1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x14ac:dyDescent="0.4"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4">
      <c r="B11" s="2"/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8.75" customHeight="1" x14ac:dyDescent="0.4">
      <c r="B12" s="16" t="s">
        <v>6</v>
      </c>
      <c r="C12" s="16" t="s">
        <v>7</v>
      </c>
      <c r="D12" s="4" t="s">
        <v>8</v>
      </c>
      <c r="E12" s="16" t="s">
        <v>6</v>
      </c>
      <c r="F12" s="16" t="s">
        <v>7</v>
      </c>
      <c r="G12" s="4" t="s">
        <v>8</v>
      </c>
      <c r="H12" s="16" t="s">
        <v>6</v>
      </c>
      <c r="I12" s="16" t="s">
        <v>7</v>
      </c>
      <c r="J12" s="4" t="s">
        <v>8</v>
      </c>
      <c r="K12" s="16" t="s">
        <v>6</v>
      </c>
      <c r="L12" s="16" t="s">
        <v>7</v>
      </c>
      <c r="M12" s="4" t="s">
        <v>8</v>
      </c>
      <c r="N12" s="16" t="s">
        <v>6</v>
      </c>
      <c r="O12" s="16" t="s">
        <v>7</v>
      </c>
      <c r="P12" s="4" t="s">
        <v>8</v>
      </c>
      <c r="Q12" s="16" t="s">
        <v>6</v>
      </c>
      <c r="R12" s="16" t="s">
        <v>7</v>
      </c>
      <c r="S12" s="4" t="s">
        <v>8</v>
      </c>
      <c r="T12" s="1"/>
      <c r="U12" s="1"/>
    </row>
    <row r="13" spans="1:21" x14ac:dyDescent="0.4">
      <c r="A13" s="25">
        <v>5</v>
      </c>
      <c r="B13" s="17">
        <f>B4</f>
        <v>0.65151515151515149</v>
      </c>
      <c r="C13" s="17">
        <f>B5</f>
        <v>0.5</v>
      </c>
      <c r="D13" s="4">
        <f>B7</f>
        <v>0.30303030303030304</v>
      </c>
      <c r="E13" s="17">
        <f>D4</f>
        <v>0.5074626865671642</v>
      </c>
      <c r="F13" s="17">
        <f>D5</f>
        <v>0.89473684210526316</v>
      </c>
      <c r="G13" s="4">
        <f>D7</f>
        <v>0.6732673267326732</v>
      </c>
      <c r="H13" s="17">
        <f>F4</f>
        <v>0.78125</v>
      </c>
      <c r="I13" s="17">
        <f>F5</f>
        <v>0.33333333333333331</v>
      </c>
      <c r="J13" s="4">
        <f>F7</f>
        <v>0.36363636363636359</v>
      </c>
      <c r="K13" s="17">
        <f>H4</f>
        <v>0.75384615384615383</v>
      </c>
      <c r="L13" s="17">
        <f>H5</f>
        <v>0.5</v>
      </c>
      <c r="M13" s="4">
        <f>H7</f>
        <v>0.46666666666666667</v>
      </c>
      <c r="N13" s="17">
        <f>J4</f>
        <v>0.59375</v>
      </c>
      <c r="O13" s="17">
        <f>J5</f>
        <v>0.59090909090909094</v>
      </c>
      <c r="P13" s="4">
        <f>J7</f>
        <v>0.5</v>
      </c>
      <c r="Q13" s="4">
        <f>L4</f>
        <v>0.65644171779141103</v>
      </c>
      <c r="R13" s="4">
        <f>L5</f>
        <v>0.65625</v>
      </c>
      <c r="S13" s="4">
        <f>L7</f>
        <v>0.52941176470588236</v>
      </c>
      <c r="T13" s="1"/>
      <c r="U13" s="1"/>
    </row>
    <row r="14" spans="1:21" x14ac:dyDescent="0.4">
      <c r="B14" s="2"/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8.75" customHeight="1" x14ac:dyDescent="0.4">
      <c r="B15" s="2"/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4">
      <c r="B16" s="2"/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2:21" x14ac:dyDescent="0.4">
      <c r="B17" s="2"/>
      <c r="C17" s="2"/>
      <c r="S17" s="1"/>
      <c r="T17" s="1"/>
      <c r="U17" s="1"/>
    </row>
    <row r="18" spans="2:21" x14ac:dyDescent="0.4">
      <c r="C18" s="2"/>
      <c r="S18" s="1"/>
      <c r="T18" s="1"/>
      <c r="U18" s="1"/>
    </row>
    <row r="19" spans="2:21" x14ac:dyDescent="0.4">
      <c r="B19" s="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2:21" x14ac:dyDescent="0.4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</sheetData>
  <mergeCells count="30">
    <mergeCell ref="B7:C7"/>
    <mergeCell ref="D7:E7"/>
    <mergeCell ref="F7:G7"/>
    <mergeCell ref="H7:I7"/>
    <mergeCell ref="J7:K7"/>
    <mergeCell ref="L7:M7"/>
    <mergeCell ref="B6:C6"/>
    <mergeCell ref="D6:E6"/>
    <mergeCell ref="F6:G6"/>
    <mergeCell ref="H6:I6"/>
    <mergeCell ref="J6:K6"/>
    <mergeCell ref="L6:M6"/>
    <mergeCell ref="B5:C5"/>
    <mergeCell ref="D5:E5"/>
    <mergeCell ref="F5:G5"/>
    <mergeCell ref="H5:I5"/>
    <mergeCell ref="J5:K5"/>
    <mergeCell ref="L5:M5"/>
    <mergeCell ref="B4:C4"/>
    <mergeCell ref="D4:E4"/>
    <mergeCell ref="F4:G4"/>
    <mergeCell ref="H4:I4"/>
    <mergeCell ref="J4:K4"/>
    <mergeCell ref="L4:M4"/>
    <mergeCell ref="B1:C1"/>
    <mergeCell ref="D1:E1"/>
    <mergeCell ref="F1:G1"/>
    <mergeCell ref="H1:I1"/>
    <mergeCell ref="J1:K1"/>
    <mergeCell ref="L1:M1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95364-11C8-4DDA-9C8D-8AA174EDFF29}">
  <dimension ref="A1:U20"/>
  <sheetViews>
    <sheetView zoomScale="70" zoomScaleNormal="70" workbookViewId="0">
      <selection activeCell="S13" sqref="A1:S13"/>
    </sheetView>
  </sheetViews>
  <sheetFormatPr defaultRowHeight="18.75" x14ac:dyDescent="0.4"/>
  <cols>
    <col min="1" max="1" width="16.625" customWidth="1"/>
    <col min="2" max="2" width="10.375" customWidth="1"/>
    <col min="3" max="3" width="9.625" customWidth="1"/>
    <col min="5" max="5" width="8.875" customWidth="1"/>
    <col min="6" max="6" width="9.375" customWidth="1"/>
    <col min="12" max="12" width="9.25" customWidth="1"/>
    <col min="15" max="15" width="9.875" customWidth="1"/>
    <col min="22" max="22" width="12.75" customWidth="1"/>
  </cols>
  <sheetData>
    <row r="1" spans="1:21" ht="44.25" customHeight="1" thickBot="1" x14ac:dyDescent="0.45">
      <c r="B1" s="21" t="s">
        <v>1</v>
      </c>
      <c r="C1" s="22"/>
      <c r="D1" s="21" t="s">
        <v>2</v>
      </c>
      <c r="E1" s="22"/>
      <c r="F1" s="21" t="s">
        <v>3</v>
      </c>
      <c r="G1" s="22"/>
      <c r="H1" s="21" t="s">
        <v>4</v>
      </c>
      <c r="I1" s="22"/>
      <c r="J1" s="21" t="s">
        <v>5</v>
      </c>
      <c r="K1" s="22"/>
      <c r="L1" s="21" t="s">
        <v>0</v>
      </c>
      <c r="M1" s="22"/>
      <c r="N1" s="3"/>
      <c r="O1" s="14" t="s">
        <v>10</v>
      </c>
      <c r="P1" s="3"/>
      <c r="Q1" s="3"/>
      <c r="R1" s="3"/>
      <c r="S1" s="3"/>
      <c r="T1" s="3"/>
      <c r="U1" s="3"/>
    </row>
    <row r="2" spans="1:21" ht="66.75" customHeight="1" x14ac:dyDescent="0.4">
      <c r="B2" s="5">
        <v>1</v>
      </c>
      <c r="C2" s="6">
        <v>9</v>
      </c>
      <c r="D2" s="7">
        <v>20</v>
      </c>
      <c r="E2" s="8">
        <v>18</v>
      </c>
      <c r="F2" s="5">
        <v>9</v>
      </c>
      <c r="G2" s="6">
        <v>3</v>
      </c>
      <c r="H2" s="5">
        <v>8</v>
      </c>
      <c r="I2" s="6">
        <v>6</v>
      </c>
      <c r="J2" s="5">
        <v>8</v>
      </c>
      <c r="K2" s="6">
        <v>14</v>
      </c>
      <c r="L2" s="7">
        <f>B2+D2+F2+H2+J2</f>
        <v>46</v>
      </c>
      <c r="M2" s="8">
        <f>C2+E2+G2+I2+K2</f>
        <v>50</v>
      </c>
      <c r="O2" s="14">
        <v>96</v>
      </c>
    </row>
    <row r="3" spans="1:21" ht="63.75" customHeight="1" thickBot="1" x14ac:dyDescent="0.45">
      <c r="B3" s="9">
        <v>11</v>
      </c>
      <c r="C3" s="10">
        <v>45</v>
      </c>
      <c r="D3" s="13">
        <v>8</v>
      </c>
      <c r="E3" s="12">
        <v>21</v>
      </c>
      <c r="F3" s="13">
        <v>33</v>
      </c>
      <c r="G3" s="12">
        <v>19</v>
      </c>
      <c r="H3" s="13">
        <v>28</v>
      </c>
      <c r="I3" s="12">
        <v>23</v>
      </c>
      <c r="J3" s="13">
        <v>12</v>
      </c>
      <c r="K3" s="12">
        <v>30</v>
      </c>
      <c r="L3" s="9">
        <f>B3+D3+F3+H3+J3</f>
        <v>92</v>
      </c>
      <c r="M3" s="12">
        <f>C3+E3+G3+I3+K3</f>
        <v>138</v>
      </c>
      <c r="N3" s="1"/>
      <c r="O3" s="15">
        <v>230</v>
      </c>
      <c r="P3" s="1"/>
      <c r="Q3" s="1"/>
      <c r="R3" s="1"/>
      <c r="S3" s="1"/>
      <c r="T3" s="1"/>
      <c r="U3" s="1"/>
    </row>
    <row r="4" spans="1:21" x14ac:dyDescent="0.4">
      <c r="A4" t="s">
        <v>6</v>
      </c>
      <c r="B4" s="20">
        <f>(B2+C3)/(B2+C2+B3+C3)</f>
        <v>0.69696969696969702</v>
      </c>
      <c r="C4" s="20"/>
      <c r="D4" s="20">
        <f t="shared" ref="D4" si="0">(D2+E3)/(D2+E2+D3+E3)</f>
        <v>0.61194029850746268</v>
      </c>
      <c r="E4" s="20"/>
      <c r="F4" s="20">
        <f t="shared" ref="F4" si="1">(F2+G3)/(F2+G2+F3+G3)</f>
        <v>0.4375</v>
      </c>
      <c r="G4" s="20"/>
      <c r="H4" s="20">
        <f t="shared" ref="H4" si="2">(H2+I3)/(H2+I2+H3+I3)</f>
        <v>0.47692307692307695</v>
      </c>
      <c r="I4" s="20"/>
      <c r="J4" s="20">
        <f t="shared" ref="J4" si="3">(J2+K3)/(J2+K2+J3+K3)</f>
        <v>0.59375</v>
      </c>
      <c r="K4" s="20"/>
      <c r="L4" s="18">
        <f>(L2+M3)/(L2+M2+L3+M3)</f>
        <v>0.56441717791411039</v>
      </c>
      <c r="M4" s="18"/>
      <c r="N4" s="1"/>
      <c r="O4" s="1"/>
      <c r="P4" s="1"/>
      <c r="Q4" s="1"/>
      <c r="R4" s="1"/>
      <c r="S4" s="1"/>
      <c r="T4" s="1"/>
      <c r="U4" s="1"/>
    </row>
    <row r="5" spans="1:21" x14ac:dyDescent="0.4">
      <c r="A5" t="s">
        <v>7</v>
      </c>
      <c r="B5" s="18">
        <f>B2/(C2+B2)</f>
        <v>0.1</v>
      </c>
      <c r="C5" s="18"/>
      <c r="D5" s="18">
        <f t="shared" ref="D5" si="4">D2/(E2+D2)</f>
        <v>0.52631578947368418</v>
      </c>
      <c r="E5" s="18"/>
      <c r="F5" s="18">
        <f t="shared" ref="F5" si="5">F2/(G2+F2)</f>
        <v>0.75</v>
      </c>
      <c r="G5" s="18"/>
      <c r="H5" s="18">
        <f t="shared" ref="H5" si="6">H2/(I2+H2)</f>
        <v>0.5714285714285714</v>
      </c>
      <c r="I5" s="18"/>
      <c r="J5" s="18">
        <f t="shared" ref="J5" si="7">J2/(K2+J2)</f>
        <v>0.36363636363636365</v>
      </c>
      <c r="K5" s="18"/>
      <c r="L5" s="18">
        <f t="shared" ref="L5" si="8">L2/(M2+L2)</f>
        <v>0.47916666666666669</v>
      </c>
      <c r="M5" s="18"/>
      <c r="N5" s="1"/>
      <c r="O5" s="1"/>
      <c r="P5" s="1"/>
      <c r="Q5" s="1"/>
      <c r="R5" s="1"/>
      <c r="S5" s="1"/>
      <c r="T5" s="1"/>
      <c r="U5" s="1"/>
    </row>
    <row r="6" spans="1:21" x14ac:dyDescent="0.4">
      <c r="A6" t="s">
        <v>9</v>
      </c>
      <c r="B6" s="18">
        <f>B2/(B2+B3)</f>
        <v>8.3333333333333329E-2</v>
      </c>
      <c r="C6" s="18"/>
      <c r="D6" s="18">
        <f t="shared" ref="D6" si="9">D2/(D2+D3)</f>
        <v>0.7142857142857143</v>
      </c>
      <c r="E6" s="18"/>
      <c r="F6" s="18">
        <f t="shared" ref="F6" si="10">F2/(F2+F3)</f>
        <v>0.21428571428571427</v>
      </c>
      <c r="G6" s="18"/>
      <c r="H6" s="18">
        <f t="shared" ref="H6" si="11">H2/(H2+H3)</f>
        <v>0.22222222222222221</v>
      </c>
      <c r="I6" s="18"/>
      <c r="J6" s="18">
        <f t="shared" ref="J6" si="12">J2/(J2+J3)</f>
        <v>0.4</v>
      </c>
      <c r="K6" s="18"/>
      <c r="L6" s="18">
        <f t="shared" ref="L6" si="13">L2/(L2+L3)</f>
        <v>0.33333333333333331</v>
      </c>
      <c r="M6" s="18"/>
      <c r="N6" s="1"/>
      <c r="O6" s="1"/>
      <c r="P6" s="1"/>
      <c r="Q6" s="1"/>
      <c r="R6" s="1"/>
      <c r="S6" s="1"/>
      <c r="T6" s="1"/>
      <c r="U6" s="1"/>
    </row>
    <row r="7" spans="1:21" x14ac:dyDescent="0.4">
      <c r="A7" t="s">
        <v>8</v>
      </c>
      <c r="B7" s="19">
        <f xml:space="preserve"> (2*B5*B6)/(B5+B6)</f>
        <v>9.0909090909090898E-2</v>
      </c>
      <c r="C7" s="19"/>
      <c r="D7" s="19">
        <f t="shared" ref="D7" si="14" xml:space="preserve"> (2*D5*D6)/(D5+D6)</f>
        <v>0.60606060606060608</v>
      </c>
      <c r="E7" s="19"/>
      <c r="F7" s="19">
        <f t="shared" ref="F7" si="15" xml:space="preserve"> (2*F5*F6)/(F5+F6)</f>
        <v>0.33333333333333331</v>
      </c>
      <c r="G7" s="19"/>
      <c r="H7" s="19">
        <f t="shared" ref="H7" si="16" xml:space="preserve"> (2*H5*H6)/(H5+H6)</f>
        <v>0.32</v>
      </c>
      <c r="I7" s="19"/>
      <c r="J7" s="19">
        <f t="shared" ref="J7" si="17" xml:space="preserve"> (2*J5*J6)/(J5+J6)</f>
        <v>0.38095238095238099</v>
      </c>
      <c r="K7" s="19"/>
      <c r="L7" s="19">
        <f t="shared" ref="L7" si="18" xml:space="preserve"> (2*L5*L6)/(L5+L6)</f>
        <v>0.39316239316239315</v>
      </c>
      <c r="M7" s="19"/>
      <c r="N7" s="1"/>
      <c r="O7" s="1"/>
      <c r="P7" s="1"/>
      <c r="Q7" s="1"/>
      <c r="R7" s="1"/>
      <c r="S7" s="1"/>
      <c r="T7" s="1"/>
      <c r="U7" s="1"/>
    </row>
    <row r="8" spans="1:21" x14ac:dyDescent="0.4"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x14ac:dyDescent="0.4">
      <c r="D9" s="1"/>
      <c r="E9" s="1"/>
      <c r="F9" s="1"/>
      <c r="G9" s="1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x14ac:dyDescent="0.4"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4">
      <c r="B11" s="2"/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8.75" customHeight="1" x14ac:dyDescent="0.4">
      <c r="B12" s="16" t="s">
        <v>11</v>
      </c>
      <c r="C12" s="16" t="s">
        <v>12</v>
      </c>
      <c r="D12" s="4" t="s">
        <v>13</v>
      </c>
      <c r="E12" s="16" t="s">
        <v>11</v>
      </c>
      <c r="F12" s="16" t="s">
        <v>12</v>
      </c>
      <c r="G12" s="4" t="s">
        <v>13</v>
      </c>
      <c r="H12" s="16" t="s">
        <v>11</v>
      </c>
      <c r="I12" s="16" t="s">
        <v>12</v>
      </c>
      <c r="J12" s="4" t="s">
        <v>13</v>
      </c>
      <c r="K12" s="16" t="s">
        <v>11</v>
      </c>
      <c r="L12" s="16" t="s">
        <v>12</v>
      </c>
      <c r="M12" s="4" t="s">
        <v>13</v>
      </c>
      <c r="N12" s="16" t="s">
        <v>11</v>
      </c>
      <c r="O12" s="16" t="s">
        <v>12</v>
      </c>
      <c r="P12" s="4" t="s">
        <v>13</v>
      </c>
      <c r="Q12" s="16" t="s">
        <v>11</v>
      </c>
      <c r="R12" s="16" t="s">
        <v>12</v>
      </c>
      <c r="S12" s="4" t="s">
        <v>13</v>
      </c>
      <c r="T12" s="1"/>
      <c r="U12" s="1"/>
    </row>
    <row r="13" spans="1:21" x14ac:dyDescent="0.4">
      <c r="A13" t="s">
        <v>14</v>
      </c>
      <c r="B13" s="17">
        <f>B4</f>
        <v>0.69696969696969702</v>
      </c>
      <c r="C13" s="17">
        <f>B5</f>
        <v>0.1</v>
      </c>
      <c r="D13" s="4">
        <f>B7</f>
        <v>9.0909090909090898E-2</v>
      </c>
      <c r="E13" s="17">
        <f>D4</f>
        <v>0.61194029850746268</v>
      </c>
      <c r="F13" s="17">
        <f>D5</f>
        <v>0.52631578947368418</v>
      </c>
      <c r="G13" s="4">
        <f>D7</f>
        <v>0.60606060606060608</v>
      </c>
      <c r="H13" s="17">
        <f>F4</f>
        <v>0.4375</v>
      </c>
      <c r="I13" s="17">
        <f>F5</f>
        <v>0.75</v>
      </c>
      <c r="J13" s="4">
        <f>F7</f>
        <v>0.33333333333333331</v>
      </c>
      <c r="K13" s="17">
        <f>H4</f>
        <v>0.47692307692307695</v>
      </c>
      <c r="L13" s="17">
        <f>H5</f>
        <v>0.5714285714285714</v>
      </c>
      <c r="M13" s="4">
        <f>H7</f>
        <v>0.32</v>
      </c>
      <c r="N13" s="17">
        <f>J4</f>
        <v>0.59375</v>
      </c>
      <c r="O13" s="17">
        <f>J5</f>
        <v>0.36363636363636365</v>
      </c>
      <c r="P13" s="4">
        <f>J7</f>
        <v>0.38095238095238099</v>
      </c>
      <c r="Q13" s="4">
        <f>L4</f>
        <v>0.56441717791411039</v>
      </c>
      <c r="R13" s="4">
        <f>L5</f>
        <v>0.47916666666666669</v>
      </c>
      <c r="S13" s="4">
        <f>L7</f>
        <v>0.39316239316239315</v>
      </c>
      <c r="T13" s="1"/>
      <c r="U13" s="1"/>
    </row>
    <row r="14" spans="1:21" x14ac:dyDescent="0.4">
      <c r="B14" s="2"/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8.75" customHeight="1" x14ac:dyDescent="0.4">
      <c r="B15" s="2"/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4">
      <c r="B16" s="2"/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2:21" x14ac:dyDescent="0.4">
      <c r="B17" s="2"/>
      <c r="C17" s="2"/>
      <c r="S17" s="1"/>
      <c r="T17" s="1"/>
      <c r="U17" s="1"/>
    </row>
    <row r="18" spans="2:21" x14ac:dyDescent="0.4">
      <c r="C18" s="2"/>
      <c r="S18" s="1"/>
      <c r="T18" s="1"/>
      <c r="U18" s="1"/>
    </row>
    <row r="19" spans="2:21" x14ac:dyDescent="0.4">
      <c r="B19" s="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2:21" x14ac:dyDescent="0.4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</sheetData>
  <mergeCells count="30">
    <mergeCell ref="L1:M1"/>
    <mergeCell ref="B1:C1"/>
    <mergeCell ref="D1:E1"/>
    <mergeCell ref="F1:G1"/>
    <mergeCell ref="H1:I1"/>
    <mergeCell ref="J1:K1"/>
    <mergeCell ref="L5:M5"/>
    <mergeCell ref="B4:C4"/>
    <mergeCell ref="D4:E4"/>
    <mergeCell ref="F4:G4"/>
    <mergeCell ref="H4:I4"/>
    <mergeCell ref="J4:K4"/>
    <mergeCell ref="L4:M4"/>
    <mergeCell ref="B5:C5"/>
    <mergeCell ref="D5:E5"/>
    <mergeCell ref="F5:G5"/>
    <mergeCell ref="H5:I5"/>
    <mergeCell ref="J5:K5"/>
    <mergeCell ref="L7:M7"/>
    <mergeCell ref="B6:C6"/>
    <mergeCell ref="D6:E6"/>
    <mergeCell ref="F6:G6"/>
    <mergeCell ref="H6:I6"/>
    <mergeCell ref="J6:K6"/>
    <mergeCell ref="L6:M6"/>
    <mergeCell ref="B7:C7"/>
    <mergeCell ref="D7:E7"/>
    <mergeCell ref="F7:G7"/>
    <mergeCell ref="H7:I7"/>
    <mergeCell ref="J7:K7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54AD4-A38A-4953-9669-EB2CA5D6F2DF}">
  <dimension ref="A1:S13"/>
  <sheetViews>
    <sheetView workbookViewId="0">
      <selection activeCell="J20" sqref="J20"/>
    </sheetView>
  </sheetViews>
  <sheetFormatPr defaultRowHeight="18.75" x14ac:dyDescent="0.4"/>
  <cols>
    <col min="1" max="1" width="13.5" customWidth="1"/>
  </cols>
  <sheetData>
    <row r="1" spans="1:19" ht="19.5" thickBot="1" x14ac:dyDescent="0.45">
      <c r="B1" s="21" t="s">
        <v>1</v>
      </c>
      <c r="C1" s="22"/>
      <c r="D1" s="21" t="s">
        <v>2</v>
      </c>
      <c r="E1" s="22"/>
      <c r="F1" s="21" t="s">
        <v>3</v>
      </c>
      <c r="G1" s="22"/>
      <c r="H1" s="21" t="s">
        <v>4</v>
      </c>
      <c r="I1" s="22"/>
      <c r="J1" s="21" t="s">
        <v>5</v>
      </c>
      <c r="K1" s="22"/>
      <c r="L1" s="21" t="s">
        <v>0</v>
      </c>
      <c r="M1" s="22"/>
      <c r="N1" s="3"/>
      <c r="O1" s="14" t="s">
        <v>10</v>
      </c>
      <c r="P1" s="3"/>
      <c r="Q1" s="3"/>
      <c r="R1" s="3"/>
      <c r="S1" s="3"/>
    </row>
    <row r="2" spans="1:19" x14ac:dyDescent="0.4">
      <c r="B2" s="5">
        <v>2</v>
      </c>
      <c r="C2" s="6">
        <v>8</v>
      </c>
      <c r="D2" s="7">
        <v>24</v>
      </c>
      <c r="E2" s="8">
        <v>14</v>
      </c>
      <c r="F2" s="5">
        <v>1</v>
      </c>
      <c r="G2" s="6">
        <v>11</v>
      </c>
      <c r="H2" s="5">
        <v>9</v>
      </c>
      <c r="I2" s="6">
        <v>5</v>
      </c>
      <c r="J2" s="5">
        <v>13</v>
      </c>
      <c r="K2" s="6">
        <v>9</v>
      </c>
      <c r="L2" s="7">
        <f>B2+D2+F2+H2+J2</f>
        <v>49</v>
      </c>
      <c r="M2" s="8">
        <f>C2+E2+G2+I2+K2</f>
        <v>47</v>
      </c>
      <c r="N2" s="14">
        <f>L2+M2</f>
        <v>96</v>
      </c>
      <c r="O2" s="14">
        <v>96</v>
      </c>
    </row>
    <row r="3" spans="1:19" ht="19.5" thickBot="1" x14ac:dyDescent="0.45">
      <c r="B3" s="9">
        <v>11</v>
      </c>
      <c r="C3" s="10">
        <v>45</v>
      </c>
      <c r="D3" s="13">
        <v>15</v>
      </c>
      <c r="E3" s="12">
        <v>14</v>
      </c>
      <c r="F3" s="13">
        <v>4</v>
      </c>
      <c r="G3" s="12">
        <v>48</v>
      </c>
      <c r="H3" s="13">
        <v>15</v>
      </c>
      <c r="I3" s="12">
        <v>36</v>
      </c>
      <c r="J3" s="13">
        <v>17</v>
      </c>
      <c r="K3" s="12">
        <v>25</v>
      </c>
      <c r="L3" s="9">
        <f>B3+D3+F3+H3+J3</f>
        <v>62</v>
      </c>
      <c r="M3" s="12">
        <f>C3+E3+G3+I3+K3</f>
        <v>168</v>
      </c>
      <c r="N3" s="15">
        <f>L3+M3</f>
        <v>230</v>
      </c>
      <c r="O3" s="15">
        <v>230</v>
      </c>
      <c r="P3" s="1"/>
      <c r="Q3" s="1"/>
      <c r="R3" s="1"/>
      <c r="S3" s="1"/>
    </row>
    <row r="4" spans="1:19" x14ac:dyDescent="0.4">
      <c r="A4" t="s">
        <v>6</v>
      </c>
      <c r="B4" s="20">
        <f>(B2+C3)/(B2+C2+B3+C3)</f>
        <v>0.71212121212121215</v>
      </c>
      <c r="C4" s="20"/>
      <c r="D4" s="20">
        <f t="shared" ref="D4" si="0">(D2+E3)/(D2+E2+D3+E3)</f>
        <v>0.56716417910447758</v>
      </c>
      <c r="E4" s="20"/>
      <c r="F4" s="20">
        <f t="shared" ref="F4" si="1">(F2+G3)/(F2+G2+F3+G3)</f>
        <v>0.765625</v>
      </c>
      <c r="G4" s="20"/>
      <c r="H4" s="20">
        <f t="shared" ref="H4" si="2">(H2+I3)/(H2+I2+H3+I3)</f>
        <v>0.69230769230769229</v>
      </c>
      <c r="I4" s="20"/>
      <c r="J4" s="20">
        <f t="shared" ref="J4" si="3">(J2+K3)/(J2+K2+J3+K3)</f>
        <v>0.59375</v>
      </c>
      <c r="K4" s="20"/>
      <c r="L4" s="18">
        <f>(L2+M3)/(L2+M2+L3+M3)</f>
        <v>0.66564417177914115</v>
      </c>
      <c r="M4" s="18"/>
      <c r="N4" s="1"/>
      <c r="O4" s="1"/>
      <c r="P4" s="1"/>
      <c r="Q4" s="1"/>
      <c r="R4" s="1"/>
      <c r="S4" s="1"/>
    </row>
    <row r="5" spans="1:19" x14ac:dyDescent="0.4">
      <c r="A5" t="s">
        <v>7</v>
      </c>
      <c r="B5" s="18">
        <f>B2/(C2+B2)</f>
        <v>0.2</v>
      </c>
      <c r="C5" s="18"/>
      <c r="D5" s="18">
        <f t="shared" ref="D5" si="4">D2/(E2+D2)</f>
        <v>0.63157894736842102</v>
      </c>
      <c r="E5" s="18"/>
      <c r="F5" s="18">
        <f t="shared" ref="F5" si="5">F2/(G2+F2)</f>
        <v>8.3333333333333329E-2</v>
      </c>
      <c r="G5" s="18"/>
      <c r="H5" s="18">
        <f t="shared" ref="H5" si="6">H2/(I2+H2)</f>
        <v>0.6428571428571429</v>
      </c>
      <c r="I5" s="18"/>
      <c r="J5" s="18">
        <f t="shared" ref="J5" si="7">J2/(K2+J2)</f>
        <v>0.59090909090909094</v>
      </c>
      <c r="K5" s="18"/>
      <c r="L5" s="18">
        <f t="shared" ref="L5" si="8">L2/(M2+L2)</f>
        <v>0.51041666666666663</v>
      </c>
      <c r="M5" s="18"/>
      <c r="N5" s="1"/>
      <c r="O5" s="1"/>
      <c r="P5" s="1"/>
      <c r="Q5" s="1"/>
      <c r="R5" s="1"/>
      <c r="S5" s="1"/>
    </row>
    <row r="6" spans="1:19" x14ac:dyDescent="0.4">
      <c r="A6" t="s">
        <v>9</v>
      </c>
      <c r="B6" s="18">
        <f>B2/(B2+B3)</f>
        <v>0.15384615384615385</v>
      </c>
      <c r="C6" s="18"/>
      <c r="D6" s="18">
        <f t="shared" ref="D6" si="9">D2/(D2+D3)</f>
        <v>0.61538461538461542</v>
      </c>
      <c r="E6" s="18"/>
      <c r="F6" s="18">
        <f t="shared" ref="F6" si="10">F2/(F2+F3)</f>
        <v>0.2</v>
      </c>
      <c r="G6" s="18"/>
      <c r="H6" s="18">
        <f t="shared" ref="H6" si="11">H2/(H2+H3)</f>
        <v>0.375</v>
      </c>
      <c r="I6" s="18"/>
      <c r="J6" s="18">
        <f t="shared" ref="J6" si="12">J2/(J2+J3)</f>
        <v>0.43333333333333335</v>
      </c>
      <c r="K6" s="18"/>
      <c r="L6" s="18">
        <f t="shared" ref="L6" si="13">L2/(L2+L3)</f>
        <v>0.44144144144144143</v>
      </c>
      <c r="M6" s="18"/>
      <c r="N6" s="1"/>
      <c r="O6" s="1"/>
      <c r="P6" s="1"/>
      <c r="Q6" s="1"/>
      <c r="R6" s="1"/>
      <c r="S6" s="1"/>
    </row>
    <row r="7" spans="1:19" x14ac:dyDescent="0.4">
      <c r="A7" t="s">
        <v>8</v>
      </c>
      <c r="B7" s="19">
        <f xml:space="preserve"> (2*B5*B6)/(B5+B6)</f>
        <v>0.17391304347826086</v>
      </c>
      <c r="C7" s="19"/>
      <c r="D7" s="19">
        <f t="shared" ref="D7" si="14" xml:space="preserve"> (2*D5*D6)/(D5+D6)</f>
        <v>0.62337662337662336</v>
      </c>
      <c r="E7" s="19"/>
      <c r="F7" s="19">
        <f t="shared" ref="F7" si="15" xml:space="preserve"> (2*F5*F6)/(F5+F6)</f>
        <v>0.11764705882352941</v>
      </c>
      <c r="G7" s="19"/>
      <c r="H7" s="19">
        <f t="shared" ref="H7" si="16" xml:space="preserve"> (2*H5*H6)/(H5+H6)</f>
        <v>0.47368421052631587</v>
      </c>
      <c r="I7" s="19"/>
      <c r="J7" s="19">
        <f t="shared" ref="J7" si="17" xml:space="preserve"> (2*J5*J6)/(J5+J6)</f>
        <v>0.5</v>
      </c>
      <c r="K7" s="19"/>
      <c r="L7" s="19">
        <f t="shared" ref="L7" si="18" xml:space="preserve"> (2*L5*L6)/(L5+L6)</f>
        <v>0.47342995169082119</v>
      </c>
      <c r="M7" s="19"/>
      <c r="N7" s="1"/>
      <c r="O7" s="1"/>
      <c r="P7" s="1"/>
      <c r="Q7" s="1"/>
      <c r="R7" s="1"/>
      <c r="S7" s="1"/>
    </row>
    <row r="8" spans="1:19" x14ac:dyDescent="0.4"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x14ac:dyDescent="0.4">
      <c r="D9" s="1"/>
      <c r="E9" s="1"/>
      <c r="F9" s="1"/>
      <c r="G9" s="1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x14ac:dyDescent="0.4"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4">
      <c r="A11" t="s">
        <v>15</v>
      </c>
      <c r="B11" s="2"/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4">
      <c r="B12" s="16" t="s">
        <v>11</v>
      </c>
      <c r="C12" s="16" t="s">
        <v>12</v>
      </c>
      <c r="D12" s="4" t="s">
        <v>13</v>
      </c>
      <c r="E12" s="16" t="s">
        <v>11</v>
      </c>
      <c r="F12" s="16" t="s">
        <v>12</v>
      </c>
      <c r="G12" s="4" t="s">
        <v>13</v>
      </c>
      <c r="H12" s="16" t="s">
        <v>11</v>
      </c>
      <c r="I12" s="16" t="s">
        <v>12</v>
      </c>
      <c r="J12" s="4" t="s">
        <v>13</v>
      </c>
      <c r="K12" s="16" t="s">
        <v>11</v>
      </c>
      <c r="L12" s="16" t="s">
        <v>12</v>
      </c>
      <c r="M12" s="4" t="s">
        <v>13</v>
      </c>
      <c r="N12" s="16" t="s">
        <v>11</v>
      </c>
      <c r="O12" s="16" t="s">
        <v>12</v>
      </c>
      <c r="P12" s="4" t="s">
        <v>13</v>
      </c>
      <c r="Q12" s="16" t="s">
        <v>11</v>
      </c>
      <c r="R12" s="16" t="s">
        <v>12</v>
      </c>
      <c r="S12" s="4" t="s">
        <v>13</v>
      </c>
    </row>
    <row r="13" spans="1:19" x14ac:dyDescent="0.4">
      <c r="A13" t="s">
        <v>16</v>
      </c>
      <c r="B13" s="17">
        <f>B4</f>
        <v>0.71212121212121215</v>
      </c>
      <c r="C13" s="17">
        <f>B5</f>
        <v>0.2</v>
      </c>
      <c r="D13" s="4">
        <f>B7</f>
        <v>0.17391304347826086</v>
      </c>
      <c r="E13" s="17">
        <f>D4</f>
        <v>0.56716417910447758</v>
      </c>
      <c r="F13" s="17">
        <f>D5</f>
        <v>0.63157894736842102</v>
      </c>
      <c r="G13" s="4">
        <f>D7</f>
        <v>0.62337662337662336</v>
      </c>
      <c r="H13" s="17">
        <f>F4</f>
        <v>0.765625</v>
      </c>
      <c r="I13" s="17">
        <f>F5</f>
        <v>8.3333333333333329E-2</v>
      </c>
      <c r="J13" s="4">
        <f>F7</f>
        <v>0.11764705882352941</v>
      </c>
      <c r="K13" s="17">
        <f>H4</f>
        <v>0.69230769230769229</v>
      </c>
      <c r="L13" s="17">
        <f>H5</f>
        <v>0.6428571428571429</v>
      </c>
      <c r="M13" s="4">
        <f>H7</f>
        <v>0.47368421052631587</v>
      </c>
      <c r="N13" s="17">
        <f>J4</f>
        <v>0.59375</v>
      </c>
      <c r="O13" s="17">
        <f>J5</f>
        <v>0.59090909090909094</v>
      </c>
      <c r="P13" s="4">
        <f>J7</f>
        <v>0.5</v>
      </c>
      <c r="Q13" s="4">
        <f>L4</f>
        <v>0.66564417177914115</v>
      </c>
      <c r="R13" s="4">
        <f>L5</f>
        <v>0.51041666666666663</v>
      </c>
      <c r="S13" s="4">
        <f>L7</f>
        <v>0.47342995169082119</v>
      </c>
    </row>
  </sheetData>
  <mergeCells count="30">
    <mergeCell ref="L1:M1"/>
    <mergeCell ref="B1:C1"/>
    <mergeCell ref="D1:E1"/>
    <mergeCell ref="F1:G1"/>
    <mergeCell ref="H1:I1"/>
    <mergeCell ref="J1:K1"/>
    <mergeCell ref="L5:M5"/>
    <mergeCell ref="B4:C4"/>
    <mergeCell ref="D4:E4"/>
    <mergeCell ref="F4:G4"/>
    <mergeCell ref="H4:I4"/>
    <mergeCell ref="J4:K4"/>
    <mergeCell ref="L4:M4"/>
    <mergeCell ref="B5:C5"/>
    <mergeCell ref="D5:E5"/>
    <mergeCell ref="F5:G5"/>
    <mergeCell ref="H5:I5"/>
    <mergeCell ref="J5:K5"/>
    <mergeCell ref="L7:M7"/>
    <mergeCell ref="B6:C6"/>
    <mergeCell ref="D6:E6"/>
    <mergeCell ref="F6:G6"/>
    <mergeCell ref="H6:I6"/>
    <mergeCell ref="J6:K6"/>
    <mergeCell ref="L6:M6"/>
    <mergeCell ref="B7:C7"/>
    <mergeCell ref="D7:E7"/>
    <mergeCell ref="F7:G7"/>
    <mergeCell ref="H7:I7"/>
    <mergeCell ref="J7:K7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11EB8-ABF0-42C2-965C-DE79DCCAC847}">
  <dimension ref="A1:S13"/>
  <sheetViews>
    <sheetView workbookViewId="0">
      <selection activeCell="H8" sqref="H8"/>
    </sheetView>
  </sheetViews>
  <sheetFormatPr defaultRowHeight="18.75" x14ac:dyDescent="0.4"/>
  <cols>
    <col min="1" max="1" width="16.75" customWidth="1"/>
  </cols>
  <sheetData>
    <row r="1" spans="1:19" ht="19.5" thickBot="1" x14ac:dyDescent="0.45">
      <c r="B1" s="21" t="s">
        <v>1</v>
      </c>
      <c r="C1" s="22"/>
      <c r="D1" s="21" t="s">
        <v>2</v>
      </c>
      <c r="E1" s="22"/>
      <c r="F1" s="21" t="s">
        <v>3</v>
      </c>
      <c r="G1" s="22"/>
      <c r="H1" s="21" t="s">
        <v>4</v>
      </c>
      <c r="I1" s="22"/>
      <c r="J1" s="21" t="s">
        <v>5</v>
      </c>
      <c r="K1" s="22"/>
      <c r="L1" s="21" t="s">
        <v>0</v>
      </c>
      <c r="M1" s="22"/>
      <c r="N1" s="3"/>
      <c r="O1" s="14" t="s">
        <v>10</v>
      </c>
      <c r="P1" s="3"/>
      <c r="Q1" s="3"/>
      <c r="R1" s="3"/>
      <c r="S1" s="3"/>
    </row>
    <row r="2" spans="1:19" x14ac:dyDescent="0.4">
      <c r="B2" s="5">
        <v>2</v>
      </c>
      <c r="C2" s="6">
        <v>8</v>
      </c>
      <c r="D2" s="7">
        <v>27</v>
      </c>
      <c r="E2" s="8">
        <v>11</v>
      </c>
      <c r="F2" s="5">
        <v>1</v>
      </c>
      <c r="G2" s="6">
        <v>11</v>
      </c>
      <c r="H2" s="5">
        <v>7</v>
      </c>
      <c r="I2" s="6">
        <v>7</v>
      </c>
      <c r="J2" s="5">
        <v>13</v>
      </c>
      <c r="K2" s="6">
        <v>9</v>
      </c>
      <c r="L2" s="7">
        <f>B2+D2+F2+H2+J2</f>
        <v>50</v>
      </c>
      <c r="M2" s="8">
        <f>C2+E2+G2+I2+K2</f>
        <v>46</v>
      </c>
      <c r="N2" s="14">
        <f>L2+M2</f>
        <v>96</v>
      </c>
      <c r="O2" s="14">
        <v>96</v>
      </c>
    </row>
    <row r="3" spans="1:19" ht="19.5" thickBot="1" x14ac:dyDescent="0.45">
      <c r="B3" s="9">
        <v>4</v>
      </c>
      <c r="C3" s="10">
        <v>52</v>
      </c>
      <c r="D3" s="13">
        <v>15</v>
      </c>
      <c r="E3" s="12">
        <v>14</v>
      </c>
      <c r="F3" s="13">
        <v>4</v>
      </c>
      <c r="G3" s="12">
        <v>48</v>
      </c>
      <c r="H3" s="13">
        <v>2</v>
      </c>
      <c r="I3" s="12">
        <v>49</v>
      </c>
      <c r="J3" s="13">
        <v>16</v>
      </c>
      <c r="K3" s="12">
        <v>26</v>
      </c>
      <c r="L3" s="9">
        <f>B3+D3+F3+H3+J3</f>
        <v>41</v>
      </c>
      <c r="M3" s="12">
        <f>C3+E3+G3+I3+K3</f>
        <v>189</v>
      </c>
      <c r="N3" s="15">
        <f>L3+M3</f>
        <v>230</v>
      </c>
      <c r="O3" s="15">
        <v>230</v>
      </c>
      <c r="P3" s="1"/>
      <c r="Q3" s="1"/>
      <c r="R3" s="1"/>
      <c r="S3" s="1"/>
    </row>
    <row r="4" spans="1:19" x14ac:dyDescent="0.4">
      <c r="A4" t="s">
        <v>6</v>
      </c>
      <c r="B4" s="20">
        <f>(B2+C3)/(B2+C2+B3+C3)</f>
        <v>0.81818181818181823</v>
      </c>
      <c r="C4" s="20"/>
      <c r="D4" s="20">
        <f t="shared" ref="D4" si="0">(D2+E3)/(D2+E2+D3+E3)</f>
        <v>0.61194029850746268</v>
      </c>
      <c r="E4" s="20"/>
      <c r="F4" s="20">
        <f t="shared" ref="F4" si="1">(F2+G3)/(F2+G2+F3+G3)</f>
        <v>0.765625</v>
      </c>
      <c r="G4" s="20"/>
      <c r="H4" s="20">
        <f t="shared" ref="H4" si="2">(H2+I3)/(H2+I2+H3+I3)</f>
        <v>0.86153846153846159</v>
      </c>
      <c r="I4" s="20"/>
      <c r="J4" s="20">
        <f t="shared" ref="J4" si="3">(J2+K3)/(J2+K2+J3+K3)</f>
        <v>0.609375</v>
      </c>
      <c r="K4" s="20"/>
      <c r="L4" s="18">
        <f>(L2+M3)/(L2+M2+L3+M3)</f>
        <v>0.73312883435582821</v>
      </c>
      <c r="M4" s="18"/>
      <c r="N4" s="1"/>
      <c r="O4" s="1"/>
      <c r="P4" s="1"/>
      <c r="Q4" s="1"/>
      <c r="R4" s="1"/>
      <c r="S4" s="1"/>
    </row>
    <row r="5" spans="1:19" x14ac:dyDescent="0.4">
      <c r="A5" t="s">
        <v>7</v>
      </c>
      <c r="B5" s="18">
        <f>B2/(C2+B2)</f>
        <v>0.2</v>
      </c>
      <c r="C5" s="18"/>
      <c r="D5" s="18">
        <f t="shared" ref="D5" si="4">D2/(E2+D2)</f>
        <v>0.71052631578947367</v>
      </c>
      <c r="E5" s="18"/>
      <c r="F5" s="18">
        <f t="shared" ref="F5" si="5">F2/(G2+F2)</f>
        <v>8.3333333333333329E-2</v>
      </c>
      <c r="G5" s="18"/>
      <c r="H5" s="18">
        <f t="shared" ref="H5" si="6">H2/(I2+H2)</f>
        <v>0.5</v>
      </c>
      <c r="I5" s="18"/>
      <c r="J5" s="18">
        <f t="shared" ref="J5" si="7">J2/(K2+J2)</f>
        <v>0.59090909090909094</v>
      </c>
      <c r="K5" s="18"/>
      <c r="L5" s="18">
        <f t="shared" ref="L5" si="8">L2/(M2+L2)</f>
        <v>0.52083333333333337</v>
      </c>
      <c r="M5" s="18"/>
      <c r="N5" s="1"/>
      <c r="O5" s="1"/>
      <c r="P5" s="1"/>
      <c r="Q5" s="1"/>
      <c r="R5" s="1"/>
      <c r="S5" s="1"/>
    </row>
    <row r="6" spans="1:19" x14ac:dyDescent="0.4">
      <c r="A6" t="s">
        <v>9</v>
      </c>
      <c r="B6" s="18">
        <f>B2/(B2+B3)</f>
        <v>0.33333333333333331</v>
      </c>
      <c r="C6" s="18"/>
      <c r="D6" s="18">
        <f t="shared" ref="D6" si="9">D2/(D2+D3)</f>
        <v>0.6428571428571429</v>
      </c>
      <c r="E6" s="18"/>
      <c r="F6" s="18">
        <f t="shared" ref="F6" si="10">F2/(F2+F3)</f>
        <v>0.2</v>
      </c>
      <c r="G6" s="18"/>
      <c r="H6" s="18">
        <f t="shared" ref="H6" si="11">H2/(H2+H3)</f>
        <v>0.77777777777777779</v>
      </c>
      <c r="I6" s="18"/>
      <c r="J6" s="18">
        <f t="shared" ref="J6" si="12">J2/(J2+J3)</f>
        <v>0.44827586206896552</v>
      </c>
      <c r="K6" s="18"/>
      <c r="L6" s="18">
        <f t="shared" ref="L6" si="13">L2/(L2+L3)</f>
        <v>0.5494505494505495</v>
      </c>
      <c r="M6" s="18"/>
      <c r="N6" s="1"/>
      <c r="O6" s="1"/>
      <c r="P6" s="1"/>
      <c r="Q6" s="1"/>
      <c r="R6" s="1"/>
      <c r="S6" s="1"/>
    </row>
    <row r="7" spans="1:19" x14ac:dyDescent="0.4">
      <c r="A7" t="s">
        <v>8</v>
      </c>
      <c r="B7" s="19">
        <f xml:space="preserve"> (2*B5*B6)/(B5+B6)</f>
        <v>0.25</v>
      </c>
      <c r="C7" s="19"/>
      <c r="D7" s="19">
        <f t="shared" ref="D7" si="14" xml:space="preserve"> (2*D5*D6)/(D5+D6)</f>
        <v>0.67499999999999993</v>
      </c>
      <c r="E7" s="19"/>
      <c r="F7" s="19">
        <f t="shared" ref="F7" si="15" xml:space="preserve"> (2*F5*F6)/(F5+F6)</f>
        <v>0.11764705882352941</v>
      </c>
      <c r="G7" s="19"/>
      <c r="H7" s="19">
        <f t="shared" ref="H7" si="16" xml:space="preserve"> (2*H5*H6)/(H5+H6)</f>
        <v>0.60869565217391308</v>
      </c>
      <c r="I7" s="19"/>
      <c r="J7" s="19">
        <f t="shared" ref="J7" si="17" xml:space="preserve"> (2*J5*J6)/(J5+J6)</f>
        <v>0.50980392156862742</v>
      </c>
      <c r="K7" s="19"/>
      <c r="L7" s="19">
        <f t="shared" ref="L7" si="18" xml:space="preserve"> (2*L5*L6)/(L5+L6)</f>
        <v>0.53475935828877019</v>
      </c>
      <c r="M7" s="19"/>
      <c r="N7" s="1"/>
      <c r="O7" s="1"/>
      <c r="P7" s="1"/>
      <c r="Q7" s="1"/>
      <c r="R7" s="1"/>
      <c r="S7" s="1"/>
    </row>
    <row r="8" spans="1:19" x14ac:dyDescent="0.4"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x14ac:dyDescent="0.4">
      <c r="D9" s="1"/>
      <c r="E9" s="1"/>
      <c r="F9" s="1"/>
      <c r="G9" s="1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x14ac:dyDescent="0.4"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4">
      <c r="A11" t="s">
        <v>15</v>
      </c>
      <c r="B11" s="2"/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4">
      <c r="B12" s="16" t="s">
        <v>11</v>
      </c>
      <c r="C12" s="16" t="s">
        <v>12</v>
      </c>
      <c r="D12" s="4" t="s">
        <v>13</v>
      </c>
      <c r="E12" s="16" t="s">
        <v>11</v>
      </c>
      <c r="F12" s="16" t="s">
        <v>12</v>
      </c>
      <c r="G12" s="4" t="s">
        <v>13</v>
      </c>
      <c r="H12" s="16" t="s">
        <v>11</v>
      </c>
      <c r="I12" s="16" t="s">
        <v>12</v>
      </c>
      <c r="J12" s="4" t="s">
        <v>13</v>
      </c>
      <c r="K12" s="16" t="s">
        <v>11</v>
      </c>
      <c r="L12" s="16" t="s">
        <v>12</v>
      </c>
      <c r="M12" s="4" t="s">
        <v>13</v>
      </c>
      <c r="N12" s="16" t="s">
        <v>11</v>
      </c>
      <c r="O12" s="16" t="s">
        <v>12</v>
      </c>
      <c r="P12" s="4" t="s">
        <v>13</v>
      </c>
      <c r="Q12" s="16" t="s">
        <v>11</v>
      </c>
      <c r="R12" s="16" t="s">
        <v>12</v>
      </c>
      <c r="S12" s="4" t="s">
        <v>13</v>
      </c>
    </row>
    <row r="13" spans="1:19" x14ac:dyDescent="0.4">
      <c r="A13" t="s">
        <v>17</v>
      </c>
      <c r="B13" s="17">
        <f>B4</f>
        <v>0.81818181818181823</v>
      </c>
      <c r="C13" s="17">
        <f>B5</f>
        <v>0.2</v>
      </c>
      <c r="D13" s="4">
        <f>B7</f>
        <v>0.25</v>
      </c>
      <c r="E13" s="17">
        <f>D4</f>
        <v>0.61194029850746268</v>
      </c>
      <c r="F13" s="17">
        <f>D5</f>
        <v>0.71052631578947367</v>
      </c>
      <c r="G13" s="4">
        <f>D7</f>
        <v>0.67499999999999993</v>
      </c>
      <c r="H13" s="17">
        <f>F4</f>
        <v>0.765625</v>
      </c>
      <c r="I13" s="17">
        <f>F5</f>
        <v>8.3333333333333329E-2</v>
      </c>
      <c r="J13" s="4">
        <f>F7</f>
        <v>0.11764705882352941</v>
      </c>
      <c r="K13" s="17">
        <f>H4</f>
        <v>0.86153846153846159</v>
      </c>
      <c r="L13" s="17">
        <f>H5</f>
        <v>0.5</v>
      </c>
      <c r="M13" s="4">
        <f>H7</f>
        <v>0.60869565217391308</v>
      </c>
      <c r="N13" s="17">
        <f>J4</f>
        <v>0.609375</v>
      </c>
      <c r="O13" s="17">
        <f>J5</f>
        <v>0.59090909090909094</v>
      </c>
      <c r="P13" s="4">
        <f>J7</f>
        <v>0.50980392156862742</v>
      </c>
      <c r="Q13" s="4">
        <f>L4</f>
        <v>0.73312883435582821</v>
      </c>
      <c r="R13" s="4">
        <f>L5</f>
        <v>0.52083333333333337</v>
      </c>
      <c r="S13" s="4">
        <f>L7</f>
        <v>0.53475935828877019</v>
      </c>
    </row>
  </sheetData>
  <mergeCells count="30">
    <mergeCell ref="L1:M1"/>
    <mergeCell ref="B1:C1"/>
    <mergeCell ref="D1:E1"/>
    <mergeCell ref="F1:G1"/>
    <mergeCell ref="H1:I1"/>
    <mergeCell ref="J1:K1"/>
    <mergeCell ref="L5:M5"/>
    <mergeCell ref="B4:C4"/>
    <mergeCell ref="D4:E4"/>
    <mergeCell ref="F4:G4"/>
    <mergeCell ref="H4:I4"/>
    <mergeCell ref="J4:K4"/>
    <mergeCell ref="L4:M4"/>
    <mergeCell ref="B5:C5"/>
    <mergeCell ref="D5:E5"/>
    <mergeCell ref="F5:G5"/>
    <mergeCell ref="H5:I5"/>
    <mergeCell ref="J5:K5"/>
    <mergeCell ref="L7:M7"/>
    <mergeCell ref="B6:C6"/>
    <mergeCell ref="D6:E6"/>
    <mergeCell ref="F6:G6"/>
    <mergeCell ref="H6:I6"/>
    <mergeCell ref="J6:K6"/>
    <mergeCell ref="L6:M6"/>
    <mergeCell ref="B7:C7"/>
    <mergeCell ref="D7:E7"/>
    <mergeCell ref="F7:G7"/>
    <mergeCell ref="H7:I7"/>
    <mergeCell ref="J7:K7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0090A-78A8-4725-BBD4-21DD3C794553}">
  <dimension ref="A1:S13"/>
  <sheetViews>
    <sheetView workbookViewId="0">
      <selection activeCell="L19" sqref="L19"/>
    </sheetView>
  </sheetViews>
  <sheetFormatPr defaultRowHeight="18.75" x14ac:dyDescent="0.4"/>
  <cols>
    <col min="1" max="1" width="16.75" customWidth="1"/>
  </cols>
  <sheetData>
    <row r="1" spans="1:19" ht="19.5" thickBot="1" x14ac:dyDescent="0.45">
      <c r="B1" s="21" t="s">
        <v>1</v>
      </c>
      <c r="C1" s="22"/>
      <c r="D1" s="21" t="s">
        <v>2</v>
      </c>
      <c r="E1" s="22"/>
      <c r="F1" s="21" t="s">
        <v>3</v>
      </c>
      <c r="G1" s="22"/>
      <c r="H1" s="21" t="s">
        <v>4</v>
      </c>
      <c r="I1" s="22"/>
      <c r="J1" s="21" t="s">
        <v>5</v>
      </c>
      <c r="K1" s="22"/>
      <c r="L1" s="21" t="s">
        <v>0</v>
      </c>
      <c r="M1" s="22"/>
      <c r="N1" s="3"/>
      <c r="O1" s="14" t="s">
        <v>10</v>
      </c>
      <c r="P1" s="3"/>
      <c r="Q1" s="3"/>
      <c r="R1" s="3"/>
      <c r="S1" s="3"/>
    </row>
    <row r="2" spans="1:19" x14ac:dyDescent="0.4">
      <c r="B2" s="5">
        <v>2</v>
      </c>
      <c r="C2" s="6">
        <v>8</v>
      </c>
      <c r="D2" s="7">
        <v>29</v>
      </c>
      <c r="E2" s="8">
        <v>9</v>
      </c>
      <c r="F2" s="5">
        <v>5</v>
      </c>
      <c r="G2" s="6">
        <v>7</v>
      </c>
      <c r="H2" s="5">
        <v>9</v>
      </c>
      <c r="I2" s="6">
        <v>5</v>
      </c>
      <c r="J2" s="5">
        <v>11</v>
      </c>
      <c r="K2" s="6">
        <v>11</v>
      </c>
      <c r="L2" s="7">
        <f>B2+D2+F2+H2+J2</f>
        <v>56</v>
      </c>
      <c r="M2" s="8">
        <f>C2+E2+G2+I2+K2</f>
        <v>40</v>
      </c>
      <c r="N2" s="14">
        <f>L2+M2</f>
        <v>96</v>
      </c>
      <c r="O2" s="14">
        <v>96</v>
      </c>
    </row>
    <row r="3" spans="1:19" ht="19.5" thickBot="1" x14ac:dyDescent="0.45">
      <c r="B3" s="9">
        <v>7</v>
      </c>
      <c r="C3" s="10">
        <v>49</v>
      </c>
      <c r="D3" s="13">
        <v>12</v>
      </c>
      <c r="E3" s="12">
        <v>17</v>
      </c>
      <c r="F3" s="13">
        <v>12</v>
      </c>
      <c r="G3" s="12">
        <v>40</v>
      </c>
      <c r="H3" s="13">
        <v>10</v>
      </c>
      <c r="I3" s="12">
        <v>41</v>
      </c>
      <c r="J3" s="13">
        <v>12</v>
      </c>
      <c r="K3" s="12">
        <v>30</v>
      </c>
      <c r="L3" s="9">
        <f>B3+D3+F3+H3+J3</f>
        <v>53</v>
      </c>
      <c r="M3" s="12">
        <f>C3+E3+G3+I3+K3</f>
        <v>177</v>
      </c>
      <c r="N3" s="15">
        <f>L3+M3</f>
        <v>230</v>
      </c>
      <c r="O3" s="15">
        <v>230</v>
      </c>
      <c r="P3" s="1"/>
      <c r="Q3" s="1"/>
      <c r="R3" s="1"/>
      <c r="S3" s="1"/>
    </row>
    <row r="4" spans="1:19" x14ac:dyDescent="0.4">
      <c r="A4" t="s">
        <v>6</v>
      </c>
      <c r="B4" s="20">
        <f>(B2+C3)/(B2+C2+B3+C3)</f>
        <v>0.77272727272727271</v>
      </c>
      <c r="C4" s="20"/>
      <c r="D4" s="20">
        <f t="shared" ref="D4" si="0">(D2+E3)/(D2+E2+D3+E3)</f>
        <v>0.68656716417910446</v>
      </c>
      <c r="E4" s="20"/>
      <c r="F4" s="20">
        <f t="shared" ref="F4" si="1">(F2+G3)/(F2+G2+F3+G3)</f>
        <v>0.703125</v>
      </c>
      <c r="G4" s="20"/>
      <c r="H4" s="20">
        <f t="shared" ref="H4" si="2">(H2+I3)/(H2+I2+H3+I3)</f>
        <v>0.76923076923076927</v>
      </c>
      <c r="I4" s="20"/>
      <c r="J4" s="20">
        <f t="shared" ref="J4" si="3">(J2+K3)/(J2+K2+J3+K3)</f>
        <v>0.640625</v>
      </c>
      <c r="K4" s="20"/>
      <c r="L4" s="18">
        <f>(L2+M3)/(L2+M2+L3+M3)</f>
        <v>0.71472392638036808</v>
      </c>
      <c r="M4" s="18"/>
      <c r="N4" s="1"/>
      <c r="O4" s="1"/>
      <c r="P4" s="1"/>
      <c r="Q4" s="1"/>
      <c r="R4" s="1"/>
      <c r="S4" s="1"/>
    </row>
    <row r="5" spans="1:19" x14ac:dyDescent="0.4">
      <c r="A5" t="s">
        <v>7</v>
      </c>
      <c r="B5" s="18">
        <f>B2/(C2+B2)</f>
        <v>0.2</v>
      </c>
      <c r="C5" s="18"/>
      <c r="D5" s="18">
        <f t="shared" ref="D5" si="4">D2/(E2+D2)</f>
        <v>0.76315789473684215</v>
      </c>
      <c r="E5" s="18"/>
      <c r="F5" s="18">
        <f t="shared" ref="F5" si="5">F2/(G2+F2)</f>
        <v>0.41666666666666669</v>
      </c>
      <c r="G5" s="18"/>
      <c r="H5" s="18">
        <f t="shared" ref="H5" si="6">H2/(I2+H2)</f>
        <v>0.6428571428571429</v>
      </c>
      <c r="I5" s="18"/>
      <c r="J5" s="18">
        <f t="shared" ref="J5" si="7">J2/(K2+J2)</f>
        <v>0.5</v>
      </c>
      <c r="K5" s="18"/>
      <c r="L5" s="18">
        <f t="shared" ref="L5" si="8">L2/(M2+L2)</f>
        <v>0.58333333333333337</v>
      </c>
      <c r="M5" s="18"/>
      <c r="N5" s="1"/>
      <c r="O5" s="1"/>
      <c r="P5" s="1"/>
      <c r="Q5" s="1"/>
      <c r="R5" s="1"/>
      <c r="S5" s="1"/>
    </row>
    <row r="6" spans="1:19" x14ac:dyDescent="0.4">
      <c r="A6" t="s">
        <v>9</v>
      </c>
      <c r="B6" s="18">
        <f>B2/(B2+B3)</f>
        <v>0.22222222222222221</v>
      </c>
      <c r="C6" s="18"/>
      <c r="D6" s="18">
        <f t="shared" ref="D6" si="9">D2/(D2+D3)</f>
        <v>0.70731707317073167</v>
      </c>
      <c r="E6" s="18"/>
      <c r="F6" s="18">
        <f t="shared" ref="F6" si="10">F2/(F2+F3)</f>
        <v>0.29411764705882354</v>
      </c>
      <c r="G6" s="18"/>
      <c r="H6" s="18">
        <f t="shared" ref="H6" si="11">H2/(H2+H3)</f>
        <v>0.47368421052631576</v>
      </c>
      <c r="I6" s="18"/>
      <c r="J6" s="18">
        <f t="shared" ref="J6" si="12">J2/(J2+J3)</f>
        <v>0.47826086956521741</v>
      </c>
      <c r="K6" s="18"/>
      <c r="L6" s="18">
        <f t="shared" ref="L6" si="13">L2/(L2+L3)</f>
        <v>0.51376146788990829</v>
      </c>
      <c r="M6" s="18"/>
      <c r="N6" s="1"/>
      <c r="O6" s="1"/>
      <c r="P6" s="1"/>
      <c r="Q6" s="1"/>
      <c r="R6" s="1"/>
      <c r="S6" s="1"/>
    </row>
    <row r="7" spans="1:19" x14ac:dyDescent="0.4">
      <c r="A7" t="s">
        <v>8</v>
      </c>
      <c r="B7" s="19">
        <f xml:space="preserve"> (2*B5*B6)/(B5+B6)</f>
        <v>0.2105263157894737</v>
      </c>
      <c r="C7" s="19"/>
      <c r="D7" s="19">
        <f t="shared" ref="D7" si="14" xml:space="preserve"> (2*D5*D6)/(D5+D6)</f>
        <v>0.73417721518987333</v>
      </c>
      <c r="E7" s="19"/>
      <c r="F7" s="19">
        <f t="shared" ref="F7" si="15" xml:space="preserve"> (2*F5*F6)/(F5+F6)</f>
        <v>0.34482758620689657</v>
      </c>
      <c r="G7" s="19"/>
      <c r="H7" s="19">
        <f t="shared" ref="H7" si="16" xml:space="preserve"> (2*H5*H6)/(H5+H6)</f>
        <v>0.54545454545454541</v>
      </c>
      <c r="I7" s="19"/>
      <c r="J7" s="19">
        <f t="shared" ref="J7" si="17" xml:space="preserve"> (2*J5*J6)/(J5+J6)</f>
        <v>0.48888888888888887</v>
      </c>
      <c r="K7" s="19"/>
      <c r="L7" s="19">
        <f t="shared" ref="L7" si="18" xml:space="preserve"> (2*L5*L6)/(L5+L6)</f>
        <v>0.54634146341463419</v>
      </c>
      <c r="M7" s="19"/>
      <c r="N7" s="1"/>
      <c r="O7" s="1"/>
      <c r="P7" s="1"/>
      <c r="Q7" s="1"/>
      <c r="R7" s="1"/>
      <c r="S7" s="1"/>
    </row>
    <row r="8" spans="1:19" x14ac:dyDescent="0.4"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x14ac:dyDescent="0.4">
      <c r="D9" s="1"/>
      <c r="E9" s="1"/>
      <c r="F9" s="1"/>
      <c r="G9" s="1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x14ac:dyDescent="0.4">
      <c r="A10" t="s">
        <v>20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4">
      <c r="A11" t="s">
        <v>19</v>
      </c>
      <c r="B11" s="2"/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4">
      <c r="B12" s="16" t="s">
        <v>11</v>
      </c>
      <c r="C12" s="16" t="s">
        <v>12</v>
      </c>
      <c r="D12" s="4" t="s">
        <v>13</v>
      </c>
      <c r="E12" s="16" t="s">
        <v>11</v>
      </c>
      <c r="F12" s="16" t="s">
        <v>12</v>
      </c>
      <c r="G12" s="4" t="s">
        <v>13</v>
      </c>
      <c r="H12" s="16" t="s">
        <v>11</v>
      </c>
      <c r="I12" s="16" t="s">
        <v>12</v>
      </c>
      <c r="J12" s="4" t="s">
        <v>13</v>
      </c>
      <c r="K12" s="16" t="s">
        <v>11</v>
      </c>
      <c r="L12" s="16" t="s">
        <v>12</v>
      </c>
      <c r="M12" s="4" t="s">
        <v>13</v>
      </c>
      <c r="N12" s="16" t="s">
        <v>11</v>
      </c>
      <c r="O12" s="16" t="s">
        <v>12</v>
      </c>
      <c r="P12" s="4" t="s">
        <v>13</v>
      </c>
      <c r="Q12" s="16" t="s">
        <v>11</v>
      </c>
      <c r="R12" s="16" t="s">
        <v>12</v>
      </c>
      <c r="S12" s="4" t="s">
        <v>13</v>
      </c>
    </row>
    <row r="13" spans="1:19" x14ac:dyDescent="0.4">
      <c r="A13" t="s">
        <v>18</v>
      </c>
      <c r="B13" s="17">
        <f>B4</f>
        <v>0.77272727272727271</v>
      </c>
      <c r="C13" s="17">
        <f>B5</f>
        <v>0.2</v>
      </c>
      <c r="D13" s="4">
        <f>B7</f>
        <v>0.2105263157894737</v>
      </c>
      <c r="E13" s="17">
        <f>D4</f>
        <v>0.68656716417910446</v>
      </c>
      <c r="F13" s="17">
        <f>D5</f>
        <v>0.76315789473684215</v>
      </c>
      <c r="G13" s="4">
        <f>D7</f>
        <v>0.73417721518987333</v>
      </c>
      <c r="H13" s="17">
        <f>F4</f>
        <v>0.703125</v>
      </c>
      <c r="I13" s="17">
        <f>F5</f>
        <v>0.41666666666666669</v>
      </c>
      <c r="J13" s="4">
        <f>F7</f>
        <v>0.34482758620689657</v>
      </c>
      <c r="K13" s="17">
        <f>H4</f>
        <v>0.76923076923076927</v>
      </c>
      <c r="L13" s="17">
        <f>H5</f>
        <v>0.6428571428571429</v>
      </c>
      <c r="M13" s="4">
        <f>H7</f>
        <v>0.54545454545454541</v>
      </c>
      <c r="N13" s="17">
        <f>J4</f>
        <v>0.640625</v>
      </c>
      <c r="O13" s="17">
        <f>J5</f>
        <v>0.5</v>
      </c>
      <c r="P13" s="4">
        <f>J7</f>
        <v>0.48888888888888887</v>
      </c>
      <c r="Q13" s="4">
        <f>L4</f>
        <v>0.71472392638036808</v>
      </c>
      <c r="R13" s="4">
        <f>L5</f>
        <v>0.58333333333333337</v>
      </c>
      <c r="S13" s="4">
        <f>L7</f>
        <v>0.54634146341463419</v>
      </c>
    </row>
  </sheetData>
  <mergeCells count="30">
    <mergeCell ref="L1:M1"/>
    <mergeCell ref="B1:C1"/>
    <mergeCell ref="D1:E1"/>
    <mergeCell ref="F1:G1"/>
    <mergeCell ref="H1:I1"/>
    <mergeCell ref="J1:K1"/>
    <mergeCell ref="L5:M5"/>
    <mergeCell ref="B4:C4"/>
    <mergeCell ref="D4:E4"/>
    <mergeCell ref="F4:G4"/>
    <mergeCell ref="H4:I4"/>
    <mergeCell ref="J4:K4"/>
    <mergeCell ref="L4:M4"/>
    <mergeCell ref="B5:C5"/>
    <mergeCell ref="D5:E5"/>
    <mergeCell ref="F5:G5"/>
    <mergeCell ref="H5:I5"/>
    <mergeCell ref="J5:K5"/>
    <mergeCell ref="L7:M7"/>
    <mergeCell ref="B6:C6"/>
    <mergeCell ref="D6:E6"/>
    <mergeCell ref="F6:G6"/>
    <mergeCell ref="H6:I6"/>
    <mergeCell ref="J6:K6"/>
    <mergeCell ref="L6:M6"/>
    <mergeCell ref="B7:C7"/>
    <mergeCell ref="D7:E7"/>
    <mergeCell ref="F7:G7"/>
    <mergeCell ref="H7:I7"/>
    <mergeCell ref="J7:K7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F4728-9275-4534-A7D9-F9222E497179}">
  <dimension ref="A1:S13"/>
  <sheetViews>
    <sheetView workbookViewId="0">
      <selection activeCell="B13" sqref="B13:S13"/>
    </sheetView>
  </sheetViews>
  <sheetFormatPr defaultRowHeight="18.75" x14ac:dyDescent="0.4"/>
  <cols>
    <col min="1" max="1" width="16.75" customWidth="1"/>
  </cols>
  <sheetData>
    <row r="1" spans="1:19" ht="19.5" thickBot="1" x14ac:dyDescent="0.45">
      <c r="B1" s="21" t="s">
        <v>1</v>
      </c>
      <c r="C1" s="22"/>
      <c r="D1" s="21" t="s">
        <v>2</v>
      </c>
      <c r="E1" s="22"/>
      <c r="F1" s="21" t="s">
        <v>3</v>
      </c>
      <c r="G1" s="22"/>
      <c r="H1" s="21" t="s">
        <v>4</v>
      </c>
      <c r="I1" s="22"/>
      <c r="J1" s="21" t="s">
        <v>5</v>
      </c>
      <c r="K1" s="22"/>
      <c r="L1" s="21" t="s">
        <v>0</v>
      </c>
      <c r="M1" s="22"/>
      <c r="N1" s="3"/>
      <c r="O1" s="14" t="s">
        <v>10</v>
      </c>
      <c r="P1" s="3"/>
      <c r="Q1" s="3"/>
      <c r="R1" s="3"/>
      <c r="S1" s="3"/>
    </row>
    <row r="2" spans="1:19" x14ac:dyDescent="0.4">
      <c r="B2" s="5">
        <v>0</v>
      </c>
      <c r="C2" s="6">
        <v>10</v>
      </c>
      <c r="D2" s="7">
        <v>21</v>
      </c>
      <c r="E2" s="8">
        <v>17</v>
      </c>
      <c r="F2" s="5">
        <v>9</v>
      </c>
      <c r="G2" s="6">
        <v>3</v>
      </c>
      <c r="H2" s="5">
        <v>7</v>
      </c>
      <c r="I2" s="6">
        <v>7</v>
      </c>
      <c r="J2" s="5">
        <v>6</v>
      </c>
      <c r="K2" s="6">
        <v>16</v>
      </c>
      <c r="L2" s="7">
        <f>B2+D2+F2+H2+J2</f>
        <v>43</v>
      </c>
      <c r="M2" s="8">
        <f>C2+E2+G2+I2+K2</f>
        <v>53</v>
      </c>
      <c r="N2" s="14">
        <f>L2+M2</f>
        <v>96</v>
      </c>
      <c r="O2" s="14">
        <v>96</v>
      </c>
    </row>
    <row r="3" spans="1:19" ht="19.5" thickBot="1" x14ac:dyDescent="0.45">
      <c r="B3" s="9">
        <v>6</v>
      </c>
      <c r="C3" s="10">
        <v>50</v>
      </c>
      <c r="D3" s="13">
        <v>8</v>
      </c>
      <c r="E3" s="12">
        <v>21</v>
      </c>
      <c r="F3" s="13">
        <v>36</v>
      </c>
      <c r="G3" s="12">
        <v>16</v>
      </c>
      <c r="H3" s="13">
        <v>22</v>
      </c>
      <c r="I3" s="12">
        <v>29</v>
      </c>
      <c r="J3" s="13">
        <v>12</v>
      </c>
      <c r="K3" s="12">
        <v>30</v>
      </c>
      <c r="L3" s="9">
        <f>B3+D3+F3+H3+J3</f>
        <v>84</v>
      </c>
      <c r="M3" s="12">
        <f>C3+E3+G3+I3+K3</f>
        <v>146</v>
      </c>
      <c r="N3" s="15">
        <f>L3+M3</f>
        <v>230</v>
      </c>
      <c r="O3" s="15">
        <v>230</v>
      </c>
      <c r="P3" s="1"/>
      <c r="Q3" s="1"/>
      <c r="R3" s="1"/>
      <c r="S3" s="1"/>
    </row>
    <row r="4" spans="1:19" x14ac:dyDescent="0.4">
      <c r="A4" t="s">
        <v>6</v>
      </c>
      <c r="B4" s="20">
        <f>(B2+C3)/(B2+C2+B3+C3)</f>
        <v>0.75757575757575757</v>
      </c>
      <c r="C4" s="20"/>
      <c r="D4" s="20">
        <f t="shared" ref="D4" si="0">(D2+E3)/(D2+E2+D3+E3)</f>
        <v>0.62686567164179108</v>
      </c>
      <c r="E4" s="20"/>
      <c r="F4" s="20">
        <f t="shared" ref="F4" si="1">(F2+G3)/(F2+G2+F3+G3)</f>
        <v>0.390625</v>
      </c>
      <c r="G4" s="20"/>
      <c r="H4" s="20">
        <f t="shared" ref="H4" si="2">(H2+I3)/(H2+I2+H3+I3)</f>
        <v>0.55384615384615388</v>
      </c>
      <c r="I4" s="20"/>
      <c r="J4" s="20">
        <f t="shared" ref="J4" si="3">(J2+K3)/(J2+K2+J3+K3)</f>
        <v>0.5625</v>
      </c>
      <c r="K4" s="20"/>
      <c r="L4" s="18">
        <f>(L2+M3)/(L2+M2+L3+M3)</f>
        <v>0.57975460122699385</v>
      </c>
      <c r="M4" s="18"/>
      <c r="N4" s="1"/>
      <c r="O4" s="1"/>
      <c r="P4" s="1"/>
      <c r="Q4" s="1"/>
      <c r="R4" s="1"/>
      <c r="S4" s="1"/>
    </row>
    <row r="5" spans="1:19" x14ac:dyDescent="0.4">
      <c r="A5" t="s">
        <v>7</v>
      </c>
      <c r="B5" s="18">
        <f>B2/(C2+B2)</f>
        <v>0</v>
      </c>
      <c r="C5" s="18"/>
      <c r="D5" s="18">
        <f t="shared" ref="D5" si="4">D2/(E2+D2)</f>
        <v>0.55263157894736847</v>
      </c>
      <c r="E5" s="18"/>
      <c r="F5" s="18">
        <f t="shared" ref="F5" si="5">F2/(G2+F2)</f>
        <v>0.75</v>
      </c>
      <c r="G5" s="18"/>
      <c r="H5" s="18">
        <f t="shared" ref="H5" si="6">H2/(I2+H2)</f>
        <v>0.5</v>
      </c>
      <c r="I5" s="18"/>
      <c r="J5" s="18">
        <f t="shared" ref="J5" si="7">J2/(K2+J2)</f>
        <v>0.27272727272727271</v>
      </c>
      <c r="K5" s="18"/>
      <c r="L5" s="18">
        <f t="shared" ref="L5" si="8">L2/(M2+L2)</f>
        <v>0.44791666666666669</v>
      </c>
      <c r="M5" s="18"/>
      <c r="N5" s="1"/>
      <c r="O5" s="1"/>
      <c r="P5" s="1"/>
      <c r="Q5" s="1"/>
      <c r="R5" s="1"/>
      <c r="S5" s="1"/>
    </row>
    <row r="6" spans="1:19" x14ac:dyDescent="0.4">
      <c r="A6" t="s">
        <v>9</v>
      </c>
      <c r="B6" s="18">
        <f>B2/(B2+B3)</f>
        <v>0</v>
      </c>
      <c r="C6" s="18"/>
      <c r="D6" s="18">
        <f t="shared" ref="D6" si="9">D2/(D2+D3)</f>
        <v>0.72413793103448276</v>
      </c>
      <c r="E6" s="18"/>
      <c r="F6" s="18">
        <f t="shared" ref="F6" si="10">F2/(F2+F3)</f>
        <v>0.2</v>
      </c>
      <c r="G6" s="18"/>
      <c r="H6" s="18">
        <f t="shared" ref="H6" si="11">H2/(H2+H3)</f>
        <v>0.2413793103448276</v>
      </c>
      <c r="I6" s="18"/>
      <c r="J6" s="18">
        <f t="shared" ref="J6" si="12">J2/(J2+J3)</f>
        <v>0.33333333333333331</v>
      </c>
      <c r="K6" s="18"/>
      <c r="L6" s="18">
        <f t="shared" ref="L6" si="13">L2/(L2+L3)</f>
        <v>0.33858267716535434</v>
      </c>
      <c r="M6" s="18"/>
      <c r="N6" s="1"/>
      <c r="O6" s="1"/>
      <c r="P6" s="1"/>
      <c r="Q6" s="1"/>
      <c r="R6" s="1"/>
      <c r="S6" s="1"/>
    </row>
    <row r="7" spans="1:19" x14ac:dyDescent="0.4">
      <c r="A7" t="s">
        <v>8</v>
      </c>
      <c r="B7" s="19" t="e">
        <f xml:space="preserve"> (2*B5*B6)/(B5+B6)</f>
        <v>#DIV/0!</v>
      </c>
      <c r="C7" s="19"/>
      <c r="D7" s="19">
        <f t="shared" ref="D7" si="14" xml:space="preserve"> (2*D5*D6)/(D5+D6)</f>
        <v>0.62686567164179108</v>
      </c>
      <c r="E7" s="19"/>
      <c r="F7" s="19">
        <f t="shared" ref="F7" si="15" xml:space="preserve"> (2*F5*F6)/(F5+F6)</f>
        <v>0.31578947368421056</v>
      </c>
      <c r="G7" s="19"/>
      <c r="H7" s="19">
        <f t="shared" ref="H7" si="16" xml:space="preserve"> (2*H5*H6)/(H5+H6)</f>
        <v>0.32558139534883723</v>
      </c>
      <c r="I7" s="19"/>
      <c r="J7" s="19">
        <f t="shared" ref="J7" si="17" xml:space="preserve"> (2*J5*J6)/(J5+J6)</f>
        <v>0.3</v>
      </c>
      <c r="K7" s="19"/>
      <c r="L7" s="19">
        <f t="shared" ref="L7" si="18" xml:space="preserve"> (2*L5*L6)/(L5+L6)</f>
        <v>0.38565022421524664</v>
      </c>
      <c r="M7" s="19"/>
      <c r="N7" s="1"/>
      <c r="O7" s="1"/>
      <c r="P7" s="1"/>
      <c r="Q7" s="1"/>
      <c r="R7" s="1"/>
      <c r="S7" s="1"/>
    </row>
    <row r="8" spans="1:19" x14ac:dyDescent="0.4"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x14ac:dyDescent="0.4">
      <c r="D9" s="1"/>
      <c r="E9" s="1"/>
      <c r="F9" s="1"/>
      <c r="G9" s="1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x14ac:dyDescent="0.4">
      <c r="A10" t="s">
        <v>20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4">
      <c r="A11" t="s">
        <v>19</v>
      </c>
      <c r="B11" s="2"/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4">
      <c r="B12" s="16" t="s">
        <v>6</v>
      </c>
      <c r="C12" s="16" t="s">
        <v>7</v>
      </c>
      <c r="D12" s="4" t="s">
        <v>8</v>
      </c>
      <c r="E12" s="16" t="s">
        <v>6</v>
      </c>
      <c r="F12" s="16" t="s">
        <v>7</v>
      </c>
      <c r="G12" s="4" t="s">
        <v>8</v>
      </c>
      <c r="H12" s="16" t="s">
        <v>6</v>
      </c>
      <c r="I12" s="16" t="s">
        <v>7</v>
      </c>
      <c r="J12" s="4" t="s">
        <v>8</v>
      </c>
      <c r="K12" s="16" t="s">
        <v>6</v>
      </c>
      <c r="L12" s="16" t="s">
        <v>7</v>
      </c>
      <c r="M12" s="4" t="s">
        <v>8</v>
      </c>
      <c r="N12" s="16" t="s">
        <v>6</v>
      </c>
      <c r="O12" s="16" t="s">
        <v>7</v>
      </c>
      <c r="P12" s="4" t="s">
        <v>8</v>
      </c>
      <c r="Q12" s="16" t="s">
        <v>6</v>
      </c>
      <c r="R12" s="16" t="s">
        <v>7</v>
      </c>
      <c r="S12" s="4" t="s">
        <v>8</v>
      </c>
    </row>
    <row r="13" spans="1:19" x14ac:dyDescent="0.4">
      <c r="A13" t="s">
        <v>21</v>
      </c>
      <c r="B13" s="17">
        <f>B4</f>
        <v>0.75757575757575757</v>
      </c>
      <c r="C13" s="17">
        <f>B5</f>
        <v>0</v>
      </c>
      <c r="D13" s="4">
        <f>0</f>
        <v>0</v>
      </c>
      <c r="E13" s="17">
        <f>D4</f>
        <v>0.62686567164179108</v>
      </c>
      <c r="F13" s="17">
        <f>D5</f>
        <v>0.55263157894736847</v>
      </c>
      <c r="G13" s="4">
        <f>D7</f>
        <v>0.62686567164179108</v>
      </c>
      <c r="H13" s="17">
        <f>F4</f>
        <v>0.390625</v>
      </c>
      <c r="I13" s="17">
        <f>F5</f>
        <v>0.75</v>
      </c>
      <c r="J13" s="4">
        <f>F7</f>
        <v>0.31578947368421056</v>
      </c>
      <c r="K13" s="17">
        <f>H4</f>
        <v>0.55384615384615388</v>
      </c>
      <c r="L13" s="17">
        <f>H5</f>
        <v>0.5</v>
      </c>
      <c r="M13" s="4">
        <f>H7</f>
        <v>0.32558139534883723</v>
      </c>
      <c r="N13" s="17">
        <f>J4</f>
        <v>0.5625</v>
      </c>
      <c r="O13" s="17">
        <f>J5</f>
        <v>0.27272727272727271</v>
      </c>
      <c r="P13" s="4">
        <f>J7</f>
        <v>0.3</v>
      </c>
      <c r="Q13" s="4">
        <f>L4</f>
        <v>0.57975460122699385</v>
      </c>
      <c r="R13" s="4">
        <f>L5</f>
        <v>0.44791666666666669</v>
      </c>
      <c r="S13" s="4">
        <f>L7</f>
        <v>0.38565022421524664</v>
      </c>
    </row>
  </sheetData>
  <mergeCells count="30">
    <mergeCell ref="B7:C7"/>
    <mergeCell ref="D7:E7"/>
    <mergeCell ref="F7:G7"/>
    <mergeCell ref="H7:I7"/>
    <mergeCell ref="J7:K7"/>
    <mergeCell ref="L7:M7"/>
    <mergeCell ref="B6:C6"/>
    <mergeCell ref="D6:E6"/>
    <mergeCell ref="F6:G6"/>
    <mergeCell ref="H6:I6"/>
    <mergeCell ref="J6:K6"/>
    <mergeCell ref="L6:M6"/>
    <mergeCell ref="B5:C5"/>
    <mergeCell ref="D5:E5"/>
    <mergeCell ref="F5:G5"/>
    <mergeCell ref="H5:I5"/>
    <mergeCell ref="J5:K5"/>
    <mergeCell ref="L5:M5"/>
    <mergeCell ref="B4:C4"/>
    <mergeCell ref="D4:E4"/>
    <mergeCell ref="F4:G4"/>
    <mergeCell ref="H4:I4"/>
    <mergeCell ref="J4:K4"/>
    <mergeCell ref="L4:M4"/>
    <mergeCell ref="B1:C1"/>
    <mergeCell ref="D1:E1"/>
    <mergeCell ref="F1:G1"/>
    <mergeCell ref="H1:I1"/>
    <mergeCell ref="J1:K1"/>
    <mergeCell ref="L1:M1"/>
  </mergeCells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9C696-10C4-4596-BC13-CC5F6BB90760}">
  <dimension ref="A1:U20"/>
  <sheetViews>
    <sheetView zoomScaleNormal="100" workbookViewId="0">
      <selection activeCell="G11" sqref="G11"/>
    </sheetView>
  </sheetViews>
  <sheetFormatPr defaultRowHeight="18.75" x14ac:dyDescent="0.4"/>
  <cols>
    <col min="2" max="2" width="10.375" customWidth="1"/>
    <col min="3" max="3" width="9.625" customWidth="1"/>
    <col min="22" max="22" width="12.75" customWidth="1"/>
  </cols>
  <sheetData>
    <row r="1" spans="1:21" ht="44.25" customHeight="1" thickBot="1" x14ac:dyDescent="0.45">
      <c r="B1" s="21" t="s">
        <v>1</v>
      </c>
      <c r="C1" s="22"/>
      <c r="D1" s="21" t="s">
        <v>2</v>
      </c>
      <c r="E1" s="22"/>
      <c r="F1" s="21" t="s">
        <v>3</v>
      </c>
      <c r="G1" s="22"/>
      <c r="H1" s="21" t="s">
        <v>4</v>
      </c>
      <c r="I1" s="22"/>
      <c r="J1" s="21" t="s">
        <v>5</v>
      </c>
      <c r="K1" s="22"/>
      <c r="L1" s="21" t="s">
        <v>0</v>
      </c>
      <c r="M1" s="22"/>
      <c r="N1" s="3"/>
      <c r="O1" s="14" t="s">
        <v>10</v>
      </c>
      <c r="P1" s="3"/>
      <c r="Q1" s="3"/>
      <c r="R1" s="3"/>
      <c r="S1" s="3"/>
      <c r="T1" s="3"/>
      <c r="U1" s="3"/>
    </row>
    <row r="2" spans="1:21" ht="66.75" customHeight="1" x14ac:dyDescent="0.4">
      <c r="B2" s="5">
        <v>2</v>
      </c>
      <c r="C2" s="6">
        <v>8</v>
      </c>
      <c r="D2" s="7">
        <v>26</v>
      </c>
      <c r="E2" s="8">
        <v>12</v>
      </c>
      <c r="F2" s="5">
        <v>1</v>
      </c>
      <c r="G2" s="6">
        <v>11</v>
      </c>
      <c r="H2" s="5">
        <v>4</v>
      </c>
      <c r="I2" s="6">
        <v>10</v>
      </c>
      <c r="J2" s="5">
        <v>8</v>
      </c>
      <c r="K2" s="6">
        <v>14</v>
      </c>
      <c r="L2" s="7">
        <f>B2+D2+F2+H2+J2</f>
        <v>41</v>
      </c>
      <c r="M2" s="8">
        <f>C2+E2+G2+I2+K2</f>
        <v>55</v>
      </c>
      <c r="O2" s="14">
        <v>96</v>
      </c>
    </row>
    <row r="3" spans="1:21" ht="63.75" customHeight="1" thickBot="1" x14ac:dyDescent="0.45">
      <c r="B3" s="9">
        <v>11</v>
      </c>
      <c r="C3" s="10">
        <v>45</v>
      </c>
      <c r="D3" s="13">
        <v>22</v>
      </c>
      <c r="E3" s="12">
        <v>7</v>
      </c>
      <c r="F3" s="13">
        <v>3</v>
      </c>
      <c r="G3" s="12">
        <v>49</v>
      </c>
      <c r="H3" s="13">
        <v>2</v>
      </c>
      <c r="I3" s="12">
        <v>49</v>
      </c>
      <c r="J3" s="13">
        <v>16</v>
      </c>
      <c r="K3" s="12">
        <v>26</v>
      </c>
      <c r="L3" s="9">
        <f>B3+D3+F3+H3+J3</f>
        <v>54</v>
      </c>
      <c r="M3" s="12">
        <f>C3+E3+G3+I3+K3</f>
        <v>176</v>
      </c>
      <c r="N3" s="1"/>
      <c r="O3" s="15">
        <v>230</v>
      </c>
      <c r="P3" s="1"/>
      <c r="Q3" s="1"/>
      <c r="R3" s="1"/>
      <c r="S3" s="1"/>
      <c r="T3" s="1"/>
      <c r="U3" s="1"/>
    </row>
    <row r="4" spans="1:21" x14ac:dyDescent="0.4">
      <c r="A4" t="s">
        <v>6</v>
      </c>
      <c r="B4" s="20">
        <f>(B2+C3)/(B2+C2+B3+C3)</f>
        <v>0.71212121212121215</v>
      </c>
      <c r="C4" s="20"/>
      <c r="D4" s="20">
        <f t="shared" ref="D4" si="0">(D2+E3)/(D2+E2+D3+E3)</f>
        <v>0.4925373134328358</v>
      </c>
      <c r="E4" s="20"/>
      <c r="F4" s="20">
        <f t="shared" ref="F4" si="1">(F2+G3)/(F2+G2+F3+G3)</f>
        <v>0.78125</v>
      </c>
      <c r="G4" s="20"/>
      <c r="H4" s="20">
        <f t="shared" ref="H4" si="2">(H2+I3)/(H2+I2+H3+I3)</f>
        <v>0.81538461538461537</v>
      </c>
      <c r="I4" s="20"/>
      <c r="J4" s="20">
        <f t="shared" ref="J4" si="3">(J2+K3)/(J2+K2+J3+K3)</f>
        <v>0.53125</v>
      </c>
      <c r="K4" s="20"/>
      <c r="L4" s="18">
        <f>(L2+M3)/(L2+M2+L3+M3)</f>
        <v>0.66564417177914115</v>
      </c>
      <c r="M4" s="18"/>
      <c r="N4" s="1"/>
      <c r="O4" s="1"/>
      <c r="P4" s="1"/>
      <c r="Q4" s="1"/>
      <c r="R4" s="1"/>
      <c r="S4" s="1"/>
      <c r="T4" s="1"/>
      <c r="U4" s="1"/>
    </row>
    <row r="5" spans="1:21" x14ac:dyDescent="0.4">
      <c r="A5" t="s">
        <v>7</v>
      </c>
      <c r="B5" s="18">
        <f>B2/(C2+B2)</f>
        <v>0.2</v>
      </c>
      <c r="C5" s="18"/>
      <c r="D5" s="18">
        <f t="shared" ref="D5" si="4">D2/(E2+D2)</f>
        <v>0.68421052631578949</v>
      </c>
      <c r="E5" s="18"/>
      <c r="F5" s="18">
        <f t="shared" ref="F5" si="5">F2/(G2+F2)</f>
        <v>8.3333333333333329E-2</v>
      </c>
      <c r="G5" s="18"/>
      <c r="H5" s="18">
        <f t="shared" ref="H5" si="6">H2/(I2+H2)</f>
        <v>0.2857142857142857</v>
      </c>
      <c r="I5" s="18"/>
      <c r="J5" s="18">
        <f t="shared" ref="J5" si="7">J2/(K2+J2)</f>
        <v>0.36363636363636365</v>
      </c>
      <c r="K5" s="18"/>
      <c r="L5" s="18">
        <f t="shared" ref="L5" si="8">L2/(M2+L2)</f>
        <v>0.42708333333333331</v>
      </c>
      <c r="M5" s="18"/>
      <c r="N5" s="1"/>
      <c r="O5" s="1"/>
      <c r="P5" s="1"/>
      <c r="Q5" s="1"/>
      <c r="R5" s="1"/>
      <c r="S5" s="1"/>
      <c r="T5" s="1"/>
      <c r="U5" s="1"/>
    </row>
    <row r="6" spans="1:21" x14ac:dyDescent="0.4">
      <c r="A6" t="s">
        <v>9</v>
      </c>
      <c r="B6" s="18">
        <f>B2/(B2+B3)</f>
        <v>0.15384615384615385</v>
      </c>
      <c r="C6" s="18"/>
      <c r="D6" s="18">
        <f t="shared" ref="D6" si="9">D2/(D2+D3)</f>
        <v>0.54166666666666663</v>
      </c>
      <c r="E6" s="18"/>
      <c r="F6" s="18">
        <f t="shared" ref="F6" si="10">F2/(F2+F3)</f>
        <v>0.25</v>
      </c>
      <c r="G6" s="18"/>
      <c r="H6" s="18">
        <f t="shared" ref="H6" si="11">H2/(H2+H3)</f>
        <v>0.66666666666666663</v>
      </c>
      <c r="I6" s="18"/>
      <c r="J6" s="18">
        <f t="shared" ref="J6" si="12">J2/(J2+J3)</f>
        <v>0.33333333333333331</v>
      </c>
      <c r="K6" s="18"/>
      <c r="L6" s="18">
        <f t="shared" ref="L6" si="13">L2/(L2+L3)</f>
        <v>0.43157894736842106</v>
      </c>
      <c r="M6" s="18"/>
      <c r="N6" s="1"/>
      <c r="O6" s="1"/>
      <c r="P6" s="1"/>
      <c r="Q6" s="1"/>
      <c r="R6" s="1"/>
      <c r="S6" s="1"/>
      <c r="T6" s="1"/>
      <c r="U6" s="1"/>
    </row>
    <row r="7" spans="1:21" x14ac:dyDescent="0.4">
      <c r="A7" t="s">
        <v>8</v>
      </c>
      <c r="B7" s="19">
        <f xml:space="preserve"> (2*B5*B6)/(B5+B6)</f>
        <v>0.17391304347826086</v>
      </c>
      <c r="C7" s="19"/>
      <c r="D7" s="19">
        <f t="shared" ref="D7" si="14" xml:space="preserve"> (2*D5*D6)/(D5+D6)</f>
        <v>0.60465116279069764</v>
      </c>
      <c r="E7" s="19"/>
      <c r="F7" s="19">
        <f t="shared" ref="F7" si="15" xml:space="preserve"> (2*F5*F6)/(F5+F6)</f>
        <v>0.125</v>
      </c>
      <c r="G7" s="19"/>
      <c r="H7" s="19">
        <f t="shared" ref="H7" si="16" xml:space="preserve"> (2*H5*H6)/(H5+H6)</f>
        <v>0.4</v>
      </c>
      <c r="I7" s="19"/>
      <c r="J7" s="19">
        <f t="shared" ref="J7" si="17" xml:space="preserve"> (2*J5*J6)/(J5+J6)</f>
        <v>0.34782608695652173</v>
      </c>
      <c r="K7" s="19"/>
      <c r="L7" s="19">
        <f t="shared" ref="L7" si="18" xml:space="preserve"> (2*L5*L6)/(L5+L6)</f>
        <v>0.42931937172774876</v>
      </c>
      <c r="M7" s="19"/>
      <c r="N7" s="1"/>
      <c r="O7" s="1"/>
      <c r="P7" s="1"/>
      <c r="Q7" s="1"/>
      <c r="R7" s="1"/>
      <c r="S7" s="1"/>
      <c r="T7" s="1"/>
      <c r="U7" s="1"/>
    </row>
    <row r="8" spans="1:21" x14ac:dyDescent="0.4"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x14ac:dyDescent="0.4">
      <c r="D9" s="1"/>
      <c r="E9" s="1"/>
      <c r="F9" s="1"/>
      <c r="G9" s="1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x14ac:dyDescent="0.4"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4">
      <c r="B11" s="2"/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8.75" customHeight="1" x14ac:dyDescent="0.4">
      <c r="B12" s="16" t="s">
        <v>6</v>
      </c>
      <c r="C12" s="16" t="s">
        <v>7</v>
      </c>
      <c r="D12" s="4" t="s">
        <v>8</v>
      </c>
      <c r="E12" s="16" t="s">
        <v>6</v>
      </c>
      <c r="F12" s="16" t="s">
        <v>7</v>
      </c>
      <c r="G12" s="4" t="s">
        <v>8</v>
      </c>
      <c r="H12" s="16" t="s">
        <v>6</v>
      </c>
      <c r="I12" s="16" t="s">
        <v>7</v>
      </c>
      <c r="J12" s="4" t="s">
        <v>8</v>
      </c>
      <c r="K12" s="16" t="s">
        <v>6</v>
      </c>
      <c r="L12" s="16" t="s">
        <v>7</v>
      </c>
      <c r="M12" s="4" t="s">
        <v>8</v>
      </c>
      <c r="N12" s="16" t="s">
        <v>6</v>
      </c>
      <c r="O12" s="16" t="s">
        <v>7</v>
      </c>
      <c r="P12" s="4" t="s">
        <v>8</v>
      </c>
      <c r="Q12" s="16" t="s">
        <v>6</v>
      </c>
      <c r="R12" s="16" t="s">
        <v>7</v>
      </c>
      <c r="S12" s="4" t="s">
        <v>8</v>
      </c>
      <c r="T12" s="1"/>
      <c r="U12" s="1"/>
    </row>
    <row r="13" spans="1:21" x14ac:dyDescent="0.4">
      <c r="A13">
        <v>2</v>
      </c>
      <c r="B13" s="17">
        <f>B4</f>
        <v>0.71212121212121215</v>
      </c>
      <c r="C13" s="17">
        <f>B5</f>
        <v>0.2</v>
      </c>
      <c r="D13" s="4">
        <f>B7</f>
        <v>0.17391304347826086</v>
      </c>
      <c r="E13" s="17">
        <f>D4</f>
        <v>0.4925373134328358</v>
      </c>
      <c r="F13" s="17">
        <f>D5</f>
        <v>0.68421052631578949</v>
      </c>
      <c r="G13" s="4">
        <f>D7</f>
        <v>0.60465116279069764</v>
      </c>
      <c r="H13" s="17">
        <f>F4</f>
        <v>0.78125</v>
      </c>
      <c r="I13" s="17">
        <f>F5</f>
        <v>8.3333333333333329E-2</v>
      </c>
      <c r="J13" s="4">
        <f>F7</f>
        <v>0.125</v>
      </c>
      <c r="K13" s="17">
        <f>H4</f>
        <v>0.81538461538461537</v>
      </c>
      <c r="L13" s="17">
        <f>H5</f>
        <v>0.2857142857142857</v>
      </c>
      <c r="M13" s="4">
        <f>H7</f>
        <v>0.4</v>
      </c>
      <c r="N13" s="17">
        <f>J4</f>
        <v>0.53125</v>
      </c>
      <c r="O13" s="17">
        <f>J5</f>
        <v>0.36363636363636365</v>
      </c>
      <c r="P13" s="4">
        <f>J7</f>
        <v>0.34782608695652173</v>
      </c>
      <c r="Q13" s="4">
        <f>L4</f>
        <v>0.66564417177914115</v>
      </c>
      <c r="R13" s="4">
        <f>L5</f>
        <v>0.42708333333333331</v>
      </c>
      <c r="S13" s="4">
        <f>L7</f>
        <v>0.42931937172774876</v>
      </c>
      <c r="T13" s="1"/>
      <c r="U13" s="1"/>
    </row>
    <row r="14" spans="1:21" x14ac:dyDescent="0.4">
      <c r="B14" s="2"/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8.75" customHeight="1" x14ac:dyDescent="0.4">
      <c r="B15" s="2"/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4">
      <c r="B16" s="2"/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2:21" x14ac:dyDescent="0.4">
      <c r="B17" s="2"/>
      <c r="C17" s="2"/>
      <c r="S17" s="1"/>
      <c r="T17" s="1"/>
      <c r="U17" s="1"/>
    </row>
    <row r="18" spans="2:21" x14ac:dyDescent="0.4">
      <c r="C18" s="2"/>
      <c r="S18" s="1"/>
      <c r="T18" s="1"/>
      <c r="U18" s="1"/>
    </row>
    <row r="19" spans="2:21" x14ac:dyDescent="0.4">
      <c r="B19" s="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2:21" x14ac:dyDescent="0.4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</sheetData>
  <mergeCells count="30">
    <mergeCell ref="B7:C7"/>
    <mergeCell ref="D7:E7"/>
    <mergeCell ref="F7:G7"/>
    <mergeCell ref="H7:I7"/>
    <mergeCell ref="J7:K7"/>
    <mergeCell ref="L7:M7"/>
    <mergeCell ref="B6:C6"/>
    <mergeCell ref="D6:E6"/>
    <mergeCell ref="F6:G6"/>
    <mergeCell ref="H6:I6"/>
    <mergeCell ref="J6:K6"/>
    <mergeCell ref="L6:M6"/>
    <mergeCell ref="B5:C5"/>
    <mergeCell ref="D5:E5"/>
    <mergeCell ref="F5:G5"/>
    <mergeCell ref="H5:I5"/>
    <mergeCell ref="J5:K5"/>
    <mergeCell ref="L5:M5"/>
    <mergeCell ref="B4:C4"/>
    <mergeCell ref="D4:E4"/>
    <mergeCell ref="F4:G4"/>
    <mergeCell ref="H4:I4"/>
    <mergeCell ref="J4:K4"/>
    <mergeCell ref="L4:M4"/>
    <mergeCell ref="B1:C1"/>
    <mergeCell ref="D1:E1"/>
    <mergeCell ref="F1:G1"/>
    <mergeCell ref="H1:I1"/>
    <mergeCell ref="J1:K1"/>
    <mergeCell ref="L1:M1"/>
  </mergeCells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9A462-9A80-4689-817F-616FCF3DFDCC}">
  <dimension ref="A1:U20"/>
  <sheetViews>
    <sheetView zoomScale="95" zoomScaleNormal="95" workbookViewId="0">
      <selection activeCell="S13" sqref="B13:S13"/>
    </sheetView>
  </sheetViews>
  <sheetFormatPr defaultRowHeight="18.75" x14ac:dyDescent="0.4"/>
  <cols>
    <col min="2" max="2" width="10.375" customWidth="1"/>
    <col min="3" max="3" width="9.625" customWidth="1"/>
    <col min="22" max="22" width="12.75" customWidth="1"/>
  </cols>
  <sheetData>
    <row r="1" spans="1:21" ht="44.25" customHeight="1" thickBot="1" x14ac:dyDescent="0.45">
      <c r="B1" s="21" t="s">
        <v>1</v>
      </c>
      <c r="C1" s="22"/>
      <c r="D1" s="21" t="s">
        <v>2</v>
      </c>
      <c r="E1" s="22"/>
      <c r="F1" s="21" t="s">
        <v>3</v>
      </c>
      <c r="G1" s="22"/>
      <c r="H1" s="21" t="s">
        <v>4</v>
      </c>
      <c r="I1" s="22"/>
      <c r="J1" s="21" t="s">
        <v>5</v>
      </c>
      <c r="K1" s="22"/>
      <c r="L1" s="21" t="s">
        <v>0</v>
      </c>
      <c r="M1" s="22"/>
      <c r="N1" s="3"/>
      <c r="O1" s="14" t="s">
        <v>10</v>
      </c>
      <c r="P1" s="3"/>
      <c r="Q1" s="3"/>
      <c r="R1" s="3"/>
      <c r="S1" s="3"/>
      <c r="T1" s="3"/>
      <c r="U1" s="3"/>
    </row>
    <row r="2" spans="1:21" ht="66.75" customHeight="1" x14ac:dyDescent="0.4">
      <c r="B2" s="5">
        <v>4</v>
      </c>
      <c r="C2" s="6">
        <v>6</v>
      </c>
      <c r="D2" s="7">
        <v>29</v>
      </c>
      <c r="E2" s="8">
        <v>9</v>
      </c>
      <c r="F2" s="5">
        <v>2</v>
      </c>
      <c r="G2" s="6">
        <v>10</v>
      </c>
      <c r="H2" s="5">
        <v>5</v>
      </c>
      <c r="I2" s="6">
        <v>9</v>
      </c>
      <c r="J2" s="5">
        <v>13</v>
      </c>
      <c r="K2" s="6">
        <v>9</v>
      </c>
      <c r="L2" s="7">
        <f>B2+D2+F2+H2+J2</f>
        <v>53</v>
      </c>
      <c r="M2" s="8">
        <f>C2+E2+G2+I2+K2</f>
        <v>43</v>
      </c>
      <c r="O2" s="14">
        <v>96</v>
      </c>
    </row>
    <row r="3" spans="1:21" ht="63.75" customHeight="1" thickBot="1" x14ac:dyDescent="0.45">
      <c r="B3" s="9">
        <v>19</v>
      </c>
      <c r="C3" s="10">
        <v>37</v>
      </c>
      <c r="D3" s="13">
        <v>24</v>
      </c>
      <c r="E3" s="12">
        <v>5</v>
      </c>
      <c r="F3" s="13">
        <v>6</v>
      </c>
      <c r="G3" s="12">
        <v>46</v>
      </c>
      <c r="H3" s="13">
        <v>5</v>
      </c>
      <c r="I3" s="12">
        <v>46</v>
      </c>
      <c r="J3" s="13">
        <v>22</v>
      </c>
      <c r="K3" s="12">
        <v>20</v>
      </c>
      <c r="L3" s="9">
        <f>B3+D3+F3+H3+J3</f>
        <v>76</v>
      </c>
      <c r="M3" s="12">
        <f>C3+E3+G3+I3+K3</f>
        <v>154</v>
      </c>
      <c r="N3" s="1"/>
      <c r="O3" s="15">
        <v>230</v>
      </c>
      <c r="P3" s="1"/>
      <c r="Q3" s="1"/>
      <c r="R3" s="1"/>
      <c r="S3" s="1"/>
      <c r="T3" s="1"/>
      <c r="U3" s="1"/>
    </row>
    <row r="4" spans="1:21" x14ac:dyDescent="0.4">
      <c r="A4" t="s">
        <v>6</v>
      </c>
      <c r="B4" s="20">
        <f>(B2+C3)/(B2+C2+B3+C3)</f>
        <v>0.62121212121212122</v>
      </c>
      <c r="C4" s="20"/>
      <c r="D4" s="20">
        <f t="shared" ref="D4" si="0">(D2+E3)/(D2+E2+D3+E3)</f>
        <v>0.5074626865671642</v>
      </c>
      <c r="E4" s="20"/>
      <c r="F4" s="20">
        <f t="shared" ref="F4" si="1">(F2+G3)/(F2+G2+F3+G3)</f>
        <v>0.75</v>
      </c>
      <c r="G4" s="20"/>
      <c r="H4" s="20">
        <f t="shared" ref="H4" si="2">(H2+I3)/(H2+I2+H3+I3)</f>
        <v>0.7846153846153846</v>
      </c>
      <c r="I4" s="20"/>
      <c r="J4" s="20">
        <f t="shared" ref="J4" si="3">(J2+K3)/(J2+K2+J3+K3)</f>
        <v>0.515625</v>
      </c>
      <c r="K4" s="20"/>
      <c r="L4" s="18">
        <f>(L2+M3)/(L2+M2+L3+M3)</f>
        <v>0.63496932515337423</v>
      </c>
      <c r="M4" s="18"/>
      <c r="N4" s="1"/>
      <c r="O4" s="1"/>
      <c r="P4" s="1"/>
      <c r="Q4" s="1"/>
      <c r="R4" s="1"/>
      <c r="S4" s="1"/>
      <c r="T4" s="1"/>
      <c r="U4" s="1"/>
    </row>
    <row r="5" spans="1:21" x14ac:dyDescent="0.4">
      <c r="A5" t="s">
        <v>7</v>
      </c>
      <c r="B5" s="18">
        <f>B2/(C2+B2)</f>
        <v>0.4</v>
      </c>
      <c r="C5" s="18"/>
      <c r="D5" s="18">
        <f t="shared" ref="D5" si="4">D2/(E2+D2)</f>
        <v>0.76315789473684215</v>
      </c>
      <c r="E5" s="18"/>
      <c r="F5" s="18">
        <f t="shared" ref="F5" si="5">F2/(G2+F2)</f>
        <v>0.16666666666666666</v>
      </c>
      <c r="G5" s="18"/>
      <c r="H5" s="18">
        <f t="shared" ref="H5" si="6">H2/(I2+H2)</f>
        <v>0.35714285714285715</v>
      </c>
      <c r="I5" s="18"/>
      <c r="J5" s="18">
        <f t="shared" ref="J5" si="7">J2/(K2+J2)</f>
        <v>0.59090909090909094</v>
      </c>
      <c r="K5" s="18"/>
      <c r="L5" s="18">
        <f t="shared" ref="L5" si="8">L2/(M2+L2)</f>
        <v>0.55208333333333337</v>
      </c>
      <c r="M5" s="18"/>
      <c r="N5" s="1"/>
      <c r="O5" s="1"/>
      <c r="P5" s="1"/>
      <c r="Q5" s="1"/>
      <c r="R5" s="1"/>
      <c r="S5" s="1"/>
      <c r="T5" s="1"/>
      <c r="U5" s="1"/>
    </row>
    <row r="6" spans="1:21" x14ac:dyDescent="0.4">
      <c r="A6" t="s">
        <v>9</v>
      </c>
      <c r="B6" s="18">
        <f>B2/(B2+B3)</f>
        <v>0.17391304347826086</v>
      </c>
      <c r="C6" s="18"/>
      <c r="D6" s="18">
        <f t="shared" ref="D6" si="9">D2/(D2+D3)</f>
        <v>0.54716981132075471</v>
      </c>
      <c r="E6" s="18"/>
      <c r="F6" s="18">
        <f t="shared" ref="F6" si="10">F2/(F2+F3)</f>
        <v>0.25</v>
      </c>
      <c r="G6" s="18"/>
      <c r="H6" s="18">
        <f t="shared" ref="H6" si="11">H2/(H2+H3)</f>
        <v>0.5</v>
      </c>
      <c r="I6" s="18"/>
      <c r="J6" s="18">
        <f t="shared" ref="J6" si="12">J2/(J2+J3)</f>
        <v>0.37142857142857144</v>
      </c>
      <c r="K6" s="18"/>
      <c r="L6" s="18">
        <f t="shared" ref="L6" si="13">L2/(L2+L3)</f>
        <v>0.41085271317829458</v>
      </c>
      <c r="M6" s="18"/>
      <c r="N6" s="1"/>
      <c r="O6" s="1"/>
      <c r="P6" s="1"/>
      <c r="Q6" s="1"/>
      <c r="R6" s="1"/>
      <c r="S6" s="1"/>
      <c r="T6" s="1"/>
      <c r="U6" s="1"/>
    </row>
    <row r="7" spans="1:21" x14ac:dyDescent="0.4">
      <c r="A7" t="s">
        <v>8</v>
      </c>
      <c r="B7" s="19">
        <f xml:space="preserve"> (2*B5*B6)/(B5+B6)</f>
        <v>0.24242424242424243</v>
      </c>
      <c r="C7" s="19"/>
      <c r="D7" s="19">
        <f t="shared" ref="D7" si="14" xml:space="preserve"> (2*D5*D6)/(D5+D6)</f>
        <v>0.63736263736263732</v>
      </c>
      <c r="E7" s="19"/>
      <c r="F7" s="19">
        <f t="shared" ref="F7" si="15" xml:space="preserve"> (2*F5*F6)/(F5+F6)</f>
        <v>0.2</v>
      </c>
      <c r="G7" s="19"/>
      <c r="H7" s="19">
        <f t="shared" ref="H7" si="16" xml:space="preserve"> (2*H5*H6)/(H5+H6)</f>
        <v>0.41666666666666663</v>
      </c>
      <c r="I7" s="19"/>
      <c r="J7" s="19">
        <f t="shared" ref="J7" si="17" xml:space="preserve"> (2*J5*J6)/(J5+J6)</f>
        <v>0.45614035087719301</v>
      </c>
      <c r="K7" s="19"/>
      <c r="L7" s="19">
        <f t="shared" ref="L7" si="18" xml:space="preserve"> (2*L5*L6)/(L5+L6)</f>
        <v>0.47111111111111115</v>
      </c>
      <c r="M7" s="19"/>
      <c r="N7" s="1"/>
      <c r="O7" s="1"/>
      <c r="P7" s="1"/>
      <c r="Q7" s="1"/>
      <c r="R7" s="1"/>
      <c r="S7" s="1"/>
      <c r="T7" s="1"/>
      <c r="U7" s="1"/>
    </row>
    <row r="8" spans="1:21" x14ac:dyDescent="0.4"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x14ac:dyDescent="0.4">
      <c r="D9" s="1"/>
      <c r="E9" s="1"/>
      <c r="F9" s="1"/>
      <c r="G9" s="1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x14ac:dyDescent="0.4"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4">
      <c r="B11" s="2"/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8.75" customHeight="1" x14ac:dyDescent="0.4">
      <c r="B12" s="16" t="s">
        <v>6</v>
      </c>
      <c r="C12" s="16" t="s">
        <v>7</v>
      </c>
      <c r="D12" s="4" t="s">
        <v>8</v>
      </c>
      <c r="E12" s="16" t="s">
        <v>6</v>
      </c>
      <c r="F12" s="16" t="s">
        <v>7</v>
      </c>
      <c r="G12" s="4" t="s">
        <v>8</v>
      </c>
      <c r="H12" s="16" t="s">
        <v>6</v>
      </c>
      <c r="I12" s="16" t="s">
        <v>7</v>
      </c>
      <c r="J12" s="4" t="s">
        <v>8</v>
      </c>
      <c r="K12" s="16" t="s">
        <v>6</v>
      </c>
      <c r="L12" s="16" t="s">
        <v>7</v>
      </c>
      <c r="M12" s="4" t="s">
        <v>8</v>
      </c>
      <c r="N12" s="16" t="s">
        <v>6</v>
      </c>
      <c r="O12" s="16" t="s">
        <v>7</v>
      </c>
      <c r="P12" s="4" t="s">
        <v>8</v>
      </c>
      <c r="Q12" s="16" t="s">
        <v>6</v>
      </c>
      <c r="R12" s="16" t="s">
        <v>7</v>
      </c>
      <c r="S12" s="4" t="s">
        <v>8</v>
      </c>
      <c r="T12" s="1"/>
      <c r="U12" s="1"/>
    </row>
    <row r="13" spans="1:21" x14ac:dyDescent="0.4">
      <c r="A13" s="25">
        <v>3</v>
      </c>
      <c r="B13" s="17">
        <f>B4</f>
        <v>0.62121212121212122</v>
      </c>
      <c r="C13" s="17">
        <f>B5</f>
        <v>0.4</v>
      </c>
      <c r="D13" s="4">
        <f>B7</f>
        <v>0.24242424242424243</v>
      </c>
      <c r="E13" s="17">
        <f>D4</f>
        <v>0.5074626865671642</v>
      </c>
      <c r="F13" s="17">
        <f>D5</f>
        <v>0.76315789473684215</v>
      </c>
      <c r="G13" s="4">
        <f>D7</f>
        <v>0.63736263736263732</v>
      </c>
      <c r="H13" s="17">
        <f>F4</f>
        <v>0.75</v>
      </c>
      <c r="I13" s="17">
        <f>F5</f>
        <v>0.16666666666666666</v>
      </c>
      <c r="J13" s="4">
        <f>F7</f>
        <v>0.2</v>
      </c>
      <c r="K13" s="17">
        <f>H4</f>
        <v>0.7846153846153846</v>
      </c>
      <c r="L13" s="17">
        <f>H5</f>
        <v>0.35714285714285715</v>
      </c>
      <c r="M13" s="4">
        <f>H7</f>
        <v>0.41666666666666663</v>
      </c>
      <c r="N13" s="17">
        <f>J4</f>
        <v>0.515625</v>
      </c>
      <c r="O13" s="17">
        <f>J5</f>
        <v>0.59090909090909094</v>
      </c>
      <c r="P13" s="4">
        <f>J7</f>
        <v>0.45614035087719301</v>
      </c>
      <c r="Q13" s="4">
        <f>L4</f>
        <v>0.63496932515337423</v>
      </c>
      <c r="R13" s="4">
        <f>L5</f>
        <v>0.55208333333333337</v>
      </c>
      <c r="S13" s="4">
        <f>L7</f>
        <v>0.47111111111111115</v>
      </c>
      <c r="T13" s="1"/>
      <c r="U13" s="1"/>
    </row>
    <row r="14" spans="1:21" x14ac:dyDescent="0.4">
      <c r="B14" s="2"/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8.75" customHeight="1" x14ac:dyDescent="0.4">
      <c r="B15" s="2"/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4">
      <c r="B16" s="2"/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2:21" x14ac:dyDescent="0.4">
      <c r="B17" s="2"/>
      <c r="C17" s="2"/>
      <c r="J17" s="25"/>
      <c r="S17" s="1"/>
      <c r="T17" s="1"/>
      <c r="U17" s="1"/>
    </row>
    <row r="18" spans="2:21" x14ac:dyDescent="0.4">
      <c r="C18" s="2"/>
      <c r="S18" s="1"/>
      <c r="T18" s="1"/>
      <c r="U18" s="1"/>
    </row>
    <row r="19" spans="2:21" x14ac:dyDescent="0.4">
      <c r="B19" s="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2:21" x14ac:dyDescent="0.4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</sheetData>
  <mergeCells count="30">
    <mergeCell ref="B7:C7"/>
    <mergeCell ref="D7:E7"/>
    <mergeCell ref="F7:G7"/>
    <mergeCell ref="H7:I7"/>
    <mergeCell ref="J7:K7"/>
    <mergeCell ref="L7:M7"/>
    <mergeCell ref="B6:C6"/>
    <mergeCell ref="D6:E6"/>
    <mergeCell ref="F6:G6"/>
    <mergeCell ref="H6:I6"/>
    <mergeCell ref="J6:K6"/>
    <mergeCell ref="L6:M6"/>
    <mergeCell ref="B5:C5"/>
    <mergeCell ref="D5:E5"/>
    <mergeCell ref="F5:G5"/>
    <mergeCell ref="H5:I5"/>
    <mergeCell ref="J5:K5"/>
    <mergeCell ref="L5:M5"/>
    <mergeCell ref="B4:C4"/>
    <mergeCell ref="D4:E4"/>
    <mergeCell ref="F4:G4"/>
    <mergeCell ref="H4:I4"/>
    <mergeCell ref="J4:K4"/>
    <mergeCell ref="L4:M4"/>
    <mergeCell ref="B1:C1"/>
    <mergeCell ref="D1:E1"/>
    <mergeCell ref="F1:G1"/>
    <mergeCell ref="H1:I1"/>
    <mergeCell ref="J1:K1"/>
    <mergeCell ref="L1:M1"/>
  </mergeCells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69269-4C18-46DE-AF49-ECF37009F441}">
  <dimension ref="A1:U20"/>
  <sheetViews>
    <sheetView zoomScale="77" zoomScaleNormal="77" workbookViewId="0">
      <selection activeCell="S13" sqref="B13:S13"/>
    </sheetView>
  </sheetViews>
  <sheetFormatPr defaultRowHeight="18.75" x14ac:dyDescent="0.4"/>
  <cols>
    <col min="2" max="2" width="10.375" customWidth="1"/>
    <col min="3" max="3" width="9.625" customWidth="1"/>
    <col min="22" max="22" width="12.75" customWidth="1"/>
  </cols>
  <sheetData>
    <row r="1" spans="1:21" ht="44.25" customHeight="1" thickBot="1" x14ac:dyDescent="0.45">
      <c r="B1" s="21" t="s">
        <v>1</v>
      </c>
      <c r="C1" s="22"/>
      <c r="D1" s="23" t="s">
        <v>2</v>
      </c>
      <c r="E1" s="24"/>
      <c r="F1" s="21" t="s">
        <v>3</v>
      </c>
      <c r="G1" s="22"/>
      <c r="H1" s="21" t="s">
        <v>4</v>
      </c>
      <c r="I1" s="22"/>
      <c r="J1" s="23" t="s">
        <v>5</v>
      </c>
      <c r="K1" s="24"/>
      <c r="L1" s="21" t="s">
        <v>0</v>
      </c>
      <c r="M1" s="22"/>
      <c r="N1" s="3"/>
      <c r="O1" s="14" t="s">
        <v>10</v>
      </c>
      <c r="P1" s="3"/>
      <c r="Q1" s="3"/>
      <c r="R1" s="3"/>
      <c r="S1" s="3"/>
      <c r="T1" s="3"/>
      <c r="U1" s="3"/>
    </row>
    <row r="2" spans="1:21" ht="66.75" customHeight="1" x14ac:dyDescent="0.4">
      <c r="B2" s="5">
        <v>3</v>
      </c>
      <c r="C2" s="6">
        <v>7</v>
      </c>
      <c r="D2" s="7">
        <v>31</v>
      </c>
      <c r="E2" s="8">
        <v>7</v>
      </c>
      <c r="F2" s="5">
        <v>2</v>
      </c>
      <c r="G2" s="6">
        <v>10</v>
      </c>
      <c r="H2" s="5">
        <v>5</v>
      </c>
      <c r="I2" s="6">
        <v>9</v>
      </c>
      <c r="J2" s="5">
        <v>13</v>
      </c>
      <c r="K2" s="6">
        <v>9</v>
      </c>
      <c r="L2" s="7">
        <f>B2+D2+F2+H2+J2</f>
        <v>54</v>
      </c>
      <c r="M2" s="8">
        <f>C2+E2+G2+I2+K2</f>
        <v>42</v>
      </c>
      <c r="O2" s="14">
        <v>96</v>
      </c>
    </row>
    <row r="3" spans="1:21" ht="63.75" customHeight="1" thickBot="1" x14ac:dyDescent="0.45">
      <c r="B3" s="9">
        <v>17</v>
      </c>
      <c r="C3" s="10">
        <v>39</v>
      </c>
      <c r="D3" s="13">
        <v>24</v>
      </c>
      <c r="E3" s="12">
        <v>5</v>
      </c>
      <c r="F3" s="13">
        <v>5</v>
      </c>
      <c r="G3" s="12">
        <v>47</v>
      </c>
      <c r="H3" s="13">
        <v>4</v>
      </c>
      <c r="I3" s="12">
        <v>47</v>
      </c>
      <c r="J3" s="13">
        <v>23</v>
      </c>
      <c r="K3" s="12">
        <v>19</v>
      </c>
      <c r="L3" s="9">
        <f>B3+D3+F3+H3+J3</f>
        <v>73</v>
      </c>
      <c r="M3" s="12">
        <f>C3+E3+G3+I3+K3</f>
        <v>157</v>
      </c>
      <c r="N3" s="1"/>
      <c r="O3" s="15">
        <v>230</v>
      </c>
      <c r="P3" s="1"/>
      <c r="Q3" s="1"/>
      <c r="R3" s="1"/>
      <c r="S3" s="1"/>
      <c r="T3" s="1"/>
      <c r="U3" s="1"/>
    </row>
    <row r="4" spans="1:21" x14ac:dyDescent="0.4">
      <c r="A4" t="s">
        <v>6</v>
      </c>
      <c r="B4" s="20">
        <f>(B2+C3)/(B2+C2+B3+C3)</f>
        <v>0.63636363636363635</v>
      </c>
      <c r="C4" s="20"/>
      <c r="D4" s="20">
        <f t="shared" ref="D4" si="0">(D2+E3)/(D2+E2+D3+E3)</f>
        <v>0.53731343283582089</v>
      </c>
      <c r="E4" s="20"/>
      <c r="F4" s="20">
        <f t="shared" ref="F4" si="1">(F2+G3)/(F2+G2+F3+G3)</f>
        <v>0.765625</v>
      </c>
      <c r="G4" s="20"/>
      <c r="H4" s="20">
        <f t="shared" ref="H4" si="2">(H2+I3)/(H2+I2+H3+I3)</f>
        <v>0.8</v>
      </c>
      <c r="I4" s="20"/>
      <c r="J4" s="20">
        <f t="shared" ref="J4" si="3">(J2+K3)/(J2+K2+J3+K3)</f>
        <v>0.5</v>
      </c>
      <c r="K4" s="20"/>
      <c r="L4" s="18">
        <f>(L2+M3)/(L2+M2+L3+M3)</f>
        <v>0.64723926380368102</v>
      </c>
      <c r="M4" s="18"/>
      <c r="N4" s="1"/>
      <c r="O4" s="1"/>
      <c r="P4" s="1"/>
      <c r="Q4" s="1"/>
      <c r="R4" s="1"/>
      <c r="S4" s="1"/>
      <c r="T4" s="1"/>
      <c r="U4" s="1"/>
    </row>
    <row r="5" spans="1:21" x14ac:dyDescent="0.4">
      <c r="A5" t="s">
        <v>7</v>
      </c>
      <c r="B5" s="18">
        <f>B2/(C2+B2)</f>
        <v>0.3</v>
      </c>
      <c r="C5" s="18"/>
      <c r="D5" s="18">
        <f t="shared" ref="D5" si="4">D2/(E2+D2)</f>
        <v>0.81578947368421051</v>
      </c>
      <c r="E5" s="18"/>
      <c r="F5" s="18">
        <f t="shared" ref="F5" si="5">F2/(G2+F2)</f>
        <v>0.16666666666666666</v>
      </c>
      <c r="G5" s="18"/>
      <c r="H5" s="18">
        <f t="shared" ref="H5" si="6">H2/(I2+H2)</f>
        <v>0.35714285714285715</v>
      </c>
      <c r="I5" s="18"/>
      <c r="J5" s="18">
        <f t="shared" ref="J5" si="7">J2/(K2+J2)</f>
        <v>0.59090909090909094</v>
      </c>
      <c r="K5" s="18"/>
      <c r="L5" s="18">
        <f t="shared" ref="L5" si="8">L2/(M2+L2)</f>
        <v>0.5625</v>
      </c>
      <c r="M5" s="18"/>
      <c r="N5" s="1"/>
      <c r="O5" s="1"/>
      <c r="P5" s="1"/>
      <c r="Q5" s="1"/>
      <c r="R5" s="1"/>
      <c r="S5" s="1"/>
      <c r="T5" s="1"/>
      <c r="U5" s="1"/>
    </row>
    <row r="6" spans="1:21" x14ac:dyDescent="0.4">
      <c r="A6" t="s">
        <v>9</v>
      </c>
      <c r="B6" s="18">
        <f>B2/(B2+B3)</f>
        <v>0.15</v>
      </c>
      <c r="C6" s="18"/>
      <c r="D6" s="18">
        <f t="shared" ref="D6" si="9">D2/(D2+D3)</f>
        <v>0.5636363636363636</v>
      </c>
      <c r="E6" s="18"/>
      <c r="F6" s="18">
        <f t="shared" ref="F6" si="10">F2/(F2+F3)</f>
        <v>0.2857142857142857</v>
      </c>
      <c r="G6" s="18"/>
      <c r="H6" s="18">
        <f t="shared" ref="H6" si="11">H2/(H2+H3)</f>
        <v>0.55555555555555558</v>
      </c>
      <c r="I6" s="18"/>
      <c r="J6" s="18">
        <f t="shared" ref="J6" si="12">J2/(J2+J3)</f>
        <v>0.3611111111111111</v>
      </c>
      <c r="K6" s="18"/>
      <c r="L6" s="18">
        <f t="shared" ref="L6" si="13">L2/(L2+L3)</f>
        <v>0.42519685039370081</v>
      </c>
      <c r="M6" s="18"/>
      <c r="N6" s="1"/>
      <c r="O6" s="1"/>
      <c r="P6" s="1"/>
      <c r="Q6" s="1"/>
      <c r="R6" s="1"/>
      <c r="S6" s="1"/>
      <c r="T6" s="1"/>
      <c r="U6" s="1"/>
    </row>
    <row r="7" spans="1:21" x14ac:dyDescent="0.4">
      <c r="A7" t="s">
        <v>8</v>
      </c>
      <c r="B7" s="19">
        <f xml:space="preserve"> (2*B5*B6)/(B5+B6)</f>
        <v>0.2</v>
      </c>
      <c r="C7" s="19"/>
      <c r="D7" s="19">
        <f t="shared" ref="D7" si="14" xml:space="preserve"> (2*D5*D6)/(D5+D6)</f>
        <v>0.66666666666666663</v>
      </c>
      <c r="E7" s="19"/>
      <c r="F7" s="19">
        <f t="shared" ref="F7" si="15" xml:space="preserve"> (2*F5*F6)/(F5+F6)</f>
        <v>0.2105263157894737</v>
      </c>
      <c r="G7" s="19"/>
      <c r="H7" s="19">
        <f t="shared" ref="H7" si="16" xml:space="preserve"> (2*H5*H6)/(H5+H6)</f>
        <v>0.43478260869565216</v>
      </c>
      <c r="I7" s="19"/>
      <c r="J7" s="19">
        <f t="shared" ref="J7" si="17" xml:space="preserve"> (2*J5*J6)/(J5+J6)</f>
        <v>0.44827586206896558</v>
      </c>
      <c r="K7" s="19"/>
      <c r="L7" s="19">
        <f t="shared" ref="L7" si="18" xml:space="preserve"> (2*L5*L6)/(L5+L6)</f>
        <v>0.48430493273542602</v>
      </c>
      <c r="M7" s="19"/>
      <c r="N7" s="1"/>
      <c r="O7" s="1"/>
      <c r="P7" s="1"/>
      <c r="Q7" s="1"/>
      <c r="R7" s="1"/>
      <c r="S7" s="1"/>
      <c r="T7" s="1"/>
      <c r="U7" s="1"/>
    </row>
    <row r="8" spans="1:21" x14ac:dyDescent="0.4"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x14ac:dyDescent="0.4">
      <c r="D9" s="1"/>
      <c r="E9" s="1"/>
      <c r="F9" s="1"/>
      <c r="G9" s="1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x14ac:dyDescent="0.4"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4">
      <c r="B11" s="2"/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8.75" customHeight="1" x14ac:dyDescent="0.4">
      <c r="B12" s="16" t="s">
        <v>6</v>
      </c>
      <c r="C12" s="16" t="s">
        <v>7</v>
      </c>
      <c r="D12" s="4" t="s">
        <v>8</v>
      </c>
      <c r="E12" s="16" t="s">
        <v>6</v>
      </c>
      <c r="F12" s="16" t="s">
        <v>7</v>
      </c>
      <c r="G12" s="4" t="s">
        <v>8</v>
      </c>
      <c r="H12" s="16" t="s">
        <v>6</v>
      </c>
      <c r="I12" s="16" t="s">
        <v>7</v>
      </c>
      <c r="J12" s="4" t="s">
        <v>8</v>
      </c>
      <c r="K12" s="16" t="s">
        <v>6</v>
      </c>
      <c r="L12" s="16" t="s">
        <v>7</v>
      </c>
      <c r="M12" s="4" t="s">
        <v>8</v>
      </c>
      <c r="N12" s="16" t="s">
        <v>6</v>
      </c>
      <c r="O12" s="16" t="s">
        <v>7</v>
      </c>
      <c r="P12" s="4" t="s">
        <v>8</v>
      </c>
      <c r="Q12" s="16" t="s">
        <v>6</v>
      </c>
      <c r="R12" s="16" t="s">
        <v>7</v>
      </c>
      <c r="S12" s="4" t="s">
        <v>8</v>
      </c>
      <c r="T12" s="1"/>
      <c r="U12" s="1"/>
    </row>
    <row r="13" spans="1:21" x14ac:dyDescent="0.4">
      <c r="A13" s="25">
        <v>4</v>
      </c>
      <c r="B13" s="17">
        <f>B4</f>
        <v>0.63636363636363635</v>
      </c>
      <c r="C13" s="17">
        <f>B5</f>
        <v>0.3</v>
      </c>
      <c r="D13" s="4">
        <f>B7</f>
        <v>0.2</v>
      </c>
      <c r="E13" s="17">
        <f>D4</f>
        <v>0.53731343283582089</v>
      </c>
      <c r="F13" s="17">
        <f>D5</f>
        <v>0.81578947368421051</v>
      </c>
      <c r="G13" s="4">
        <f>D7</f>
        <v>0.66666666666666663</v>
      </c>
      <c r="H13" s="17">
        <f>F4</f>
        <v>0.765625</v>
      </c>
      <c r="I13" s="17">
        <f>F5</f>
        <v>0.16666666666666666</v>
      </c>
      <c r="J13" s="4">
        <f>F7</f>
        <v>0.2105263157894737</v>
      </c>
      <c r="K13" s="17">
        <f>H4</f>
        <v>0.8</v>
      </c>
      <c r="L13" s="17">
        <f>H5</f>
        <v>0.35714285714285715</v>
      </c>
      <c r="M13" s="4">
        <f>H7</f>
        <v>0.43478260869565216</v>
      </c>
      <c r="N13" s="17">
        <f>J4</f>
        <v>0.5</v>
      </c>
      <c r="O13" s="17">
        <f>J5</f>
        <v>0.59090909090909094</v>
      </c>
      <c r="P13" s="4">
        <f>J7</f>
        <v>0.44827586206896558</v>
      </c>
      <c r="Q13" s="4">
        <f>L4</f>
        <v>0.64723926380368102</v>
      </c>
      <c r="R13" s="4">
        <f>L5</f>
        <v>0.5625</v>
      </c>
      <c r="S13" s="4">
        <f>L7</f>
        <v>0.48430493273542602</v>
      </c>
      <c r="T13" s="1"/>
      <c r="U13" s="1"/>
    </row>
    <row r="14" spans="1:21" x14ac:dyDescent="0.4">
      <c r="B14" s="2"/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8.75" customHeight="1" x14ac:dyDescent="0.4">
      <c r="B15" s="2"/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4">
      <c r="B16" s="2"/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2:21" x14ac:dyDescent="0.4">
      <c r="B17" s="2"/>
      <c r="C17" s="2"/>
      <c r="S17" s="1"/>
      <c r="T17" s="1"/>
      <c r="U17" s="1"/>
    </row>
    <row r="18" spans="2:21" x14ac:dyDescent="0.4">
      <c r="C18" s="2"/>
      <c r="S18" s="1"/>
      <c r="T18" s="1"/>
      <c r="U18" s="1"/>
    </row>
    <row r="19" spans="2:21" x14ac:dyDescent="0.4">
      <c r="B19" s="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2:21" x14ac:dyDescent="0.4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</sheetData>
  <mergeCells count="30">
    <mergeCell ref="B7:C7"/>
    <mergeCell ref="D7:E7"/>
    <mergeCell ref="F7:G7"/>
    <mergeCell ref="H7:I7"/>
    <mergeCell ref="J7:K7"/>
    <mergeCell ref="L7:M7"/>
    <mergeCell ref="B6:C6"/>
    <mergeCell ref="D6:E6"/>
    <mergeCell ref="F6:G6"/>
    <mergeCell ref="H6:I6"/>
    <mergeCell ref="J6:K6"/>
    <mergeCell ref="L6:M6"/>
    <mergeCell ref="B5:C5"/>
    <mergeCell ref="D5:E5"/>
    <mergeCell ref="F5:G5"/>
    <mergeCell ref="H5:I5"/>
    <mergeCell ref="J5:K5"/>
    <mergeCell ref="L5:M5"/>
    <mergeCell ref="B4:C4"/>
    <mergeCell ref="D4:E4"/>
    <mergeCell ref="F4:G4"/>
    <mergeCell ref="H4:I4"/>
    <mergeCell ref="J4:K4"/>
    <mergeCell ref="L4:M4"/>
    <mergeCell ref="B1:C1"/>
    <mergeCell ref="D1:E1"/>
    <mergeCell ref="F1:G1"/>
    <mergeCell ref="H1:I1"/>
    <mergeCell ref="J1:K1"/>
    <mergeCell ref="L1:M1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tmp</vt:lpstr>
      <vt:lpstr>koma_only</vt:lpstr>
      <vt:lpstr>bert_fixed</vt:lpstr>
      <vt:lpstr>bert_fine_tuning</vt:lpstr>
      <vt:lpstr>multi fine tuning</vt:lpstr>
      <vt:lpstr>multi fixed</vt:lpstr>
      <vt:lpstr>seq2</vt:lpstr>
      <vt:lpstr>seq3</vt:lpstr>
      <vt:lpstr>seq4</vt:lpstr>
      <vt:lpstr>seq5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2020-07-21T14:10:12Z</dcterms:modified>
</cp:coreProperties>
</file>