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ndwich\thang_6\"/>
    </mc:Choice>
  </mc:AlternateContent>
  <xr:revisionPtr revIDLastSave="0" documentId="13_ncr:1_{CB72F41A-BD52-452D-986E-24869CEE5506}" xr6:coauthVersionLast="47" xr6:coauthVersionMax="47" xr10:uidLastSave="{00000000-0000-0000-0000-000000000000}"/>
  <bookViews>
    <workbookView xWindow="-120" yWindow="-120" windowWidth="29040" windowHeight="15720" xr2:uid="{CBA786C8-781C-4F98-AB22-7C393A29F457}"/>
  </bookViews>
  <sheets>
    <sheet name="Diem_dan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J32" i="1" s="1"/>
  <c r="F32" i="1"/>
  <c r="J31" i="1"/>
  <c r="H31" i="1"/>
  <c r="F31" i="1"/>
  <c r="H30" i="1"/>
  <c r="J30" i="1" s="1"/>
  <c r="F30" i="1"/>
  <c r="H29" i="1"/>
  <c r="J29" i="1" s="1"/>
  <c r="F29" i="1"/>
  <c r="H28" i="1"/>
  <c r="J28" i="1" s="1"/>
  <c r="F28" i="1"/>
  <c r="H27" i="1"/>
  <c r="J27" i="1" s="1"/>
  <c r="F27" i="1"/>
  <c r="H26" i="1"/>
  <c r="J26" i="1" s="1"/>
  <c r="F26" i="1"/>
  <c r="H25" i="1"/>
  <c r="J25" i="1" s="1"/>
  <c r="F25" i="1"/>
  <c r="H24" i="1"/>
  <c r="J24" i="1" s="1"/>
  <c r="F24" i="1"/>
  <c r="H23" i="1"/>
  <c r="J23" i="1" s="1"/>
  <c r="F23" i="1"/>
  <c r="H22" i="1"/>
  <c r="J22" i="1" s="1"/>
  <c r="F22" i="1"/>
  <c r="H21" i="1"/>
  <c r="J21" i="1" s="1"/>
  <c r="F21" i="1"/>
  <c r="H20" i="1"/>
  <c r="J20" i="1" s="1"/>
  <c r="F20" i="1"/>
  <c r="H19" i="1"/>
  <c r="J19" i="1" s="1"/>
  <c r="F19" i="1"/>
  <c r="J18" i="1"/>
  <c r="H18" i="1"/>
  <c r="F18" i="1"/>
  <c r="H17" i="1"/>
  <c r="J17" i="1" s="1"/>
  <c r="F17" i="1"/>
  <c r="H16" i="1"/>
  <c r="J16" i="1" s="1"/>
  <c r="F16" i="1"/>
  <c r="J15" i="1"/>
  <c r="H15" i="1"/>
  <c r="F15" i="1"/>
  <c r="H14" i="1"/>
  <c r="J14" i="1" s="1"/>
  <c r="F14" i="1"/>
  <c r="H13" i="1"/>
  <c r="J13" i="1" s="1"/>
  <c r="F13" i="1"/>
  <c r="H12" i="1"/>
  <c r="J12" i="1" s="1"/>
  <c r="F12" i="1"/>
  <c r="J11" i="1"/>
  <c r="H11" i="1"/>
  <c r="F11" i="1"/>
  <c r="H10" i="1"/>
  <c r="J10" i="1" s="1"/>
  <c r="F10" i="1"/>
  <c r="H9" i="1"/>
  <c r="J9" i="1" s="1"/>
  <c r="F9" i="1"/>
  <c r="H8" i="1"/>
  <c r="J8" i="1" s="1"/>
  <c r="F8" i="1"/>
  <c r="H7" i="1"/>
  <c r="J7" i="1" s="1"/>
  <c r="F7" i="1"/>
  <c r="H6" i="1"/>
  <c r="J6" i="1" s="1"/>
  <c r="F6" i="1"/>
  <c r="H5" i="1"/>
  <c r="J5" i="1" s="1"/>
  <c r="F5" i="1"/>
  <c r="H4" i="1"/>
  <c r="J4" i="1" s="1"/>
  <c r="F4" i="1"/>
  <c r="H3" i="1"/>
  <c r="J3" i="1" s="1"/>
  <c r="F3" i="1"/>
</calcChain>
</file>

<file path=xl/sharedStrings.xml><?xml version="1.0" encoding="utf-8"?>
<sst xmlns="http://schemas.openxmlformats.org/spreadsheetml/2006/main" count="72" uniqueCount="16">
  <si>
    <t>Chấm công</t>
  </si>
  <si>
    <t>ID</t>
  </si>
  <si>
    <t>Tên</t>
  </si>
  <si>
    <t>Ngày chấm công</t>
  </si>
  <si>
    <t>Giờ vào</t>
  </si>
  <si>
    <t>Giờ ra</t>
  </si>
  <si>
    <t>Hệ số giờ</t>
  </si>
  <si>
    <t>Trả lương</t>
  </si>
  <si>
    <t>KPI</t>
  </si>
  <si>
    <t>Số lượng bánh đã bán</t>
  </si>
  <si>
    <t>Ghi chú</t>
  </si>
  <si>
    <t>Lấy lương theo tuần</t>
  </si>
  <si>
    <t>Phạm Hữu Xuân Hải</t>
  </si>
  <si>
    <t>Lê Thị Thùy Linh</t>
  </si>
  <si>
    <t>Phạm Hữu Phú Vinh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</si>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</sst>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1" fontId="0" fillId="0" borderId="0" xfId="1" applyNumberFormat="1" applyFont="1"/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/>
  </cellXfs>
  <cellStyles count="2">
    <cellStyle name="Currency" xfId="1" builtinId="4"/>
    <cellStyle name="Normal" xfId="0" builtinId="0"/>
  </cellStyles>
  <dxfs count="9">
    <dxf>
      <numFmt numFmtId="164" formatCode="_(&quot;$&quot;* #,##0.000_);_(&quot;$&quot;* \(#,##0.000\);_(&quot;$&quot;* &quot;-&quot;??_);_(@_)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0" formatCode="General"/>
    </dxf>
    <dxf>
      <numFmt numFmtId="164" formatCode="_(&quot;$&quot;* #,##0.000_);_(&quot;$&quot;* \(#,##0.000\);_(&quot;$&quot;* &quot;-&quot;??_);_(@_)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1C406D-D77C-46A2-8E89-5300F8CFD57A}" name="Table4" displayName="Table4" ref="A2:K32" totalsRowShown="0">
  <autoFilter ref="A2:K32" xr:uid="{4A38B093-74C6-43F0-892F-5408D4999633}"/>
  <tableColumns count="11">
    <tableColumn id="1" xr3:uid="{1B241DF1-244F-4FD0-82CD-6536CA825E2F}" name="ID" dataDxfId="8" dataCellStyle="Currency"/>
    <tableColumn id="2" xr3:uid="{7E36500C-D533-4929-A2D6-4B1178A7E1CB}" name="Tên" dataDxfId="6"/>
    <tableColumn id="3" xr3:uid="{1295DCE9-17EC-4CB5-9173-A945B0D5C599}" name="Ngày chấm công" dataDxfId="5">
      <calculatedColumnFormula array="1">getdate</calculatedColumnFormula>
    </tableColumn>
    <tableColumn id="4" xr3:uid="{CAC3B6D4-108A-40E2-84BC-3101E4C70FCE}" name="Giờ vào" dataDxfId="4"/>
    <tableColumn id="5" xr3:uid="{AAFE0CE4-C95E-4CC0-8087-27CE1E9EC243}" name="Giờ ra" dataDxfId="3"/>
    <tableColumn id="6" xr3:uid="{AB57207B-170A-4A7B-95C4-BC6C809A0F97}" name="Hệ số giờ" dataDxfId="2">
      <calculatedColumnFormula>Table4[[#This Row],[Giờ ra]]-Table4[[#This Row],[Giờ vào]]</calculatedColumnFormula>
    </tableColumn>
    <tableColumn id="7" xr3:uid="{9730E90B-3739-4290-8ECE-9B372C0C7B8B}" name="Trả lương" dataDxfId="0"/>
    <tableColumn id="8" xr3:uid="{AF0A139D-A5A8-4ADD-8097-F1A2369A946A}" name="KPI" dataDxfId="1">
      <calculatedColumnFormula>IF(Table4[[#This Row],[Số lượng bánh đã bán]]&gt;=30,1,0)</calculatedColumnFormula>
    </tableColumn>
    <tableColumn id="9" xr3:uid="{1F53A6AB-A70E-45FF-9DFE-8D741BA5FC04}" name="Số lượng bánh đã bán"/>
    <tableColumn id="11" xr3:uid="{07DB9F03-89DE-4AAD-A156-922ED0048F47}" name="Column1" dataDxfId="7" dataCellStyle="Currency">
      <calculatedColumnFormula>IF(Table4[[#This Row],[KPI]]=1,Table4[[#This Row],[Số lượng bánh đã bán]]*1.5, IF(Table4[[#This Row],[KPI]]=2,Table4[[#This Row],[Số lượng bánh đã bán]]*2, IF(Table4[[#This Row],[KPI]]=3,Table4[[#This Row],[Số lượng bánh đã bán]]*2.5,0)))</calculatedColumnFormula>
    </tableColumn>
    <tableColumn id="10" xr3:uid="{74938F24-7844-4C38-BADC-DDBB8997DF8B}" name="Ghi chú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9F73D-CF11-4174-BADA-4E17DB58E803}">
  <dimension ref="A1:N34"/>
  <sheetViews>
    <sheetView tabSelected="1" zoomScale="85" zoomScaleNormal="85" workbookViewId="0">
      <selection activeCell="O20" sqref="O20"/>
    </sheetView>
  </sheetViews>
  <sheetFormatPr defaultRowHeight="15" x14ac:dyDescent="0.25"/>
  <cols>
    <col min="1" max="1" width="9" style="2" bestFit="1" customWidth="1"/>
    <col min="2" max="2" width="19.42578125" bestFit="1" customWidth="1"/>
    <col min="3" max="3" width="17.28515625" style="3" bestFit="1" customWidth="1"/>
    <col min="4" max="4" width="9.7109375" style="4" bestFit="1" customWidth="1"/>
    <col min="5" max="5" width="8.28515625" style="4" bestFit="1" customWidth="1"/>
    <col min="6" max="6" width="10.85546875" style="4" bestFit="1" customWidth="1"/>
    <col min="7" max="7" width="16.28515625" style="6" bestFit="1" customWidth="1"/>
    <col min="9" max="9" width="22.140625" bestFit="1" customWidth="1"/>
    <col min="10" max="10" width="20" style="5" bestFit="1" customWidth="1"/>
    <col min="11" max="11" width="19.42578125" bestFit="1" customWidth="1"/>
    <col min="12" max="12" width="11.28515625" bestFit="1" customWidth="1"/>
    <col min="13" max="13" width="18.7109375" bestFit="1" customWidth="1"/>
    <col min="14" max="14" width="9.85546875" style="5" bestFit="1" customWidth="1"/>
  </cols>
  <sheetData>
    <row r="1" spans="1:14" ht="63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8"/>
      <c r="M1" s="8"/>
      <c r="N1" s="8"/>
    </row>
    <row r="2" spans="1:14" x14ac:dyDescent="0.25">
      <c r="A2" s="2" t="s">
        <v>1</v>
      </c>
      <c r="B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6" t="s">
        <v>7</v>
      </c>
      <c r="H2" t="s">
        <v>8</v>
      </c>
      <c r="I2" t="s">
        <v>9</v>
      </c>
      <c r="J2" s="5" t="s">
        <v>15</v>
      </c>
      <c r="K2" t="s">
        <v>10</v>
      </c>
      <c r="N2"/>
    </row>
    <row r="3" spans="1:14" x14ac:dyDescent="0.25">
      <c r="A3" s="2">
        <v>16</v>
      </c>
      <c r="B3" t="s">
        <v>12</v>
      </c>
      <c r="C3" s="3">
        <v>45454</v>
      </c>
      <c r="D3" s="4">
        <v>6</v>
      </c>
      <c r="E3" s="4">
        <v>8</v>
      </c>
      <c r="F3" s="4">
        <f>Table4[[#This Row],[Giờ ra]]-Table4[[#This Row],[Giờ vào]]</f>
        <v>2</v>
      </c>
      <c r="G3" s="6">
        <v>30</v>
      </c>
      <c r="H3">
        <f>IF(Table4[[#This Row],[Số lượng bánh đã bán]]&gt;=30,1,0)</f>
        <v>1</v>
      </c>
      <c r="I3">
        <v>34</v>
      </c>
      <c r="J3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51</v>
      </c>
      <c r="K3" t="s">
        <v>11</v>
      </c>
      <c r="N3"/>
    </row>
    <row r="4" spans="1:14" x14ac:dyDescent="0.25">
      <c r="A4" s="2">
        <v>16</v>
      </c>
      <c r="B4" t="s">
        <v>12</v>
      </c>
      <c r="C4" s="3">
        <v>45455</v>
      </c>
      <c r="D4" s="4">
        <v>6</v>
      </c>
      <c r="E4" s="4">
        <v>8</v>
      </c>
      <c r="F4" s="4">
        <f>Table4[[#This Row],[Giờ ra]]-Table4[[#This Row],[Giờ vào]]</f>
        <v>2</v>
      </c>
      <c r="G4" s="6">
        <v>30</v>
      </c>
      <c r="H4">
        <f>IF(Table4[[#This Row],[Số lượng bánh đã bán]]&gt;=30,1,0)</f>
        <v>0</v>
      </c>
      <c r="I4">
        <v>27</v>
      </c>
      <c r="J4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0</v>
      </c>
      <c r="K4" t="s">
        <v>11</v>
      </c>
      <c r="N4"/>
    </row>
    <row r="5" spans="1:14" x14ac:dyDescent="0.25">
      <c r="A5" s="2">
        <v>16</v>
      </c>
      <c r="B5" t="s">
        <v>12</v>
      </c>
      <c r="C5" s="3">
        <v>45456</v>
      </c>
      <c r="D5" s="4">
        <v>6</v>
      </c>
      <c r="E5" s="4">
        <v>8</v>
      </c>
      <c r="F5" s="4">
        <f>Table4[[#This Row],[Giờ ra]]-Table4[[#This Row],[Giờ vào]]</f>
        <v>2</v>
      </c>
      <c r="G5" s="6">
        <v>30</v>
      </c>
      <c r="H5">
        <f>IF(Table4[[#This Row],[Số lượng bánh đã bán]]&gt;=30,1,0)</f>
        <v>0</v>
      </c>
      <c r="I5">
        <v>29</v>
      </c>
      <c r="J5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0</v>
      </c>
      <c r="K5" t="s">
        <v>11</v>
      </c>
      <c r="N5"/>
    </row>
    <row r="6" spans="1:14" x14ac:dyDescent="0.25">
      <c r="A6" s="2">
        <v>16</v>
      </c>
      <c r="B6" t="s">
        <v>12</v>
      </c>
      <c r="C6" s="3">
        <v>45457</v>
      </c>
      <c r="D6" s="4">
        <v>6</v>
      </c>
      <c r="E6" s="4">
        <v>8</v>
      </c>
      <c r="F6" s="4">
        <f>Table4[[#This Row],[Giờ ra]]-Table4[[#This Row],[Giờ vào]]</f>
        <v>2</v>
      </c>
      <c r="G6" s="6">
        <v>30</v>
      </c>
      <c r="H6">
        <f>IF(Table4[[#This Row],[Số lượng bánh đã bán]]&gt;=30,1,0)</f>
        <v>1</v>
      </c>
      <c r="I6">
        <v>32</v>
      </c>
      <c r="J6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48</v>
      </c>
      <c r="K6" t="s">
        <v>11</v>
      </c>
      <c r="N6"/>
    </row>
    <row r="7" spans="1:14" x14ac:dyDescent="0.25">
      <c r="A7" s="2">
        <v>16</v>
      </c>
      <c r="B7" t="s">
        <v>12</v>
      </c>
      <c r="C7" s="3">
        <v>45458</v>
      </c>
      <c r="D7" s="4">
        <v>6</v>
      </c>
      <c r="E7" s="4">
        <v>8</v>
      </c>
      <c r="F7" s="4">
        <f>Table4[[#This Row],[Giờ ra]]-Table4[[#This Row],[Giờ vào]]</f>
        <v>2</v>
      </c>
      <c r="G7" s="6">
        <v>30</v>
      </c>
      <c r="H7">
        <f>IF(Table4[[#This Row],[Số lượng bánh đã bán]]&gt;=30,1,0)</f>
        <v>1</v>
      </c>
      <c r="I7">
        <v>30</v>
      </c>
      <c r="J7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45</v>
      </c>
      <c r="K7" t="s">
        <v>11</v>
      </c>
      <c r="N7"/>
    </row>
    <row r="8" spans="1:14" x14ac:dyDescent="0.25">
      <c r="A8" s="2">
        <v>16</v>
      </c>
      <c r="B8" t="s">
        <v>12</v>
      </c>
      <c r="C8" s="3">
        <v>45459</v>
      </c>
      <c r="D8" s="4">
        <v>6</v>
      </c>
      <c r="E8" s="4">
        <v>8</v>
      </c>
      <c r="F8" s="4">
        <f>Table4[[#This Row],[Giờ ra]]-Table4[[#This Row],[Giờ vào]]</f>
        <v>2</v>
      </c>
      <c r="G8" s="6">
        <v>30</v>
      </c>
      <c r="H8">
        <f>IF(Table4[[#This Row],[Số lượng bánh đã bán]]&gt;=30,1,0)</f>
        <v>1</v>
      </c>
      <c r="I8">
        <v>36</v>
      </c>
      <c r="J8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54</v>
      </c>
      <c r="K8" t="s">
        <v>11</v>
      </c>
      <c r="N8"/>
    </row>
    <row r="9" spans="1:14" x14ac:dyDescent="0.25">
      <c r="A9" s="2">
        <v>16</v>
      </c>
      <c r="B9" t="s">
        <v>12</v>
      </c>
      <c r="C9" s="3">
        <v>45460</v>
      </c>
      <c r="D9" s="4">
        <v>6</v>
      </c>
      <c r="E9" s="4">
        <v>8</v>
      </c>
      <c r="F9" s="4">
        <f>Table4[[#This Row],[Giờ ra]]-Table4[[#This Row],[Giờ vào]]</f>
        <v>2</v>
      </c>
      <c r="G9" s="6">
        <v>30</v>
      </c>
      <c r="H9">
        <f>IF(Table4[[#This Row],[Số lượng bánh đã bán]]&gt;=30,1,0)</f>
        <v>0</v>
      </c>
      <c r="I9">
        <v>20</v>
      </c>
      <c r="J9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0</v>
      </c>
      <c r="K9" t="s">
        <v>11</v>
      </c>
      <c r="N9"/>
    </row>
    <row r="10" spans="1:14" x14ac:dyDescent="0.25">
      <c r="A10" s="2">
        <v>16</v>
      </c>
      <c r="B10" t="s">
        <v>12</v>
      </c>
      <c r="C10" s="3">
        <v>45461</v>
      </c>
      <c r="D10" s="4">
        <v>6</v>
      </c>
      <c r="E10" s="4">
        <v>9</v>
      </c>
      <c r="F10" s="4">
        <f>Table4[[#This Row],[Giờ ra]]-Table4[[#This Row],[Giờ vào]]</f>
        <v>3</v>
      </c>
      <c r="G10" s="6">
        <v>45</v>
      </c>
      <c r="H10">
        <f>IF(Table4[[#This Row],[Số lượng bánh đã bán]]&gt;=30,1,0)</f>
        <v>0</v>
      </c>
      <c r="I10">
        <v>20</v>
      </c>
      <c r="J10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0</v>
      </c>
      <c r="K10" t="s">
        <v>11</v>
      </c>
      <c r="N10"/>
    </row>
    <row r="11" spans="1:14" x14ac:dyDescent="0.25">
      <c r="A11" s="2">
        <v>16</v>
      </c>
      <c r="B11" t="s">
        <v>12</v>
      </c>
      <c r="C11" s="3">
        <v>45462</v>
      </c>
      <c r="D11" s="4">
        <v>6</v>
      </c>
      <c r="E11" s="4">
        <v>8</v>
      </c>
      <c r="F11" s="4">
        <f>Table4[[#This Row],[Giờ ra]]-Table4[[#This Row],[Giờ vào]]</f>
        <v>2</v>
      </c>
      <c r="G11" s="6">
        <v>30</v>
      </c>
      <c r="H11">
        <f>IF(Table4[[#This Row],[Số lượng bánh đã bán]]&gt;=30,1,0)</f>
        <v>1</v>
      </c>
      <c r="I11">
        <v>34</v>
      </c>
      <c r="J11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51</v>
      </c>
      <c r="K11" t="s">
        <v>11</v>
      </c>
      <c r="N11"/>
    </row>
    <row r="12" spans="1:14" x14ac:dyDescent="0.25">
      <c r="A12" s="2">
        <v>16</v>
      </c>
      <c r="B12" t="s">
        <v>12</v>
      </c>
      <c r="C12" s="3">
        <v>45463</v>
      </c>
      <c r="D12" s="4">
        <v>6</v>
      </c>
      <c r="E12" s="4">
        <v>9</v>
      </c>
      <c r="F12" s="4">
        <f>Table4[[#This Row],[Giờ ra]]-Table4[[#This Row],[Giờ vào]]</f>
        <v>3</v>
      </c>
      <c r="G12" s="6">
        <v>45</v>
      </c>
      <c r="H12">
        <f>IF(Table4[[#This Row],[Số lượng bánh đã bán]]&gt;=30,1,0)</f>
        <v>0</v>
      </c>
      <c r="I12">
        <v>26</v>
      </c>
      <c r="J12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0</v>
      </c>
      <c r="K12" t="s">
        <v>11</v>
      </c>
      <c r="N12"/>
    </row>
    <row r="13" spans="1:14" x14ac:dyDescent="0.25">
      <c r="A13" s="2">
        <v>16</v>
      </c>
      <c r="B13" t="s">
        <v>12</v>
      </c>
      <c r="C13" s="3">
        <v>45464</v>
      </c>
      <c r="D13" s="4">
        <v>6</v>
      </c>
      <c r="E13" s="4">
        <v>9</v>
      </c>
      <c r="F13" s="4">
        <f>Table4[[#This Row],[Giờ ra]]-Table4[[#This Row],[Giờ vào]]</f>
        <v>3</v>
      </c>
      <c r="G13" s="6">
        <v>45</v>
      </c>
      <c r="H13">
        <f>IF(Table4[[#This Row],[Số lượng bánh đã bán]]&gt;=30,1,0)</f>
        <v>0</v>
      </c>
      <c r="I13">
        <v>25</v>
      </c>
      <c r="J13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0</v>
      </c>
      <c r="K13" t="s">
        <v>11</v>
      </c>
      <c r="N13"/>
    </row>
    <row r="14" spans="1:14" x14ac:dyDescent="0.25">
      <c r="A14" s="2">
        <v>16</v>
      </c>
      <c r="B14" t="s">
        <v>12</v>
      </c>
      <c r="C14" s="3">
        <v>45465</v>
      </c>
      <c r="D14" s="4">
        <v>6</v>
      </c>
      <c r="E14" s="4">
        <v>9</v>
      </c>
      <c r="F14" s="4">
        <f>Table4[[#This Row],[Giờ ra]]-Table4[[#This Row],[Giờ vào]]</f>
        <v>3</v>
      </c>
      <c r="G14" s="6">
        <v>45</v>
      </c>
      <c r="H14">
        <f>IF(Table4[[#This Row],[Số lượng bánh đã bán]]&gt;=30,1,0)</f>
        <v>0</v>
      </c>
      <c r="I14">
        <v>17</v>
      </c>
      <c r="J14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0</v>
      </c>
      <c r="K14" t="s">
        <v>11</v>
      </c>
      <c r="N14"/>
    </row>
    <row r="15" spans="1:14" x14ac:dyDescent="0.25">
      <c r="A15" s="2">
        <v>16</v>
      </c>
      <c r="B15" t="s">
        <v>12</v>
      </c>
      <c r="C15" s="3">
        <v>45466</v>
      </c>
      <c r="D15" s="4">
        <v>6</v>
      </c>
      <c r="E15" s="4">
        <v>9</v>
      </c>
      <c r="F15" s="4">
        <f>Table4[[#This Row],[Giờ ra]]-Table4[[#This Row],[Giờ vào]]</f>
        <v>3</v>
      </c>
      <c r="G15" s="6">
        <v>45</v>
      </c>
      <c r="H15">
        <f>IF(Table4[[#This Row],[Số lượng bánh đã bán]]&gt;=30,1,0)</f>
        <v>0</v>
      </c>
      <c r="I15">
        <v>18</v>
      </c>
      <c r="J15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0</v>
      </c>
      <c r="K15" t="s">
        <v>11</v>
      </c>
      <c r="N15"/>
    </row>
    <row r="16" spans="1:14" x14ac:dyDescent="0.25">
      <c r="A16" s="2">
        <v>16</v>
      </c>
      <c r="B16" t="s">
        <v>12</v>
      </c>
      <c r="C16" s="3">
        <v>45467</v>
      </c>
      <c r="D16" s="4">
        <v>6</v>
      </c>
      <c r="E16" s="4">
        <v>9</v>
      </c>
      <c r="F16" s="4">
        <f>Table4[[#This Row],[Giờ ra]]-Table4[[#This Row],[Giờ vào]]</f>
        <v>3</v>
      </c>
      <c r="G16" s="6">
        <v>45</v>
      </c>
      <c r="H16">
        <f>IF(Table4[[#This Row],[Số lượng bánh đã bán]]&gt;=30,1,0)</f>
        <v>0</v>
      </c>
      <c r="I16">
        <v>25</v>
      </c>
      <c r="J16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0</v>
      </c>
      <c r="K16" t="s">
        <v>11</v>
      </c>
      <c r="N16"/>
    </row>
    <row r="17" spans="1:14" x14ac:dyDescent="0.25">
      <c r="A17">
        <v>1</v>
      </c>
      <c r="B17" t="s">
        <v>13</v>
      </c>
      <c r="C17" s="3">
        <v>45461</v>
      </c>
      <c r="D17" s="4">
        <v>6</v>
      </c>
      <c r="E17" s="4">
        <v>7</v>
      </c>
      <c r="F17" s="4">
        <f>Table4[[#This Row],[Giờ ra]]-Table4[[#This Row],[Giờ vào]]</f>
        <v>1</v>
      </c>
      <c r="G17" s="6">
        <v>15</v>
      </c>
      <c r="H17">
        <f>IF(Table4[[#This Row],[Số lượng bánh đã bán]]&gt;=30,1,0)</f>
        <v>0</v>
      </c>
      <c r="I17">
        <v>16</v>
      </c>
      <c r="J17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0</v>
      </c>
      <c r="K17" t="s">
        <v>11</v>
      </c>
      <c r="L17" s="9"/>
      <c r="M17" s="9"/>
      <c r="N17" s="9"/>
    </row>
    <row r="18" spans="1:14" x14ac:dyDescent="0.25">
      <c r="A18">
        <v>1</v>
      </c>
      <c r="B18" t="s">
        <v>13</v>
      </c>
      <c r="C18" s="3">
        <v>45462</v>
      </c>
      <c r="D18" s="4">
        <v>6</v>
      </c>
      <c r="E18" s="4">
        <v>9</v>
      </c>
      <c r="F18" s="4">
        <f>Table4[[#This Row],[Giờ ra]]-Table4[[#This Row],[Giờ vào]]</f>
        <v>3</v>
      </c>
      <c r="G18" s="6">
        <v>45</v>
      </c>
      <c r="H18">
        <f>IF(Table4[[#This Row],[Số lượng bánh đã bán]]&gt;=30,1,0)</f>
        <v>0</v>
      </c>
      <c r="I18">
        <v>9</v>
      </c>
      <c r="J18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0</v>
      </c>
      <c r="K18" t="s">
        <v>11</v>
      </c>
      <c r="L18" s="9"/>
      <c r="M18" s="9"/>
      <c r="N18" s="9"/>
    </row>
    <row r="19" spans="1:14" x14ac:dyDescent="0.25">
      <c r="A19">
        <v>1</v>
      </c>
      <c r="B19" t="s">
        <v>13</v>
      </c>
      <c r="C19" s="3">
        <v>45463</v>
      </c>
      <c r="D19" s="4">
        <v>6</v>
      </c>
      <c r="E19" s="4">
        <v>8</v>
      </c>
      <c r="F19" s="4">
        <f>Table4[[#This Row],[Giờ ra]]-Table4[[#This Row],[Giờ vào]]</f>
        <v>2</v>
      </c>
      <c r="G19" s="6">
        <v>30</v>
      </c>
      <c r="H19">
        <f>IF(Table4[[#This Row],[Số lượng bánh đã bán]]&gt;=30,1,0)</f>
        <v>0</v>
      </c>
      <c r="I19">
        <v>14</v>
      </c>
      <c r="J19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0</v>
      </c>
      <c r="K19" t="s">
        <v>11</v>
      </c>
      <c r="L19" s="9"/>
      <c r="M19" s="9"/>
      <c r="N19" s="9"/>
    </row>
    <row r="20" spans="1:14" x14ac:dyDescent="0.25">
      <c r="A20">
        <v>1</v>
      </c>
      <c r="B20" t="s">
        <v>13</v>
      </c>
      <c r="C20" s="3">
        <v>45464</v>
      </c>
      <c r="D20" s="4">
        <v>6</v>
      </c>
      <c r="E20" s="4">
        <v>9</v>
      </c>
      <c r="F20" s="4">
        <f>Table4[[#This Row],[Giờ ra]]-Table4[[#This Row],[Giờ vào]]</f>
        <v>3</v>
      </c>
      <c r="G20" s="6">
        <v>45</v>
      </c>
      <c r="H20">
        <f>IF(Table4[[#This Row],[Số lượng bánh đã bán]]&gt;=30,1,0)</f>
        <v>0</v>
      </c>
      <c r="I20">
        <v>16</v>
      </c>
      <c r="J20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0</v>
      </c>
      <c r="K20" t="s">
        <v>11</v>
      </c>
      <c r="L20" s="9"/>
      <c r="M20" s="9"/>
      <c r="N20" s="9"/>
    </row>
    <row r="21" spans="1:14" x14ac:dyDescent="0.25">
      <c r="A21">
        <v>1</v>
      </c>
      <c r="B21" t="s">
        <v>13</v>
      </c>
      <c r="C21" s="3">
        <v>45465</v>
      </c>
      <c r="F21" s="4">
        <f>Table4[[#This Row],[Giờ ra]]-Table4[[#This Row],[Giờ vào]]</f>
        <v>0</v>
      </c>
      <c r="G21" s="6">
        <v>0</v>
      </c>
      <c r="H21">
        <f>IF(Table4[[#This Row],[Số lượng bánh đã bán]]&gt;=30,1,0)</f>
        <v>1</v>
      </c>
      <c r="I21">
        <v>40</v>
      </c>
      <c r="J21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60</v>
      </c>
      <c r="K21" t="s">
        <v>11</v>
      </c>
      <c r="L21" s="9"/>
      <c r="M21" s="9"/>
      <c r="N21" s="9"/>
    </row>
    <row r="22" spans="1:14" x14ac:dyDescent="0.25">
      <c r="A22">
        <v>1</v>
      </c>
      <c r="B22" t="s">
        <v>13</v>
      </c>
      <c r="C22" s="3">
        <v>45466</v>
      </c>
      <c r="D22" s="4">
        <v>6</v>
      </c>
      <c r="E22" s="4">
        <v>9</v>
      </c>
      <c r="F22" s="4">
        <f>Table4[[#This Row],[Giờ ra]]-Table4[[#This Row],[Giờ vào]]</f>
        <v>3</v>
      </c>
      <c r="G22" s="6">
        <v>45</v>
      </c>
      <c r="H22">
        <f>IF(Table4[[#This Row],[Số lượng bánh đã bán]]&gt;=30,1,0)</f>
        <v>0</v>
      </c>
      <c r="I22">
        <v>18</v>
      </c>
      <c r="J22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0</v>
      </c>
      <c r="K22" t="s">
        <v>11</v>
      </c>
      <c r="L22" s="9"/>
      <c r="M22" s="9"/>
      <c r="N22" s="9"/>
    </row>
    <row r="23" spans="1:14" x14ac:dyDescent="0.25">
      <c r="A23">
        <v>1</v>
      </c>
      <c r="B23" t="s">
        <v>13</v>
      </c>
      <c r="C23" s="3">
        <v>45467</v>
      </c>
      <c r="D23" s="4">
        <v>6</v>
      </c>
      <c r="E23" s="4">
        <v>9</v>
      </c>
      <c r="F23" s="4">
        <f>Table4[[#This Row],[Giờ ra]]-Table4[[#This Row],[Giờ vào]]</f>
        <v>3</v>
      </c>
      <c r="G23" s="6">
        <v>45</v>
      </c>
      <c r="H23">
        <f>IF(Table4[[#This Row],[Số lượng bánh đã bán]]&gt;=30,1,0)</f>
        <v>1</v>
      </c>
      <c r="I23">
        <v>32</v>
      </c>
      <c r="J23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48</v>
      </c>
      <c r="K23" t="s">
        <v>11</v>
      </c>
      <c r="L23" s="9"/>
      <c r="M23" s="9"/>
      <c r="N23" s="9"/>
    </row>
    <row r="24" spans="1:14" x14ac:dyDescent="0.25">
      <c r="A24">
        <v>1</v>
      </c>
      <c r="B24" t="s">
        <v>13</v>
      </c>
      <c r="C24" s="3">
        <v>45468</v>
      </c>
      <c r="D24" s="4">
        <v>7</v>
      </c>
      <c r="E24" s="4">
        <v>9</v>
      </c>
      <c r="F24" s="4">
        <f>Table4[[#This Row],[Giờ ra]]-Table4[[#This Row],[Giờ vào]]</f>
        <v>2</v>
      </c>
      <c r="G24" s="6">
        <v>30</v>
      </c>
      <c r="H24">
        <f>IF(Table4[[#This Row],[Số lượng bánh đã bán]]&gt;=30,1,0)</f>
        <v>0</v>
      </c>
      <c r="I24">
        <v>22</v>
      </c>
      <c r="J24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0</v>
      </c>
      <c r="K24" t="s">
        <v>11</v>
      </c>
      <c r="L24" s="9"/>
      <c r="M24" s="9"/>
      <c r="N24" s="9"/>
    </row>
    <row r="25" spans="1:14" x14ac:dyDescent="0.25">
      <c r="A25">
        <v>1</v>
      </c>
      <c r="B25" t="s">
        <v>13</v>
      </c>
      <c r="C25" s="3">
        <v>45471</v>
      </c>
      <c r="D25" s="4">
        <v>6</v>
      </c>
      <c r="E25" s="4">
        <v>8</v>
      </c>
      <c r="F25" s="4">
        <f>Table4[[#This Row],[Giờ ra]]-Table4[[#This Row],[Giờ vào]]</f>
        <v>2</v>
      </c>
      <c r="G25" s="6">
        <v>30</v>
      </c>
      <c r="H25">
        <f>IF(Table4[[#This Row],[Số lượng bánh đã bán]]&gt;=30,1,0)</f>
        <v>0</v>
      </c>
      <c r="I25">
        <v>19</v>
      </c>
      <c r="J25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0</v>
      </c>
      <c r="K25" t="s">
        <v>11</v>
      </c>
      <c r="L25" s="9"/>
      <c r="M25" s="9"/>
      <c r="N25" s="9"/>
    </row>
    <row r="26" spans="1:14" x14ac:dyDescent="0.25">
      <c r="A26">
        <v>1</v>
      </c>
      <c r="B26" t="s">
        <v>13</v>
      </c>
      <c r="C26" s="3">
        <v>45472</v>
      </c>
      <c r="D26" s="4">
        <v>6</v>
      </c>
      <c r="E26" s="4">
        <v>9</v>
      </c>
      <c r="F26" s="4">
        <f>Table4[[#This Row],[Giờ ra]]-Table4[[#This Row],[Giờ vào]]</f>
        <v>3</v>
      </c>
      <c r="G26" s="6">
        <v>45</v>
      </c>
      <c r="H26">
        <f>IF(Table4[[#This Row],[Số lượng bánh đã bán]]&gt;=30,1,0)</f>
        <v>1</v>
      </c>
      <c r="I26">
        <v>30</v>
      </c>
      <c r="J26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45</v>
      </c>
      <c r="K26" t="s">
        <v>11</v>
      </c>
      <c r="L26" s="9"/>
      <c r="M26" s="9"/>
      <c r="N26" s="9"/>
    </row>
    <row r="27" spans="1:14" x14ac:dyDescent="0.25">
      <c r="A27" s="2">
        <v>16</v>
      </c>
      <c r="B27" t="s">
        <v>12</v>
      </c>
      <c r="C27" s="3">
        <v>45472</v>
      </c>
      <c r="D27" s="4">
        <v>6</v>
      </c>
      <c r="E27" s="4">
        <v>9</v>
      </c>
      <c r="F27" s="4">
        <f>Table4[[#This Row],[Giờ ra]]-Table4[[#This Row],[Giờ vào]]</f>
        <v>3</v>
      </c>
      <c r="G27" s="6">
        <v>45</v>
      </c>
      <c r="H27">
        <f>IF(Table4[[#This Row],[Số lượng bánh đã bán]]&gt;=30,1,0)</f>
        <v>0</v>
      </c>
      <c r="I27">
        <v>12</v>
      </c>
      <c r="J27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0</v>
      </c>
      <c r="K27" t="s">
        <v>11</v>
      </c>
      <c r="N27"/>
    </row>
    <row r="28" spans="1:14" x14ac:dyDescent="0.25">
      <c r="A28" s="2">
        <v>16</v>
      </c>
      <c r="B28" t="s">
        <v>12</v>
      </c>
      <c r="C28" s="3">
        <v>45471</v>
      </c>
      <c r="D28" s="4">
        <v>6</v>
      </c>
      <c r="E28" s="4">
        <v>9</v>
      </c>
      <c r="F28" s="4">
        <f>Table4[[#This Row],[Giờ ra]]-Table4[[#This Row],[Giờ vào]]</f>
        <v>3</v>
      </c>
      <c r="G28" s="6">
        <v>45</v>
      </c>
      <c r="H28">
        <f>IF(Table4[[#This Row],[Số lượng bánh đã bán]]&gt;=30,1,0)</f>
        <v>1</v>
      </c>
      <c r="I28">
        <v>34</v>
      </c>
      <c r="J28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51</v>
      </c>
      <c r="K28" t="s">
        <v>11</v>
      </c>
      <c r="N28"/>
    </row>
    <row r="29" spans="1:14" x14ac:dyDescent="0.25">
      <c r="A29" s="2">
        <v>16</v>
      </c>
      <c r="B29" t="s">
        <v>12</v>
      </c>
      <c r="C29" s="3">
        <v>45470</v>
      </c>
      <c r="D29" s="4">
        <v>6</v>
      </c>
      <c r="E29" s="4">
        <v>8</v>
      </c>
      <c r="F29" s="4">
        <f>Table4[[#This Row],[Giờ ra]]-Table4[[#This Row],[Giờ vào]]</f>
        <v>2</v>
      </c>
      <c r="G29" s="6">
        <v>30</v>
      </c>
      <c r="H29">
        <f>IF(Table4[[#This Row],[Số lượng bánh đã bán]]&gt;=30,1,0)</f>
        <v>1</v>
      </c>
      <c r="I29">
        <v>32</v>
      </c>
      <c r="J29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48</v>
      </c>
      <c r="K29" t="s">
        <v>11</v>
      </c>
    </row>
    <row r="30" spans="1:14" x14ac:dyDescent="0.25">
      <c r="A30" s="2">
        <v>16</v>
      </c>
      <c r="B30" t="s">
        <v>12</v>
      </c>
      <c r="C30" s="3">
        <v>45468</v>
      </c>
      <c r="D30" s="4">
        <v>7</v>
      </c>
      <c r="E30" s="4">
        <v>9</v>
      </c>
      <c r="F30" s="4">
        <f>Table4[[#This Row],[Giờ ra]]-Table4[[#This Row],[Giờ vào]]</f>
        <v>2</v>
      </c>
      <c r="G30" s="6">
        <v>30</v>
      </c>
      <c r="H30">
        <f>IF(Table4[[#This Row],[Số lượng bánh đã bán]]&gt;=30,1,0)</f>
        <v>0</v>
      </c>
      <c r="I30">
        <v>21</v>
      </c>
      <c r="J30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0</v>
      </c>
      <c r="K30" t="s">
        <v>11</v>
      </c>
    </row>
    <row r="31" spans="1:14" x14ac:dyDescent="0.25">
      <c r="A31" s="2">
        <v>16</v>
      </c>
      <c r="B31" t="s">
        <v>12</v>
      </c>
      <c r="C31" s="3">
        <v>45469</v>
      </c>
      <c r="D31" s="4">
        <v>6</v>
      </c>
      <c r="E31" s="4">
        <v>9</v>
      </c>
      <c r="F31" s="4">
        <f>Table4[[#This Row],[Giờ ra]]-Table4[[#This Row],[Giờ vào]]</f>
        <v>3</v>
      </c>
      <c r="G31" s="6">
        <v>45</v>
      </c>
      <c r="H31">
        <f>IF(Table4[[#This Row],[Số lượng bánh đã bán]]&gt;=30,1,0)</f>
        <v>0</v>
      </c>
      <c r="I31">
        <v>22</v>
      </c>
      <c r="J31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0</v>
      </c>
      <c r="K31" t="s">
        <v>11</v>
      </c>
    </row>
    <row r="32" spans="1:14" x14ac:dyDescent="0.25">
      <c r="A32" s="2">
        <v>2</v>
      </c>
      <c r="B32" t="s">
        <v>14</v>
      </c>
      <c r="C32" s="3">
        <v>45473</v>
      </c>
      <c r="D32" s="4">
        <v>6</v>
      </c>
      <c r="E32" s="4">
        <v>9</v>
      </c>
      <c r="F32" s="4">
        <f>Table4[[#This Row],[Giờ ra]]-Table4[[#This Row],[Giờ vào]]</f>
        <v>3</v>
      </c>
      <c r="G32" s="6">
        <v>45</v>
      </c>
      <c r="H32">
        <f>IF(Table4[[#This Row],[Số lượng bánh đã bán]]&gt;=30,1,0)</f>
        <v>0</v>
      </c>
      <c r="I32">
        <v>24</v>
      </c>
      <c r="J32" s="5">
        <f>IF(Table4[[#This Row],[KPI]]=1,Table4[[#This Row],[Số lượng bánh đã bán]]*1.5, IF(Table4[[#This Row],[KPI]]=2,Table4[[#This Row],[Số lượng bánh đã bán]]*2, IF(Table4[[#This Row],[KPI]]=3,Table4[[#This Row],[Số lượng bánh đã bán]]*2.5,0)))</f>
        <v>0</v>
      </c>
      <c r="K32" t="s">
        <v>11</v>
      </c>
    </row>
    <row r="33" spans="1:1" x14ac:dyDescent="0.25">
      <c r="A33" s="7"/>
    </row>
    <row r="34" spans="1:1" x14ac:dyDescent="0.25">
      <c r="A34" s="7"/>
    </row>
  </sheetData>
  <mergeCells count="7">
    <mergeCell ref="L17:L22"/>
    <mergeCell ref="M17:M22"/>
    <mergeCell ref="N17:N22"/>
    <mergeCell ref="L23:L26"/>
    <mergeCell ref="M23:M26"/>
    <mergeCell ref="N23:N26"/>
    <mergeCell ref="A1:K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Diem_danh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Thuận Minh</dc:creator>
  <cp:lastModifiedBy>Thuận Minh</cp:lastModifiedBy>
  <dcterms:created xsi:type="dcterms:W3CDTF">2024-07-09T14:12:19Z</dcterms:created>
  <dcterms:modified xsi:type="dcterms:W3CDTF">2024-07-09T14:16:13Z</dcterms:modified>
</cp:coreProperties>
</file>