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LeonardoAraujo\ProbabilidadeEEstatisticas\"/>
    </mc:Choice>
  </mc:AlternateContent>
  <xr:revisionPtr revIDLastSave="0" documentId="13_ncr:1_{2A6383FD-67F6-44A2-8C11-81B43960F4BC}" xr6:coauthVersionLast="47" xr6:coauthVersionMax="47" xr10:uidLastSave="{00000000-0000-0000-0000-000000000000}"/>
  <bookViews>
    <workbookView xWindow="-120" yWindow="-120" windowWidth="23070" windowHeight="13740" xr2:uid="{00000000-000D-0000-FFFF-FFFF00000000}"/>
  </bookViews>
  <sheets>
    <sheet name="AHP" sheetId="2" r:id="rId1"/>
    <sheet name="AHP 2ª Etap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3" l="1"/>
  <c r="S4" i="3"/>
  <c r="E7" i="2"/>
  <c r="E8" i="2"/>
  <c r="E25" i="2"/>
  <c r="D7" i="2"/>
  <c r="E6" i="2"/>
  <c r="E24" i="2" s="1"/>
  <c r="F6" i="2"/>
  <c r="F24" i="2" s="1"/>
  <c r="G6" i="2"/>
  <c r="G24" i="2" s="1"/>
  <c r="H6" i="2"/>
  <c r="H24" i="2" s="1"/>
  <c r="I6" i="2"/>
  <c r="J6" i="2"/>
  <c r="J24" i="2" s="1"/>
  <c r="K6" i="2"/>
  <c r="K24" i="2" s="1"/>
  <c r="L6" i="2"/>
  <c r="L24" i="2" s="1"/>
  <c r="M6" i="2"/>
  <c r="N6" i="2"/>
  <c r="N24" i="2" s="1"/>
  <c r="O6" i="2"/>
  <c r="O24" i="2" s="1"/>
  <c r="P6" i="2"/>
  <c r="P24" i="2" s="1"/>
  <c r="M24" i="2"/>
  <c r="I24" i="2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3" i="3"/>
  <c r="Y4" i="3"/>
  <c r="W4" i="3"/>
  <c r="C6" i="2" l="1"/>
  <c r="C24" i="2" s="1"/>
  <c r="P19" i="2"/>
  <c r="L15" i="2"/>
  <c r="M16" i="2"/>
  <c r="N17" i="2"/>
  <c r="O18" i="2"/>
  <c r="D6" i="2" l="1"/>
  <c r="D24" i="2" s="1"/>
  <c r="P37" i="2"/>
  <c r="O36" i="2"/>
  <c r="N35" i="2"/>
  <c r="M34" i="2"/>
  <c r="L33" i="2"/>
  <c r="E26" i="2"/>
  <c r="C36" i="2"/>
  <c r="C37" i="2"/>
  <c r="H8" i="2"/>
  <c r="H26" i="2" s="1"/>
  <c r="E29" i="2" s="1"/>
  <c r="D19" i="3"/>
  <c r="D25" i="3" s="1"/>
  <c r="E19" i="3"/>
  <c r="E24" i="3" s="1"/>
  <c r="F19" i="3"/>
  <c r="F25" i="3" s="1"/>
  <c r="G19" i="3"/>
  <c r="G24" i="3" s="1"/>
  <c r="H19" i="3"/>
  <c r="H25" i="3" s="1"/>
  <c r="I19" i="3"/>
  <c r="I24" i="3" s="1"/>
  <c r="J19" i="3"/>
  <c r="J25" i="3" s="1"/>
  <c r="K19" i="3"/>
  <c r="K24" i="3" s="1"/>
  <c r="L19" i="3"/>
  <c r="L25" i="3" s="1"/>
  <c r="M19" i="3"/>
  <c r="M24" i="3" s="1"/>
  <c r="N19" i="3"/>
  <c r="N25" i="3" s="1"/>
  <c r="O19" i="3"/>
  <c r="O24" i="3" s="1"/>
  <c r="P19" i="3"/>
  <c r="P25" i="3" s="1"/>
  <c r="C19" i="3"/>
  <c r="C25" i="3" s="1"/>
  <c r="P18" i="2"/>
  <c r="P36" i="2" s="1"/>
  <c r="O17" i="2"/>
  <c r="P17" i="2"/>
  <c r="P35" i="2" s="1"/>
  <c r="N16" i="2"/>
  <c r="N34" i="2" s="1"/>
  <c r="O16" i="2"/>
  <c r="P16" i="2"/>
  <c r="P34" i="2" s="1"/>
  <c r="M15" i="2"/>
  <c r="N15" i="2"/>
  <c r="O15" i="2"/>
  <c r="P15" i="2"/>
  <c r="L14" i="2"/>
  <c r="M14" i="2"/>
  <c r="M32" i="2" s="1"/>
  <c r="N14" i="2"/>
  <c r="N32" i="2" s="1"/>
  <c r="O14" i="2"/>
  <c r="O32" i="2" s="1"/>
  <c r="P14" i="2"/>
  <c r="K14" i="2"/>
  <c r="K32" i="2" s="1"/>
  <c r="K13" i="2"/>
  <c r="K31" i="2" s="1"/>
  <c r="L13" i="2"/>
  <c r="L31" i="2" s="1"/>
  <c r="M13" i="2"/>
  <c r="M31" i="2" s="1"/>
  <c r="N13" i="2"/>
  <c r="N31" i="2" s="1"/>
  <c r="O13" i="2"/>
  <c r="O31" i="2" s="1"/>
  <c r="P13" i="2"/>
  <c r="P31" i="2" s="1"/>
  <c r="J13" i="2"/>
  <c r="J31" i="2" s="1"/>
  <c r="P11" i="2"/>
  <c r="J12" i="2"/>
  <c r="K12" i="2"/>
  <c r="K30" i="2" s="1"/>
  <c r="I32" i="2" s="1"/>
  <c r="L12" i="2"/>
  <c r="L30" i="2" s="1"/>
  <c r="M12" i="2"/>
  <c r="N12" i="2"/>
  <c r="O12" i="2"/>
  <c r="O30" i="2" s="1"/>
  <c r="I36" i="2" s="1"/>
  <c r="P12" i="2"/>
  <c r="P30" i="2" s="1"/>
  <c r="I12" i="2"/>
  <c r="I30" i="2" s="1"/>
  <c r="I11" i="2"/>
  <c r="J11" i="2"/>
  <c r="J29" i="2" s="1"/>
  <c r="H31" i="2" s="1"/>
  <c r="K11" i="2"/>
  <c r="K29" i="2" s="1"/>
  <c r="L11" i="2"/>
  <c r="M11" i="2"/>
  <c r="N11" i="2"/>
  <c r="N29" i="2" s="1"/>
  <c r="H35" i="2" s="1"/>
  <c r="O11" i="2"/>
  <c r="O29" i="2" s="1"/>
  <c r="H11" i="2"/>
  <c r="H29" i="2" s="1"/>
  <c r="H10" i="2"/>
  <c r="H28" i="2" s="1"/>
  <c r="I10" i="2"/>
  <c r="I28" i="2" s="1"/>
  <c r="J10" i="2"/>
  <c r="J28" i="2" s="1"/>
  <c r="K10" i="2"/>
  <c r="K28" i="2" s="1"/>
  <c r="L10" i="2"/>
  <c r="L28" i="2" s="1"/>
  <c r="M10" i="2"/>
  <c r="M28" i="2" s="1"/>
  <c r="N10" i="2"/>
  <c r="N28" i="2" s="1"/>
  <c r="O10" i="2"/>
  <c r="O28" i="2" s="1"/>
  <c r="P10" i="2"/>
  <c r="P28" i="2" s="1"/>
  <c r="G10" i="2"/>
  <c r="G28" i="2" s="1"/>
  <c r="G9" i="2"/>
  <c r="H9" i="2"/>
  <c r="H27" i="2" s="1"/>
  <c r="I9" i="2"/>
  <c r="I27" i="2" s="1"/>
  <c r="J9" i="2"/>
  <c r="J27" i="2" s="1"/>
  <c r="K9" i="2"/>
  <c r="L9" i="2"/>
  <c r="L27" i="2" s="1"/>
  <c r="M9" i="2"/>
  <c r="M27" i="2" s="1"/>
  <c r="N9" i="2"/>
  <c r="N27" i="2" s="1"/>
  <c r="O9" i="2"/>
  <c r="P9" i="2"/>
  <c r="P27" i="2" s="1"/>
  <c r="F9" i="2"/>
  <c r="F27" i="2" s="1"/>
  <c r="P8" i="2"/>
  <c r="P26" i="2" s="1"/>
  <c r="E37" i="2" s="1"/>
  <c r="F8" i="2"/>
  <c r="G8" i="2"/>
  <c r="I8" i="2"/>
  <c r="I26" i="2" s="1"/>
  <c r="E30" i="2" s="1"/>
  <c r="J8" i="2"/>
  <c r="K8" i="2"/>
  <c r="L8" i="2"/>
  <c r="M8" i="2"/>
  <c r="M26" i="2" s="1"/>
  <c r="E34" i="2" s="1"/>
  <c r="N8" i="2"/>
  <c r="O8" i="2"/>
  <c r="F7" i="2"/>
  <c r="F25" i="2" s="1"/>
  <c r="G7" i="2"/>
  <c r="G25" i="2" s="1"/>
  <c r="H7" i="2"/>
  <c r="I7" i="2"/>
  <c r="J7" i="2"/>
  <c r="J25" i="2" s="1"/>
  <c r="K7" i="2"/>
  <c r="K25" i="2" s="1"/>
  <c r="L7" i="2"/>
  <c r="M7" i="2"/>
  <c r="N7" i="2"/>
  <c r="N25" i="2" s="1"/>
  <c r="O7" i="2"/>
  <c r="O25" i="2" s="1"/>
  <c r="P7" i="2"/>
  <c r="D25" i="2"/>
  <c r="C28" i="2"/>
  <c r="C32" i="2"/>
  <c r="C30" i="2" l="1"/>
  <c r="N26" i="2"/>
  <c r="E35" i="2" s="1"/>
  <c r="F26" i="2"/>
  <c r="E27" i="2" s="1"/>
  <c r="F31" i="2"/>
  <c r="J37" i="2"/>
  <c r="J33" i="2"/>
  <c r="C33" i="2"/>
  <c r="G37" i="2"/>
  <c r="G33" i="2"/>
  <c r="G29" i="2"/>
  <c r="J36" i="2"/>
  <c r="J32" i="2"/>
  <c r="O37" i="2"/>
  <c r="L26" i="2"/>
  <c r="E33" i="2" s="1"/>
  <c r="M29" i="2"/>
  <c r="H34" i="2" s="1"/>
  <c r="I29" i="2"/>
  <c r="H30" i="2" s="1"/>
  <c r="N30" i="2"/>
  <c r="I35" i="2" s="1"/>
  <c r="J30" i="2"/>
  <c r="I31" i="2" s="1"/>
  <c r="O33" i="2"/>
  <c r="L36" i="2" s="1"/>
  <c r="C34" i="2"/>
  <c r="N37" i="2"/>
  <c r="C26" i="2"/>
  <c r="J26" i="2"/>
  <c r="E31" i="2" s="1"/>
  <c r="M33" i="2"/>
  <c r="L34" i="2" s="1"/>
  <c r="F35" i="2"/>
  <c r="K36" i="2"/>
  <c r="C29" i="2"/>
  <c r="P33" i="2"/>
  <c r="L37" i="2" s="1"/>
  <c r="G36" i="2"/>
  <c r="G32" i="2"/>
  <c r="J35" i="2"/>
  <c r="K34" i="2"/>
  <c r="M35" i="2"/>
  <c r="C24" i="3"/>
  <c r="O26" i="2"/>
  <c r="E36" i="2" s="1"/>
  <c r="K26" i="2"/>
  <c r="E32" i="2" s="1"/>
  <c r="G26" i="2"/>
  <c r="E28" i="2" s="1"/>
  <c r="O27" i="2"/>
  <c r="F36" i="2" s="1"/>
  <c r="K27" i="2"/>
  <c r="F32" i="2" s="1"/>
  <c r="G27" i="2"/>
  <c r="F28" i="2" s="1"/>
  <c r="P29" i="2"/>
  <c r="H37" i="2" s="1"/>
  <c r="L29" i="2"/>
  <c r="H33" i="2" s="1"/>
  <c r="M30" i="2"/>
  <c r="I34" i="2" s="1"/>
  <c r="P32" i="2"/>
  <c r="K37" i="2" s="1"/>
  <c r="L32" i="2"/>
  <c r="K33" i="2" s="1"/>
  <c r="N33" i="2"/>
  <c r="L35" i="2" s="1"/>
  <c r="O34" i="2"/>
  <c r="M36" i="2" s="1"/>
  <c r="O35" i="2"/>
  <c r="N36" i="2" s="1"/>
  <c r="C25" i="2"/>
  <c r="M25" i="2"/>
  <c r="D34" i="2" s="1"/>
  <c r="I25" i="2"/>
  <c r="D30" i="2" s="1"/>
  <c r="D26" i="2"/>
  <c r="P25" i="2"/>
  <c r="D37" i="2" s="1"/>
  <c r="L25" i="2"/>
  <c r="D33" i="2" s="1"/>
  <c r="H25" i="2"/>
  <c r="D29" i="2" s="1"/>
  <c r="M37" i="2"/>
  <c r="K35" i="2"/>
  <c r="J34" i="2"/>
  <c r="I37" i="2"/>
  <c r="I33" i="2"/>
  <c r="H36" i="2"/>
  <c r="H32" i="2"/>
  <c r="G35" i="2"/>
  <c r="G31" i="2"/>
  <c r="G34" i="2"/>
  <c r="G30" i="2"/>
  <c r="F34" i="2"/>
  <c r="F37" i="2"/>
  <c r="F33" i="2"/>
  <c r="F29" i="2"/>
  <c r="F30" i="2"/>
  <c r="D36" i="2"/>
  <c r="D32" i="2"/>
  <c r="D28" i="2"/>
  <c r="D31" i="2"/>
  <c r="D27" i="2"/>
  <c r="D35" i="2"/>
  <c r="C35" i="2"/>
  <c r="C31" i="2"/>
  <c r="C27" i="2"/>
  <c r="C36" i="3"/>
  <c r="C34" i="3"/>
  <c r="C32" i="3"/>
  <c r="C30" i="3"/>
  <c r="C28" i="3"/>
  <c r="C26" i="3"/>
  <c r="C37" i="3"/>
  <c r="O37" i="3"/>
  <c r="M37" i="3"/>
  <c r="K37" i="3"/>
  <c r="I37" i="3"/>
  <c r="G37" i="3"/>
  <c r="E37" i="3"/>
  <c r="P36" i="3"/>
  <c r="N36" i="3"/>
  <c r="L36" i="3"/>
  <c r="J36" i="3"/>
  <c r="H36" i="3"/>
  <c r="F36" i="3"/>
  <c r="D36" i="3"/>
  <c r="O35" i="3"/>
  <c r="M35" i="3"/>
  <c r="K35" i="3"/>
  <c r="I35" i="3"/>
  <c r="G35" i="3"/>
  <c r="E35" i="3"/>
  <c r="P34" i="3"/>
  <c r="N34" i="3"/>
  <c r="L34" i="3"/>
  <c r="J34" i="3"/>
  <c r="H34" i="3"/>
  <c r="F34" i="3"/>
  <c r="D34" i="3"/>
  <c r="O33" i="3"/>
  <c r="M33" i="3"/>
  <c r="K33" i="3"/>
  <c r="I33" i="3"/>
  <c r="G33" i="3"/>
  <c r="E33" i="3"/>
  <c r="P32" i="3"/>
  <c r="N32" i="3"/>
  <c r="L32" i="3"/>
  <c r="J32" i="3"/>
  <c r="H32" i="3"/>
  <c r="F32" i="3"/>
  <c r="D32" i="3"/>
  <c r="O31" i="3"/>
  <c r="M31" i="3"/>
  <c r="K31" i="3"/>
  <c r="I31" i="3"/>
  <c r="G31" i="3"/>
  <c r="E31" i="3"/>
  <c r="P30" i="3"/>
  <c r="N30" i="3"/>
  <c r="L30" i="3"/>
  <c r="J30" i="3"/>
  <c r="H30" i="3"/>
  <c r="F30" i="3"/>
  <c r="D30" i="3"/>
  <c r="O29" i="3"/>
  <c r="M29" i="3"/>
  <c r="K29" i="3"/>
  <c r="I29" i="3"/>
  <c r="G29" i="3"/>
  <c r="E29" i="3"/>
  <c r="P28" i="3"/>
  <c r="N28" i="3"/>
  <c r="L28" i="3"/>
  <c r="J28" i="3"/>
  <c r="H28" i="3"/>
  <c r="F28" i="3"/>
  <c r="D28" i="3"/>
  <c r="O27" i="3"/>
  <c r="M27" i="3"/>
  <c r="K27" i="3"/>
  <c r="I27" i="3"/>
  <c r="G27" i="3"/>
  <c r="E27" i="3"/>
  <c r="P26" i="3"/>
  <c r="N26" i="3"/>
  <c r="L26" i="3"/>
  <c r="J26" i="3"/>
  <c r="H26" i="3"/>
  <c r="F26" i="3"/>
  <c r="D26" i="3"/>
  <c r="O25" i="3"/>
  <c r="M25" i="3"/>
  <c r="K25" i="3"/>
  <c r="I25" i="3"/>
  <c r="G25" i="3"/>
  <c r="E25" i="3"/>
  <c r="P24" i="3"/>
  <c r="N24" i="3"/>
  <c r="L24" i="3"/>
  <c r="J24" i="3"/>
  <c r="H24" i="3"/>
  <c r="F24" i="3"/>
  <c r="D24" i="3"/>
  <c r="C35" i="3"/>
  <c r="C33" i="3"/>
  <c r="C31" i="3"/>
  <c r="C29" i="3"/>
  <c r="C27" i="3"/>
  <c r="P37" i="3"/>
  <c r="N37" i="3"/>
  <c r="L37" i="3"/>
  <c r="J37" i="3"/>
  <c r="H37" i="3"/>
  <c r="F37" i="3"/>
  <c r="D37" i="3"/>
  <c r="O36" i="3"/>
  <c r="M36" i="3"/>
  <c r="K36" i="3"/>
  <c r="I36" i="3"/>
  <c r="G36" i="3"/>
  <c r="E36" i="3"/>
  <c r="P35" i="3"/>
  <c r="N35" i="3"/>
  <c r="L35" i="3"/>
  <c r="J35" i="3"/>
  <c r="H35" i="3"/>
  <c r="F35" i="3"/>
  <c r="D35" i="3"/>
  <c r="O34" i="3"/>
  <c r="M34" i="3"/>
  <c r="K34" i="3"/>
  <c r="I34" i="3"/>
  <c r="G34" i="3"/>
  <c r="E34" i="3"/>
  <c r="P33" i="3"/>
  <c r="N33" i="3"/>
  <c r="L33" i="3"/>
  <c r="J33" i="3"/>
  <c r="H33" i="3"/>
  <c r="F33" i="3"/>
  <c r="D33" i="3"/>
  <c r="O32" i="3"/>
  <c r="M32" i="3"/>
  <c r="K32" i="3"/>
  <c r="I32" i="3"/>
  <c r="G32" i="3"/>
  <c r="E32" i="3"/>
  <c r="P31" i="3"/>
  <c r="N31" i="3"/>
  <c r="L31" i="3"/>
  <c r="J31" i="3"/>
  <c r="H31" i="3"/>
  <c r="F31" i="3"/>
  <c r="D31" i="3"/>
  <c r="O30" i="3"/>
  <c r="M30" i="3"/>
  <c r="K30" i="3"/>
  <c r="I30" i="3"/>
  <c r="G30" i="3"/>
  <c r="E30" i="3"/>
  <c r="P29" i="3"/>
  <c r="N29" i="3"/>
  <c r="L29" i="3"/>
  <c r="J29" i="3"/>
  <c r="H29" i="3"/>
  <c r="F29" i="3"/>
  <c r="D29" i="3"/>
  <c r="O28" i="3"/>
  <c r="M28" i="3"/>
  <c r="K28" i="3"/>
  <c r="I28" i="3"/>
  <c r="G28" i="3"/>
  <c r="E28" i="3"/>
  <c r="P27" i="3"/>
  <c r="N27" i="3"/>
  <c r="L27" i="3"/>
  <c r="J27" i="3"/>
  <c r="H27" i="3"/>
  <c r="F27" i="3"/>
  <c r="D27" i="3"/>
  <c r="O26" i="3"/>
  <c r="M26" i="3"/>
  <c r="K26" i="3"/>
  <c r="I26" i="3"/>
  <c r="G26" i="3"/>
  <c r="E26" i="3"/>
  <c r="R24" i="3" l="1"/>
  <c r="R25" i="3"/>
  <c r="R27" i="3"/>
  <c r="R31" i="3"/>
  <c r="R35" i="3"/>
  <c r="R26" i="3"/>
  <c r="R30" i="3"/>
  <c r="R34" i="3"/>
  <c r="R29" i="3"/>
  <c r="R33" i="3"/>
  <c r="R37" i="3"/>
  <c r="R28" i="3"/>
  <c r="R8" i="3" s="1"/>
  <c r="R32" i="3"/>
  <c r="R36" i="3"/>
  <c r="R15" i="3" l="1"/>
  <c r="R11" i="3"/>
  <c r="R7" i="3"/>
  <c r="R4" i="3"/>
  <c r="R14" i="3"/>
  <c r="R10" i="3"/>
  <c r="R6" i="3"/>
  <c r="R17" i="3"/>
  <c r="R13" i="3"/>
  <c r="R9" i="3"/>
  <c r="R5" i="3"/>
  <c r="R16" i="3"/>
  <c r="R12" i="3"/>
  <c r="S19" i="3" l="1"/>
  <c r="T8" i="3" s="1"/>
  <c r="T14" i="3" l="1"/>
  <c r="T6" i="3"/>
  <c r="T15" i="3"/>
  <c r="T5" i="3"/>
  <c r="T7" i="3"/>
  <c r="T9" i="3"/>
  <c r="T10" i="3"/>
  <c r="T12" i="3"/>
  <c r="T13" i="3"/>
  <c r="T11" i="3"/>
  <c r="T17" i="3"/>
  <c r="T16" i="3"/>
</calcChain>
</file>

<file path=xl/sharedStrings.xml><?xml version="1.0" encoding="utf-8"?>
<sst xmlns="http://schemas.openxmlformats.org/spreadsheetml/2006/main" count="116" uniqueCount="17">
  <si>
    <t>Custo de Manutenção</t>
  </si>
  <si>
    <t>Consumo</t>
  </si>
  <si>
    <t>Custo seguro</t>
  </si>
  <si>
    <t>Revenda</t>
  </si>
  <si>
    <t>Custo aquisição</t>
  </si>
  <si>
    <t>Peças de reposição</t>
  </si>
  <si>
    <t>Garantia</t>
  </si>
  <si>
    <t>Design</t>
  </si>
  <si>
    <t>Potencia</t>
  </si>
  <si>
    <t>Conforto</t>
  </si>
  <si>
    <t>Tipo de combustível</t>
  </si>
  <si>
    <t>Volume do porta malas</t>
  </si>
  <si>
    <t># passageiros</t>
  </si>
  <si>
    <t>Segurança</t>
  </si>
  <si>
    <t>Delphi</t>
  </si>
  <si>
    <t>AHP</t>
  </si>
  <si>
    <t>Matriz Multi Linha do critério em relação à média das comparação das linhas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</si>
</sst>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0" fillId="0" borderId="0" xfId="0" applyFill="1"/>
    <xf numFmtId="0" fontId="0" fillId="0" borderId="0" xfId="0" applyAlignment="1">
      <alignment textRotation="90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0" fontId="0" fillId="4" borderId="0" xfId="0" applyFill="1"/>
    <xf numFmtId="0" fontId="0" fillId="4" borderId="0" xfId="0" applyFill="1" applyAlignment="1">
      <alignment textRotation="90"/>
    </xf>
    <xf numFmtId="0" fontId="0" fillId="6" borderId="0" xfId="0" applyFill="1" applyAlignment="1">
      <alignment horizontal="center"/>
    </xf>
    <xf numFmtId="2" fontId="0" fillId="6" borderId="0" xfId="0" applyNumberFormat="1" applyFill="1"/>
    <xf numFmtId="2" fontId="0" fillId="7" borderId="0" xfId="0" applyNumberFormat="1" applyFill="1"/>
    <xf numFmtId="0" fontId="0" fillId="0" borderId="0" xfId="0" applyAlignment="1">
      <alignment textRotation="90" wrapText="1"/>
    </xf>
    <xf numFmtId="2" fontId="0" fillId="8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U37"/>
  <sheetViews>
    <sheetView tabSelected="1" workbookViewId="0">
      <selection activeCell="X22" sqref="X22"/>
    </sheetView>
  </sheetViews>
  <sheetFormatPr defaultRowHeight="15" x14ac:dyDescent="0.25"/>
  <cols>
    <col min="2" max="2" width="33.5703125" customWidth="1"/>
    <col min="3" max="3" width="5.5703125" customWidth="1"/>
    <col min="4" max="4" width="7.28515625" customWidth="1"/>
    <col min="5" max="17" width="5.5703125" customWidth="1"/>
  </cols>
  <sheetData>
    <row r="4" spans="2:21" ht="118.5" x14ac:dyDescent="0.25">
      <c r="C4" s="12" t="s">
        <v>10</v>
      </c>
      <c r="D4" s="12" t="s">
        <v>13</v>
      </c>
      <c r="E4" s="12" t="s">
        <v>4</v>
      </c>
      <c r="F4" s="12" t="s">
        <v>1</v>
      </c>
      <c r="G4" s="12" t="s">
        <v>0</v>
      </c>
      <c r="H4" s="12" t="s">
        <v>2</v>
      </c>
      <c r="I4" s="12" t="s">
        <v>9</v>
      </c>
      <c r="J4" s="12" t="s">
        <v>7</v>
      </c>
      <c r="K4" s="12" t="s">
        <v>6</v>
      </c>
      <c r="L4" s="12" t="s">
        <v>3</v>
      </c>
      <c r="M4" s="12" t="s">
        <v>5</v>
      </c>
      <c r="N4" s="12" t="s">
        <v>8</v>
      </c>
      <c r="O4" s="12" t="s">
        <v>12</v>
      </c>
      <c r="P4" s="12" t="s">
        <v>11</v>
      </c>
    </row>
    <row r="5" spans="2:21" x14ac:dyDescent="0.25">
      <c r="B5" s="13" t="s">
        <v>14</v>
      </c>
      <c r="C5" s="14">
        <v>9.8333333333333339</v>
      </c>
      <c r="D5" s="14">
        <v>9.6666666666666696</v>
      </c>
      <c r="E5" s="14">
        <v>9.5</v>
      </c>
      <c r="F5" s="14">
        <v>7.833333333333333</v>
      </c>
      <c r="G5" s="14">
        <v>7.2857142857142856</v>
      </c>
      <c r="H5" s="14">
        <v>7.125</v>
      </c>
      <c r="I5" s="14">
        <v>7</v>
      </c>
      <c r="J5" s="14">
        <v>6.5</v>
      </c>
      <c r="K5" s="14">
        <v>6.2857142857142856</v>
      </c>
      <c r="L5" s="14">
        <v>6</v>
      </c>
      <c r="M5" s="14">
        <v>5.666666666666667</v>
      </c>
      <c r="N5" s="14">
        <v>5</v>
      </c>
      <c r="O5" s="14">
        <v>4.5714285714285712</v>
      </c>
      <c r="P5" s="14">
        <v>3.4285714285714284</v>
      </c>
    </row>
    <row r="6" spans="2:21" x14ac:dyDescent="0.25">
      <c r="B6" s="11" t="s">
        <v>10</v>
      </c>
      <c r="C6" s="8">
        <f>$C$5-C5</f>
        <v>0</v>
      </c>
      <c r="D6" s="1">
        <f>$C$5-D5</f>
        <v>0.1666666666666643</v>
      </c>
      <c r="E6" s="1">
        <f t="shared" ref="E6:P6" si="0">$C$5-E5</f>
        <v>0.33333333333333393</v>
      </c>
      <c r="F6" s="1">
        <f t="shared" si="0"/>
        <v>2.0000000000000009</v>
      </c>
      <c r="G6" s="1">
        <f t="shared" si="0"/>
        <v>2.5476190476190483</v>
      </c>
      <c r="H6" s="1">
        <f t="shared" si="0"/>
        <v>2.7083333333333339</v>
      </c>
      <c r="I6" s="1">
        <f t="shared" si="0"/>
        <v>2.8333333333333339</v>
      </c>
      <c r="J6" s="1">
        <f t="shared" si="0"/>
        <v>3.3333333333333339</v>
      </c>
      <c r="K6" s="1">
        <f t="shared" si="0"/>
        <v>3.5476190476190483</v>
      </c>
      <c r="L6" s="1">
        <f t="shared" si="0"/>
        <v>3.8333333333333339</v>
      </c>
      <c r="M6" s="1">
        <f t="shared" si="0"/>
        <v>4.166666666666667</v>
      </c>
      <c r="N6" s="1">
        <f t="shared" si="0"/>
        <v>4.8333333333333339</v>
      </c>
      <c r="O6" s="1">
        <f t="shared" si="0"/>
        <v>5.2619047619047628</v>
      </c>
      <c r="P6" s="1">
        <f t="shared" si="0"/>
        <v>6.4047619047619051</v>
      </c>
    </row>
    <row r="7" spans="2:21" x14ac:dyDescent="0.25">
      <c r="B7" s="11" t="s">
        <v>13</v>
      </c>
      <c r="D7" s="8">
        <f>$D$5-D5</f>
        <v>0</v>
      </c>
      <c r="E7" s="1">
        <f t="shared" ref="E7:P7" si="1">$D$5-E5</f>
        <v>0.16666666666666963</v>
      </c>
      <c r="F7" s="1">
        <f t="shared" si="1"/>
        <v>1.8333333333333366</v>
      </c>
      <c r="G7" s="1">
        <f t="shared" si="1"/>
        <v>2.380952380952384</v>
      </c>
      <c r="H7" s="1">
        <f t="shared" si="1"/>
        <v>2.5416666666666696</v>
      </c>
      <c r="I7" s="1">
        <f t="shared" si="1"/>
        <v>2.6666666666666696</v>
      </c>
      <c r="J7" s="1">
        <f t="shared" si="1"/>
        <v>3.1666666666666696</v>
      </c>
      <c r="K7" s="1">
        <f t="shared" si="1"/>
        <v>3.380952380952384</v>
      </c>
      <c r="L7" s="1">
        <f t="shared" si="1"/>
        <v>3.6666666666666696</v>
      </c>
      <c r="M7" s="1">
        <f t="shared" si="1"/>
        <v>4.0000000000000027</v>
      </c>
      <c r="N7" s="1">
        <f t="shared" si="1"/>
        <v>4.6666666666666696</v>
      </c>
      <c r="O7" s="1">
        <f t="shared" si="1"/>
        <v>5.0952380952380985</v>
      </c>
      <c r="P7" s="1">
        <f t="shared" si="1"/>
        <v>6.2380952380952408</v>
      </c>
    </row>
    <row r="8" spans="2:21" x14ac:dyDescent="0.25">
      <c r="B8" s="11" t="s">
        <v>4</v>
      </c>
      <c r="E8" s="8">
        <f>$E$5-E5</f>
        <v>0</v>
      </c>
      <c r="F8" s="1">
        <f t="shared" ref="F8:O8" si="2">$E$5-F5</f>
        <v>1.666666666666667</v>
      </c>
      <c r="G8" s="1">
        <f t="shared" si="2"/>
        <v>2.2142857142857144</v>
      </c>
      <c r="H8" s="1">
        <f>$E$5-H5</f>
        <v>2.375</v>
      </c>
      <c r="I8" s="1">
        <f t="shared" si="2"/>
        <v>2.5</v>
      </c>
      <c r="J8" s="1">
        <f t="shared" si="2"/>
        <v>3</v>
      </c>
      <c r="K8" s="1">
        <f t="shared" si="2"/>
        <v>3.2142857142857144</v>
      </c>
      <c r="L8" s="1">
        <f t="shared" si="2"/>
        <v>3.5</v>
      </c>
      <c r="M8" s="1">
        <f t="shared" si="2"/>
        <v>3.833333333333333</v>
      </c>
      <c r="N8" s="1">
        <f t="shared" si="2"/>
        <v>4.5</v>
      </c>
      <c r="O8" s="1">
        <f t="shared" si="2"/>
        <v>4.9285714285714288</v>
      </c>
      <c r="P8" s="1">
        <f>$E$5-P5</f>
        <v>6.0714285714285712</v>
      </c>
    </row>
    <row r="9" spans="2:21" x14ac:dyDescent="0.25">
      <c r="B9" s="11" t="s">
        <v>1</v>
      </c>
      <c r="F9" s="8">
        <f>$F$5-F5</f>
        <v>0</v>
      </c>
      <c r="G9" s="1">
        <f t="shared" ref="G9:P9" si="3">$F$5-G5</f>
        <v>0.54761904761904745</v>
      </c>
      <c r="H9" s="1">
        <f t="shared" si="3"/>
        <v>0.70833333333333304</v>
      </c>
      <c r="I9" s="1">
        <f t="shared" si="3"/>
        <v>0.83333333333333304</v>
      </c>
      <c r="J9" s="1">
        <f t="shared" si="3"/>
        <v>1.333333333333333</v>
      </c>
      <c r="K9" s="1">
        <f t="shared" si="3"/>
        <v>1.5476190476190474</v>
      </c>
      <c r="L9" s="1">
        <f t="shared" si="3"/>
        <v>1.833333333333333</v>
      </c>
      <c r="M9" s="1">
        <f t="shared" si="3"/>
        <v>2.1666666666666661</v>
      </c>
      <c r="N9" s="1">
        <f t="shared" si="3"/>
        <v>2.833333333333333</v>
      </c>
      <c r="O9" s="1">
        <f t="shared" si="3"/>
        <v>3.2619047619047619</v>
      </c>
      <c r="P9" s="1">
        <f t="shared" si="3"/>
        <v>4.4047619047619051</v>
      </c>
    </row>
    <row r="10" spans="2:21" x14ac:dyDescent="0.25">
      <c r="B10" s="11" t="s">
        <v>0</v>
      </c>
      <c r="G10" s="8">
        <f>$G$5-G5</f>
        <v>0</v>
      </c>
      <c r="H10" s="1">
        <f t="shared" ref="H10:P10" si="4">$G$5-H5</f>
        <v>0.16071428571428559</v>
      </c>
      <c r="I10" s="1">
        <f t="shared" si="4"/>
        <v>0.28571428571428559</v>
      </c>
      <c r="J10" s="1">
        <f t="shared" si="4"/>
        <v>0.78571428571428559</v>
      </c>
      <c r="K10" s="1">
        <f t="shared" si="4"/>
        <v>1</v>
      </c>
      <c r="L10" s="1">
        <f t="shared" si="4"/>
        <v>1.2857142857142856</v>
      </c>
      <c r="M10" s="1">
        <f t="shared" si="4"/>
        <v>1.6190476190476186</v>
      </c>
      <c r="N10" s="1">
        <f t="shared" si="4"/>
        <v>2.2857142857142856</v>
      </c>
      <c r="O10" s="1">
        <f t="shared" si="4"/>
        <v>2.7142857142857144</v>
      </c>
      <c r="P10" s="1">
        <f t="shared" si="4"/>
        <v>3.8571428571428572</v>
      </c>
      <c r="U10" s="2"/>
    </row>
    <row r="11" spans="2:21" x14ac:dyDescent="0.25">
      <c r="B11" s="11" t="s">
        <v>2</v>
      </c>
      <c r="H11" s="8">
        <f>$H$5-H5</f>
        <v>0</v>
      </c>
      <c r="I11" s="1">
        <f t="shared" ref="I11:P11" si="5">$H$5-I5</f>
        <v>0.125</v>
      </c>
      <c r="J11" s="1">
        <f t="shared" si="5"/>
        <v>0.625</v>
      </c>
      <c r="K11" s="1">
        <f t="shared" si="5"/>
        <v>0.83928571428571441</v>
      </c>
      <c r="L11" s="1">
        <f t="shared" si="5"/>
        <v>1.125</v>
      </c>
      <c r="M11" s="1">
        <f t="shared" si="5"/>
        <v>1.458333333333333</v>
      </c>
      <c r="N11" s="1">
        <f t="shared" si="5"/>
        <v>2.125</v>
      </c>
      <c r="O11" s="1">
        <f t="shared" si="5"/>
        <v>2.5535714285714288</v>
      </c>
      <c r="P11" s="1">
        <f t="shared" si="5"/>
        <v>3.6964285714285716</v>
      </c>
    </row>
    <row r="12" spans="2:21" x14ac:dyDescent="0.25">
      <c r="B12" s="11" t="s">
        <v>9</v>
      </c>
      <c r="I12" s="8">
        <f>$I$5-I5</f>
        <v>0</v>
      </c>
      <c r="J12" s="1">
        <f t="shared" ref="J12:P12" si="6">$I$5-J5</f>
        <v>0.5</v>
      </c>
      <c r="K12" s="1">
        <f t="shared" si="6"/>
        <v>0.71428571428571441</v>
      </c>
      <c r="L12" s="1">
        <f t="shared" si="6"/>
        <v>1</v>
      </c>
      <c r="M12" s="1">
        <f t="shared" si="6"/>
        <v>1.333333333333333</v>
      </c>
      <c r="N12" s="1">
        <f t="shared" si="6"/>
        <v>2</v>
      </c>
      <c r="O12" s="1">
        <f t="shared" si="6"/>
        <v>2.4285714285714288</v>
      </c>
      <c r="P12" s="1">
        <f t="shared" si="6"/>
        <v>3.5714285714285716</v>
      </c>
    </row>
    <row r="13" spans="2:21" x14ac:dyDescent="0.25">
      <c r="B13" s="11" t="s">
        <v>7</v>
      </c>
      <c r="J13" s="8">
        <f>$J$5-J5</f>
        <v>0</v>
      </c>
      <c r="K13" s="1">
        <f t="shared" ref="K13:P13" si="7">$J$5-K5</f>
        <v>0.21428571428571441</v>
      </c>
      <c r="L13" s="1">
        <f t="shared" si="7"/>
        <v>0.5</v>
      </c>
      <c r="M13" s="1">
        <f t="shared" si="7"/>
        <v>0.83333333333333304</v>
      </c>
      <c r="N13" s="1">
        <f t="shared" si="7"/>
        <v>1.5</v>
      </c>
      <c r="O13" s="1">
        <f t="shared" si="7"/>
        <v>1.9285714285714288</v>
      </c>
      <c r="P13" s="1">
        <f t="shared" si="7"/>
        <v>3.0714285714285716</v>
      </c>
    </row>
    <row r="14" spans="2:21" x14ac:dyDescent="0.25">
      <c r="B14" s="11" t="s">
        <v>6</v>
      </c>
      <c r="K14" s="8">
        <f>$K$5-K5</f>
        <v>0</v>
      </c>
      <c r="L14" s="1">
        <f t="shared" ref="L14:P14" si="8">$K$5-L5</f>
        <v>0.28571428571428559</v>
      </c>
      <c r="M14" s="1">
        <f t="shared" si="8"/>
        <v>0.61904761904761862</v>
      </c>
      <c r="N14" s="1">
        <f t="shared" si="8"/>
        <v>1.2857142857142856</v>
      </c>
      <c r="O14" s="1">
        <f t="shared" si="8"/>
        <v>1.7142857142857144</v>
      </c>
      <c r="P14" s="1">
        <f t="shared" si="8"/>
        <v>2.8571428571428572</v>
      </c>
    </row>
    <row r="15" spans="2:21" x14ac:dyDescent="0.25">
      <c r="B15" s="11" t="s">
        <v>3</v>
      </c>
      <c r="L15" s="8">
        <f>$L$5-L5</f>
        <v>0</v>
      </c>
      <c r="M15" s="1">
        <f t="shared" ref="M15:P15" si="9">$L$5-M5</f>
        <v>0.33333333333333304</v>
      </c>
      <c r="N15" s="1">
        <f t="shared" si="9"/>
        <v>1</v>
      </c>
      <c r="O15" s="1">
        <f t="shared" si="9"/>
        <v>1.4285714285714288</v>
      </c>
      <c r="P15" s="1">
        <f t="shared" si="9"/>
        <v>2.5714285714285716</v>
      </c>
    </row>
    <row r="16" spans="2:21" x14ac:dyDescent="0.25">
      <c r="B16" s="11" t="s">
        <v>5</v>
      </c>
      <c r="M16" s="8">
        <f>$M$5-M5</f>
        <v>0</v>
      </c>
      <c r="N16" s="1">
        <f t="shared" ref="N16:P16" si="10">$M$5-N5</f>
        <v>0.66666666666666696</v>
      </c>
      <c r="O16" s="1">
        <f t="shared" si="10"/>
        <v>1.0952380952380958</v>
      </c>
      <c r="P16" s="1">
        <f t="shared" si="10"/>
        <v>2.2380952380952386</v>
      </c>
    </row>
    <row r="17" spans="2:16" x14ac:dyDescent="0.25">
      <c r="B17" s="11" t="s">
        <v>8</v>
      </c>
      <c r="N17" s="8">
        <f>$N$5-N5</f>
        <v>0</v>
      </c>
      <c r="O17" s="1">
        <f t="shared" ref="O17:P17" si="11">$N$5-O5</f>
        <v>0.42857142857142883</v>
      </c>
      <c r="P17" s="1">
        <f t="shared" si="11"/>
        <v>1.5714285714285716</v>
      </c>
    </row>
    <row r="18" spans="2:16" x14ac:dyDescent="0.25">
      <c r="B18" s="11" t="s">
        <v>12</v>
      </c>
      <c r="O18" s="8">
        <f>$O$5-O5</f>
        <v>0</v>
      </c>
      <c r="P18" s="1">
        <f>$O$5-P5</f>
        <v>1.1428571428571428</v>
      </c>
    </row>
    <row r="19" spans="2:16" x14ac:dyDescent="0.25">
      <c r="B19" s="11" t="s">
        <v>11</v>
      </c>
      <c r="P19" s="8">
        <f>$P$6-P6</f>
        <v>0</v>
      </c>
    </row>
    <row r="22" spans="2:16" ht="118.5" x14ac:dyDescent="0.25">
      <c r="C22" s="12" t="s">
        <v>10</v>
      </c>
      <c r="D22" s="12" t="s">
        <v>13</v>
      </c>
      <c r="E22" s="12" t="s">
        <v>4</v>
      </c>
      <c r="F22" s="12" t="s">
        <v>1</v>
      </c>
      <c r="G22" s="12" t="s">
        <v>0</v>
      </c>
      <c r="H22" s="12" t="s">
        <v>2</v>
      </c>
      <c r="I22" s="12" t="s">
        <v>9</v>
      </c>
      <c r="J22" s="12" t="s">
        <v>7</v>
      </c>
      <c r="K22" s="12" t="s">
        <v>6</v>
      </c>
      <c r="L22" s="12" t="s">
        <v>3</v>
      </c>
      <c r="M22" s="12" t="s">
        <v>5</v>
      </c>
      <c r="N22" s="12" t="s">
        <v>8</v>
      </c>
      <c r="O22" s="12" t="s">
        <v>12</v>
      </c>
      <c r="P22" s="12" t="s">
        <v>11</v>
      </c>
    </row>
    <row r="23" spans="2:16" x14ac:dyDescent="0.25">
      <c r="C23" s="1">
        <v>9.8333333333333339</v>
      </c>
      <c r="D23" s="1">
        <v>9.6666666666666661</v>
      </c>
      <c r="E23" s="1">
        <v>9.5</v>
      </c>
      <c r="F23" s="1">
        <v>7.833333333333333</v>
      </c>
      <c r="G23" s="1">
        <v>7.2857142857142856</v>
      </c>
      <c r="H23" s="1">
        <v>7.125</v>
      </c>
      <c r="I23" s="1">
        <v>7</v>
      </c>
      <c r="J23" s="1">
        <v>6.5</v>
      </c>
      <c r="K23" s="1">
        <v>6.2857142857142856</v>
      </c>
      <c r="L23" s="1">
        <v>6</v>
      </c>
      <c r="M23" s="1">
        <v>5.666666666666667</v>
      </c>
      <c r="N23" s="1">
        <v>5</v>
      </c>
      <c r="O23" s="1">
        <v>4.5714285714285712</v>
      </c>
      <c r="P23" s="1">
        <v>3.4285714285714284</v>
      </c>
    </row>
    <row r="24" spans="2:16" x14ac:dyDescent="0.25">
      <c r="B24" s="11" t="s">
        <v>10</v>
      </c>
      <c r="C24" s="7">
        <f>IF(C6&gt;0.03,IF(C6&lt;0.4,2,IF(C6&lt;1,3,IF(C6&lt;1.8,4,IF(C6&lt;3.6,5,IF(C6&lt;5.5,6,IF(C6&lt;6.8,7,8)))))),1)</f>
        <v>1</v>
      </c>
      <c r="D24" s="7">
        <f t="shared" ref="D24:P24" si="12">IF(D6&gt;0.03,IF(D6&lt;0.4,2,IF(D6&lt;1,3,IF(D6&lt;1.8,4,IF(D6&lt;3.6,5,IF(D6&lt;5.5,6,IF(D6&lt;6.8,7,8)))))),1)</f>
        <v>2</v>
      </c>
      <c r="E24" s="7">
        <f t="shared" si="12"/>
        <v>2</v>
      </c>
      <c r="F24" s="7">
        <f t="shared" si="12"/>
        <v>5</v>
      </c>
      <c r="G24" s="7">
        <f t="shared" si="12"/>
        <v>5</v>
      </c>
      <c r="H24" s="7">
        <f t="shared" si="12"/>
        <v>5</v>
      </c>
      <c r="I24" s="7">
        <f t="shared" si="12"/>
        <v>5</v>
      </c>
      <c r="J24" s="7">
        <f t="shared" si="12"/>
        <v>5</v>
      </c>
      <c r="K24" s="7">
        <f t="shared" si="12"/>
        <v>5</v>
      </c>
      <c r="L24" s="7">
        <f t="shared" si="12"/>
        <v>6</v>
      </c>
      <c r="M24" s="7">
        <f t="shared" si="12"/>
        <v>6</v>
      </c>
      <c r="N24" s="7">
        <f t="shared" si="12"/>
        <v>6</v>
      </c>
      <c r="O24" s="7">
        <f t="shared" si="12"/>
        <v>6</v>
      </c>
      <c r="P24" s="7">
        <f t="shared" si="12"/>
        <v>7</v>
      </c>
    </row>
    <row r="25" spans="2:16" x14ac:dyDescent="0.25">
      <c r="B25" s="11" t="s">
        <v>13</v>
      </c>
      <c r="C25" s="1">
        <f>1/D24</f>
        <v>0.5</v>
      </c>
      <c r="D25" s="7">
        <f t="shared" ref="D25:P37" si="13">IF(D7&gt;0.03,IF(D7&lt;0.4,2,IF(D7&lt;1,3,IF(D7&lt;1.8,4,IF(D7&lt;3.6,5,IF(D7&lt;5.5,6,IF(D7&lt;6.8,7,8)))))),1)</f>
        <v>1</v>
      </c>
      <c r="E25" s="1">
        <f t="shared" si="13"/>
        <v>2</v>
      </c>
      <c r="F25" s="1">
        <f t="shared" si="13"/>
        <v>5</v>
      </c>
      <c r="G25" s="1">
        <f t="shared" si="13"/>
        <v>5</v>
      </c>
      <c r="H25" s="1">
        <f t="shared" si="13"/>
        <v>5</v>
      </c>
      <c r="I25" s="1">
        <f t="shared" si="13"/>
        <v>5</v>
      </c>
      <c r="J25" s="1">
        <f t="shared" si="13"/>
        <v>5</v>
      </c>
      <c r="K25" s="1">
        <f t="shared" si="13"/>
        <v>5</v>
      </c>
      <c r="L25" s="1">
        <f t="shared" si="13"/>
        <v>6</v>
      </c>
      <c r="M25" s="1">
        <f t="shared" si="13"/>
        <v>6</v>
      </c>
      <c r="N25" s="1">
        <f t="shared" si="13"/>
        <v>6</v>
      </c>
      <c r="O25" s="15">
        <f t="shared" si="13"/>
        <v>6</v>
      </c>
      <c r="P25" s="1">
        <f t="shared" si="13"/>
        <v>7</v>
      </c>
    </row>
    <row r="26" spans="2:16" x14ac:dyDescent="0.25">
      <c r="B26" s="11" t="s">
        <v>4</v>
      </c>
      <c r="C26" s="1">
        <f>1/E24</f>
        <v>0.5</v>
      </c>
      <c r="D26" s="1">
        <f>1/E25</f>
        <v>0.5</v>
      </c>
      <c r="E26" s="7">
        <f t="shared" si="13"/>
        <v>1</v>
      </c>
      <c r="F26" s="1">
        <f t="shared" si="13"/>
        <v>4</v>
      </c>
      <c r="G26" s="1">
        <f t="shared" si="13"/>
        <v>5</v>
      </c>
      <c r="H26" s="1">
        <f t="shared" si="13"/>
        <v>5</v>
      </c>
      <c r="I26" s="1">
        <f t="shared" si="13"/>
        <v>5</v>
      </c>
      <c r="J26" s="1">
        <f t="shared" si="13"/>
        <v>5</v>
      </c>
      <c r="K26" s="1">
        <f t="shared" si="13"/>
        <v>5</v>
      </c>
      <c r="L26" s="1">
        <f t="shared" si="13"/>
        <v>5</v>
      </c>
      <c r="M26" s="1">
        <f t="shared" si="13"/>
        <v>6</v>
      </c>
      <c r="N26" s="15">
        <f t="shared" si="13"/>
        <v>6</v>
      </c>
      <c r="O26" s="1">
        <f t="shared" si="13"/>
        <v>6</v>
      </c>
      <c r="P26" s="1">
        <f t="shared" si="13"/>
        <v>7</v>
      </c>
    </row>
    <row r="27" spans="2:16" x14ac:dyDescent="0.25">
      <c r="B27" s="11" t="s">
        <v>1</v>
      </c>
      <c r="C27" s="1">
        <f>1/F24</f>
        <v>0.2</v>
      </c>
      <c r="D27" s="1">
        <f>1/F25</f>
        <v>0.2</v>
      </c>
      <c r="E27" s="1">
        <f>1/F26</f>
        <v>0.25</v>
      </c>
      <c r="F27" s="7">
        <f t="shared" si="13"/>
        <v>1</v>
      </c>
      <c r="G27" s="1">
        <f t="shared" si="13"/>
        <v>3</v>
      </c>
      <c r="H27" s="1">
        <f t="shared" si="13"/>
        <v>3</v>
      </c>
      <c r="I27" s="1">
        <f t="shared" si="13"/>
        <v>3</v>
      </c>
      <c r="J27" s="1">
        <f t="shared" si="13"/>
        <v>4</v>
      </c>
      <c r="K27" s="1">
        <f t="shared" si="13"/>
        <v>4</v>
      </c>
      <c r="L27" s="1">
        <f t="shared" si="13"/>
        <v>5</v>
      </c>
      <c r="M27" s="15">
        <f t="shared" si="13"/>
        <v>5</v>
      </c>
      <c r="N27" s="1">
        <f t="shared" si="13"/>
        <v>5</v>
      </c>
      <c r="O27" s="1">
        <f t="shared" si="13"/>
        <v>5</v>
      </c>
      <c r="P27" s="1">
        <f t="shared" si="13"/>
        <v>6</v>
      </c>
    </row>
    <row r="28" spans="2:16" x14ac:dyDescent="0.25">
      <c r="B28" s="11" t="s">
        <v>0</v>
      </c>
      <c r="C28" s="1">
        <f>1/G24</f>
        <v>0.2</v>
      </c>
      <c r="D28" s="1">
        <f>1/G25</f>
        <v>0.2</v>
      </c>
      <c r="E28" s="1">
        <f>1/G26</f>
        <v>0.2</v>
      </c>
      <c r="F28" s="1">
        <f>1/G27</f>
        <v>0.33333333333333331</v>
      </c>
      <c r="G28" s="7">
        <f t="shared" si="13"/>
        <v>1</v>
      </c>
      <c r="H28" s="1">
        <f t="shared" si="13"/>
        <v>2</v>
      </c>
      <c r="I28" s="1">
        <f t="shared" si="13"/>
        <v>2</v>
      </c>
      <c r="J28" s="1">
        <f t="shared" si="13"/>
        <v>3</v>
      </c>
      <c r="K28" s="1">
        <f t="shared" si="13"/>
        <v>4</v>
      </c>
      <c r="L28" s="15">
        <f t="shared" si="13"/>
        <v>4</v>
      </c>
      <c r="M28" s="1">
        <f t="shared" si="13"/>
        <v>4</v>
      </c>
      <c r="N28" s="1">
        <f t="shared" si="13"/>
        <v>5</v>
      </c>
      <c r="O28" s="1">
        <f t="shared" si="13"/>
        <v>5</v>
      </c>
      <c r="P28" s="1">
        <f t="shared" si="13"/>
        <v>6</v>
      </c>
    </row>
    <row r="29" spans="2:16" x14ac:dyDescent="0.25">
      <c r="B29" s="11" t="s">
        <v>2</v>
      </c>
      <c r="C29" s="1">
        <f>1/H24</f>
        <v>0.2</v>
      </c>
      <c r="D29" s="1">
        <f>1/H25</f>
        <v>0.2</v>
      </c>
      <c r="E29" s="1">
        <f>1/H26</f>
        <v>0.2</v>
      </c>
      <c r="F29" s="1">
        <f>1/H27</f>
        <v>0.33333333333333331</v>
      </c>
      <c r="G29" s="1">
        <f>1/H28</f>
        <v>0.5</v>
      </c>
      <c r="H29" s="7">
        <f t="shared" si="13"/>
        <v>1</v>
      </c>
      <c r="I29" s="1">
        <f t="shared" si="13"/>
        <v>2</v>
      </c>
      <c r="J29" s="1">
        <f t="shared" si="13"/>
        <v>3</v>
      </c>
      <c r="K29" s="15">
        <f t="shared" si="13"/>
        <v>3</v>
      </c>
      <c r="L29" s="1">
        <f t="shared" si="13"/>
        <v>4</v>
      </c>
      <c r="M29" s="1">
        <f t="shared" si="13"/>
        <v>4</v>
      </c>
      <c r="N29" s="1">
        <f t="shared" si="13"/>
        <v>5</v>
      </c>
      <c r="O29" s="1">
        <f t="shared" si="13"/>
        <v>5</v>
      </c>
      <c r="P29" s="1">
        <f t="shared" si="13"/>
        <v>6</v>
      </c>
    </row>
    <row r="30" spans="2:16" x14ac:dyDescent="0.25">
      <c r="B30" s="11" t="s">
        <v>9</v>
      </c>
      <c r="C30" s="1">
        <f>1/I24</f>
        <v>0.2</v>
      </c>
      <c r="D30" s="1">
        <f>1/I25</f>
        <v>0.2</v>
      </c>
      <c r="E30" s="1">
        <f>1/I26</f>
        <v>0.2</v>
      </c>
      <c r="F30" s="1">
        <f>1/I27</f>
        <v>0.33333333333333331</v>
      </c>
      <c r="G30" s="1">
        <f>1/I28</f>
        <v>0.5</v>
      </c>
      <c r="H30" s="1">
        <f>1/I29</f>
        <v>0.5</v>
      </c>
      <c r="I30" s="7">
        <f t="shared" si="13"/>
        <v>1</v>
      </c>
      <c r="J30" s="15">
        <f t="shared" si="13"/>
        <v>3</v>
      </c>
      <c r="K30" s="8">
        <f t="shared" si="13"/>
        <v>3</v>
      </c>
      <c r="L30" s="9">
        <f t="shared" si="13"/>
        <v>4</v>
      </c>
      <c r="M30" s="10">
        <f t="shared" si="13"/>
        <v>4</v>
      </c>
      <c r="N30" s="1">
        <f t="shared" si="13"/>
        <v>5</v>
      </c>
      <c r="O30" s="1">
        <f t="shared" si="13"/>
        <v>5</v>
      </c>
      <c r="P30" s="1">
        <f t="shared" si="13"/>
        <v>5</v>
      </c>
    </row>
    <row r="31" spans="2:16" x14ac:dyDescent="0.25">
      <c r="B31" s="11" t="s">
        <v>7</v>
      </c>
      <c r="C31" s="1">
        <f>1/J24</f>
        <v>0.2</v>
      </c>
      <c r="D31" s="1">
        <f>1/J25</f>
        <v>0.2</v>
      </c>
      <c r="E31" s="1">
        <f>1/J26</f>
        <v>0.2</v>
      </c>
      <c r="F31" s="1">
        <f>1/J27</f>
        <v>0.25</v>
      </c>
      <c r="G31" s="1">
        <f>1/J28</f>
        <v>0.33333333333333331</v>
      </c>
      <c r="H31" s="1">
        <f>1/J29</f>
        <v>0.33333333333333331</v>
      </c>
      <c r="I31" s="15">
        <f>1/J30</f>
        <v>0.33333333333333331</v>
      </c>
      <c r="J31" s="7">
        <f t="shared" si="13"/>
        <v>1</v>
      </c>
      <c r="K31" s="1">
        <f t="shared" si="13"/>
        <v>2</v>
      </c>
      <c r="L31" s="1">
        <f t="shared" si="13"/>
        <v>3</v>
      </c>
      <c r="M31" s="1">
        <f t="shared" si="13"/>
        <v>3</v>
      </c>
      <c r="N31" s="1">
        <f t="shared" si="13"/>
        <v>4</v>
      </c>
      <c r="O31" s="1">
        <f t="shared" si="13"/>
        <v>5</v>
      </c>
      <c r="P31" s="1">
        <f t="shared" si="13"/>
        <v>5</v>
      </c>
    </row>
    <row r="32" spans="2:16" x14ac:dyDescent="0.25">
      <c r="B32" s="11" t="s">
        <v>6</v>
      </c>
      <c r="C32" s="1">
        <f>1/K24</f>
        <v>0.2</v>
      </c>
      <c r="D32" s="1">
        <f>1/K25</f>
        <v>0.2</v>
      </c>
      <c r="E32" s="1">
        <f>1/K26</f>
        <v>0.2</v>
      </c>
      <c r="F32" s="1">
        <f>1/K27</f>
        <v>0.25</v>
      </c>
      <c r="G32" s="1">
        <f>1/K28</f>
        <v>0.25</v>
      </c>
      <c r="H32" s="15">
        <f>1/K29</f>
        <v>0.33333333333333331</v>
      </c>
      <c r="I32" s="8">
        <f>1/K30</f>
        <v>0.33333333333333331</v>
      </c>
      <c r="J32" s="1">
        <f>1/K31</f>
        <v>0.5</v>
      </c>
      <c r="K32" s="7">
        <f t="shared" si="13"/>
        <v>1</v>
      </c>
      <c r="L32" s="1">
        <f t="shared" si="13"/>
        <v>2</v>
      </c>
      <c r="M32" s="1">
        <f t="shared" si="13"/>
        <v>3</v>
      </c>
      <c r="N32" s="1">
        <f t="shared" si="13"/>
        <v>4</v>
      </c>
      <c r="O32" s="1">
        <f t="shared" si="13"/>
        <v>4</v>
      </c>
      <c r="P32" s="1">
        <f t="shared" si="13"/>
        <v>5</v>
      </c>
    </row>
    <row r="33" spans="2:16" x14ac:dyDescent="0.25">
      <c r="B33" s="11" t="s">
        <v>3</v>
      </c>
      <c r="C33" s="1">
        <f>1/L24</f>
        <v>0.16666666666666666</v>
      </c>
      <c r="D33" s="1">
        <f>1/L25</f>
        <v>0.16666666666666666</v>
      </c>
      <c r="E33" s="1">
        <f>1/L26</f>
        <v>0.2</v>
      </c>
      <c r="F33" s="1">
        <f>1/L27</f>
        <v>0.2</v>
      </c>
      <c r="G33" s="15">
        <f>1/L28</f>
        <v>0.25</v>
      </c>
      <c r="H33" s="1">
        <f>1/L29</f>
        <v>0.25</v>
      </c>
      <c r="I33" s="9">
        <f>1/L30</f>
        <v>0.25</v>
      </c>
      <c r="J33" s="1">
        <f>1/L31</f>
        <v>0.33333333333333331</v>
      </c>
      <c r="K33" s="1">
        <f>1/L32</f>
        <v>0.5</v>
      </c>
      <c r="L33" s="7">
        <f t="shared" si="13"/>
        <v>1</v>
      </c>
      <c r="M33" s="1">
        <f t="shared" si="13"/>
        <v>2</v>
      </c>
      <c r="N33" s="1">
        <f t="shared" si="13"/>
        <v>4</v>
      </c>
      <c r="O33" s="1">
        <f t="shared" si="13"/>
        <v>4</v>
      </c>
      <c r="P33" s="1">
        <f t="shared" si="13"/>
        <v>5</v>
      </c>
    </row>
    <row r="34" spans="2:16" x14ac:dyDescent="0.25">
      <c r="B34" s="11" t="s">
        <v>5</v>
      </c>
      <c r="C34" s="1">
        <f>1/M24</f>
        <v>0.16666666666666666</v>
      </c>
      <c r="D34" s="1">
        <f>1/M25</f>
        <v>0.16666666666666666</v>
      </c>
      <c r="E34" s="1">
        <f>1/M26</f>
        <v>0.16666666666666666</v>
      </c>
      <c r="F34" s="15">
        <f>1/M27</f>
        <v>0.2</v>
      </c>
      <c r="G34" s="1">
        <f>1/M28</f>
        <v>0.25</v>
      </c>
      <c r="H34" s="1">
        <f>1/M29</f>
        <v>0.25</v>
      </c>
      <c r="I34" s="10">
        <f>1/M30</f>
        <v>0.25</v>
      </c>
      <c r="J34" s="1">
        <f>1/M31</f>
        <v>0.33333333333333331</v>
      </c>
      <c r="K34" s="1">
        <f>1/M32</f>
        <v>0.33333333333333331</v>
      </c>
      <c r="L34" s="1">
        <f>1/M33</f>
        <v>0.5</v>
      </c>
      <c r="M34" s="7">
        <f t="shared" si="13"/>
        <v>1</v>
      </c>
      <c r="N34" s="1">
        <f t="shared" si="13"/>
        <v>3</v>
      </c>
      <c r="O34" s="1">
        <f t="shared" si="13"/>
        <v>4</v>
      </c>
      <c r="P34" s="1">
        <f t="shared" si="13"/>
        <v>5</v>
      </c>
    </row>
    <row r="35" spans="2:16" x14ac:dyDescent="0.25">
      <c r="B35" s="11" t="s">
        <v>8</v>
      </c>
      <c r="C35" s="1">
        <f>1/N24</f>
        <v>0.16666666666666666</v>
      </c>
      <c r="D35" s="1">
        <f>1/N25</f>
        <v>0.16666666666666666</v>
      </c>
      <c r="E35" s="15">
        <f>1/N26</f>
        <v>0.16666666666666666</v>
      </c>
      <c r="F35" s="1">
        <f>1/N27</f>
        <v>0.2</v>
      </c>
      <c r="G35" s="1">
        <f>1/N28</f>
        <v>0.2</v>
      </c>
      <c r="H35" s="1">
        <f>1/N29</f>
        <v>0.2</v>
      </c>
      <c r="I35" s="1">
        <f>1/N30</f>
        <v>0.2</v>
      </c>
      <c r="J35" s="1">
        <f>1/N31</f>
        <v>0.25</v>
      </c>
      <c r="K35" s="1">
        <f>1/N32</f>
        <v>0.25</v>
      </c>
      <c r="L35" s="1">
        <f>1/N33</f>
        <v>0.25</v>
      </c>
      <c r="M35" s="1">
        <f>1/N34</f>
        <v>0.33333333333333331</v>
      </c>
      <c r="N35" s="7">
        <f t="shared" si="13"/>
        <v>1</v>
      </c>
      <c r="O35" s="1">
        <f t="shared" si="13"/>
        <v>3</v>
      </c>
      <c r="P35" s="1">
        <f t="shared" si="13"/>
        <v>4</v>
      </c>
    </row>
    <row r="36" spans="2:16" x14ac:dyDescent="0.25">
      <c r="B36" s="11" t="s">
        <v>12</v>
      </c>
      <c r="C36" s="1">
        <f>1/O24</f>
        <v>0.16666666666666666</v>
      </c>
      <c r="D36" s="15">
        <f>1/O25</f>
        <v>0.16666666666666666</v>
      </c>
      <c r="E36" s="1">
        <f>1/O26</f>
        <v>0.16666666666666666</v>
      </c>
      <c r="F36" s="1">
        <f>1/O27</f>
        <v>0.2</v>
      </c>
      <c r="G36" s="1">
        <f>1/O28</f>
        <v>0.2</v>
      </c>
      <c r="H36" s="1">
        <f>1/O29</f>
        <v>0.2</v>
      </c>
      <c r="I36" s="1">
        <f>1/O30</f>
        <v>0.2</v>
      </c>
      <c r="J36" s="1">
        <f>1/O31</f>
        <v>0.2</v>
      </c>
      <c r="K36" s="1">
        <f>1/O32</f>
        <v>0.25</v>
      </c>
      <c r="L36" s="1">
        <f>1/O33</f>
        <v>0.25</v>
      </c>
      <c r="M36" s="1">
        <f>1/O34</f>
        <v>0.25</v>
      </c>
      <c r="N36" s="1">
        <f>1/O35</f>
        <v>0.33333333333333331</v>
      </c>
      <c r="O36" s="7">
        <f t="shared" si="13"/>
        <v>1</v>
      </c>
      <c r="P36" s="1">
        <f t="shared" si="13"/>
        <v>4</v>
      </c>
    </row>
    <row r="37" spans="2:16" x14ac:dyDescent="0.25">
      <c r="B37" s="11" t="s">
        <v>11</v>
      </c>
      <c r="C37" s="15">
        <f>1/P24</f>
        <v>0.14285714285714285</v>
      </c>
      <c r="D37" s="1">
        <f>1/P25</f>
        <v>0.14285714285714285</v>
      </c>
      <c r="E37" s="1">
        <f>1/P26</f>
        <v>0.14285714285714285</v>
      </c>
      <c r="F37" s="1">
        <f>1/P27</f>
        <v>0.16666666666666666</v>
      </c>
      <c r="G37" s="1">
        <f>1/P28</f>
        <v>0.16666666666666666</v>
      </c>
      <c r="H37" s="1">
        <f>1/P29</f>
        <v>0.16666666666666666</v>
      </c>
      <c r="I37" s="1">
        <f>1/P30</f>
        <v>0.2</v>
      </c>
      <c r="J37" s="1">
        <f>1/P31</f>
        <v>0.2</v>
      </c>
      <c r="K37" s="1">
        <f>1/P32</f>
        <v>0.2</v>
      </c>
      <c r="L37" s="1">
        <f>1/P33</f>
        <v>0.2</v>
      </c>
      <c r="M37" s="1">
        <f>1/P34</f>
        <v>0.2</v>
      </c>
      <c r="N37" s="1">
        <f>1/P35</f>
        <v>0.25</v>
      </c>
      <c r="O37" s="1">
        <f>1/P36</f>
        <v>0.25</v>
      </c>
      <c r="P37" s="7">
        <f t="shared" si="1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Y37"/>
  <sheetViews>
    <sheetView workbookViewId="0">
      <selection activeCell="X35" sqref="X35"/>
    </sheetView>
  </sheetViews>
  <sheetFormatPr defaultRowHeight="15" x14ac:dyDescent="0.25"/>
  <cols>
    <col min="2" max="2" width="23.7109375" customWidth="1"/>
    <col min="3" max="16" width="5.5703125" customWidth="1"/>
    <col min="17" max="17" width="4.5703125" customWidth="1"/>
    <col min="18" max="18" width="9.28515625" customWidth="1"/>
    <col min="19" max="19" width="7.42578125" customWidth="1"/>
  </cols>
  <sheetData>
    <row r="2" spans="2:25" ht="252.75" x14ac:dyDescent="0.25">
      <c r="C2" s="3" t="s">
        <v>10</v>
      </c>
      <c r="D2" s="3" t="s">
        <v>13</v>
      </c>
      <c r="E2" s="3" t="s">
        <v>4</v>
      </c>
      <c r="F2" s="3" t="s">
        <v>1</v>
      </c>
      <c r="G2" s="3" t="s">
        <v>0</v>
      </c>
      <c r="H2" s="3" t="s">
        <v>2</v>
      </c>
      <c r="I2" s="3" t="s">
        <v>9</v>
      </c>
      <c r="J2" s="3" t="s">
        <v>7</v>
      </c>
      <c r="K2" s="3" t="s">
        <v>6</v>
      </c>
      <c r="L2" s="3" t="s">
        <v>3</v>
      </c>
      <c r="M2" s="3" t="s">
        <v>5</v>
      </c>
      <c r="N2" s="3" t="s">
        <v>8</v>
      </c>
      <c r="O2" s="3" t="s">
        <v>12</v>
      </c>
      <c r="P2" s="3" t="s">
        <v>11</v>
      </c>
      <c r="Q2" s="3"/>
      <c r="R2" s="16" t="s">
        <v>16</v>
      </c>
    </row>
    <row r="3" spans="2:25" x14ac:dyDescent="0.25">
      <c r="C3" s="17">
        <v>9.8333333333333339</v>
      </c>
      <c r="D3" s="17">
        <v>9.6666666666666661</v>
      </c>
      <c r="E3" s="17">
        <v>9.5</v>
      </c>
      <c r="F3" s="17">
        <v>7.833333333333333</v>
      </c>
      <c r="G3" s="17">
        <v>7.2857142857142856</v>
      </c>
      <c r="H3" s="17">
        <v>7.125</v>
      </c>
      <c r="I3" s="17">
        <v>7</v>
      </c>
      <c r="J3" s="17">
        <v>6.5</v>
      </c>
      <c r="K3" s="17">
        <v>6.2857142857142856</v>
      </c>
      <c r="L3" s="17">
        <v>6</v>
      </c>
      <c r="M3" s="17">
        <v>5.666666666666667</v>
      </c>
      <c r="N3" s="17">
        <v>5</v>
      </c>
      <c r="O3" s="17">
        <v>4.5714285714285712</v>
      </c>
      <c r="P3" s="17">
        <v>3.4285714285714284</v>
      </c>
      <c r="S3">
        <f>R4/Y4</f>
        <v>10</v>
      </c>
      <c r="T3" t="s">
        <v>15</v>
      </c>
      <c r="U3" t="s">
        <v>14</v>
      </c>
    </row>
    <row r="4" spans="2:25" x14ac:dyDescent="0.25">
      <c r="B4" t="s">
        <v>10</v>
      </c>
      <c r="C4" s="1">
        <v>1</v>
      </c>
      <c r="D4" s="1">
        <v>2</v>
      </c>
      <c r="E4" s="1">
        <v>2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6</v>
      </c>
      <c r="M4" s="1">
        <v>6</v>
      </c>
      <c r="N4" s="1">
        <v>6</v>
      </c>
      <c r="O4" s="1">
        <v>6</v>
      </c>
      <c r="P4" s="1">
        <v>7</v>
      </c>
      <c r="R4" s="5">
        <f>MMULT(C4:P4,$R$24:$R$37)</f>
        <v>3.0641121832402045</v>
      </c>
      <c r="S4" s="1">
        <f>R4/0.3064112</f>
        <v>10.000000598020584</v>
      </c>
      <c r="T4" s="6">
        <f>S4/$S$19</f>
        <v>0.19624355559196621</v>
      </c>
      <c r="U4" s="6">
        <v>0.1027554892081856</v>
      </c>
      <c r="W4">
        <f>0.306</f>
        <v>0.30599999999999999</v>
      </c>
      <c r="Y4">
        <f>R4/10</f>
        <v>0.30641121832402046</v>
      </c>
    </row>
    <row r="5" spans="2:25" x14ac:dyDescent="0.25">
      <c r="B5" t="s">
        <v>13</v>
      </c>
      <c r="C5" s="1">
        <v>0.5</v>
      </c>
      <c r="D5" s="1">
        <v>1</v>
      </c>
      <c r="E5" s="1">
        <v>2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6</v>
      </c>
      <c r="M5" s="1">
        <v>6</v>
      </c>
      <c r="N5" s="1">
        <v>6</v>
      </c>
      <c r="O5" s="1">
        <v>6</v>
      </c>
      <c r="P5" s="1">
        <v>7</v>
      </c>
      <c r="R5" s="1">
        <f t="shared" ref="R5:R17" si="0">MMULT(C5:P5,$R$24:$R$37)</f>
        <v>2.8104902818674886</v>
      </c>
      <c r="S5" s="1">
        <f>R5/$Y$4</f>
        <v>9.1722825856052097</v>
      </c>
      <c r="T5" s="6">
        <f t="shared" ref="T5:T17" si="1">S5/$S$19</f>
        <v>0.18000012398496601</v>
      </c>
      <c r="U5" s="6">
        <v>0.1010138707470299</v>
      </c>
    </row>
    <row r="6" spans="2:25" x14ac:dyDescent="0.25">
      <c r="B6" t="s">
        <v>4</v>
      </c>
      <c r="C6" s="1">
        <v>0.5</v>
      </c>
      <c r="D6" s="1">
        <v>0.5</v>
      </c>
      <c r="E6" s="1">
        <v>1</v>
      </c>
      <c r="F6" s="1">
        <v>4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6</v>
      </c>
      <c r="N6" s="1">
        <v>6</v>
      </c>
      <c r="O6" s="1">
        <v>6</v>
      </c>
      <c r="P6" s="1">
        <v>7</v>
      </c>
      <c r="R6" s="1">
        <f t="shared" si="0"/>
        <v>2.4952190146826783</v>
      </c>
      <c r="S6" s="1">
        <f t="shared" ref="S6:S17" si="2">R6/$Y$4</f>
        <v>8.1433670357462589</v>
      </c>
      <c r="T6" s="6">
        <f t="shared" si="1"/>
        <v>0.15980832060165909</v>
      </c>
      <c r="U6" s="6">
        <v>9.9272252285874218E-2</v>
      </c>
    </row>
    <row r="7" spans="2:25" x14ac:dyDescent="0.25">
      <c r="B7" t="s">
        <v>1</v>
      </c>
      <c r="C7" s="1">
        <v>0.2</v>
      </c>
      <c r="D7" s="1">
        <v>0.2</v>
      </c>
      <c r="E7" s="1">
        <v>0.25</v>
      </c>
      <c r="F7" s="1">
        <v>1</v>
      </c>
      <c r="G7" s="1">
        <v>3</v>
      </c>
      <c r="H7" s="1">
        <v>3</v>
      </c>
      <c r="I7" s="1">
        <v>3</v>
      </c>
      <c r="J7" s="1">
        <v>4</v>
      </c>
      <c r="K7" s="1">
        <v>4</v>
      </c>
      <c r="L7" s="1">
        <v>5</v>
      </c>
      <c r="M7" s="1">
        <v>5</v>
      </c>
      <c r="N7" s="1">
        <v>5</v>
      </c>
      <c r="O7" s="1">
        <v>5</v>
      </c>
      <c r="P7" s="1">
        <v>6</v>
      </c>
      <c r="R7" s="1">
        <f t="shared" si="0"/>
        <v>1.5403348456261081</v>
      </c>
      <c r="S7" s="1">
        <f t="shared" si="2"/>
        <v>5.0270184428993439</v>
      </c>
      <c r="T7" s="6">
        <f t="shared" si="1"/>
        <v>9.8651991426503521E-2</v>
      </c>
      <c r="U7" s="6">
        <v>8.1856067674317329E-2</v>
      </c>
    </row>
    <row r="8" spans="2:25" x14ac:dyDescent="0.25">
      <c r="B8" t="s">
        <v>0</v>
      </c>
      <c r="C8" s="1">
        <v>0.2</v>
      </c>
      <c r="D8" s="1">
        <v>0.2</v>
      </c>
      <c r="E8" s="1">
        <v>0.2</v>
      </c>
      <c r="F8" s="1">
        <v>0.33333333333333331</v>
      </c>
      <c r="G8" s="1">
        <v>1</v>
      </c>
      <c r="H8" s="1">
        <v>2</v>
      </c>
      <c r="I8" s="1">
        <v>2</v>
      </c>
      <c r="J8" s="1">
        <v>3</v>
      </c>
      <c r="K8" s="1">
        <v>4</v>
      </c>
      <c r="L8" s="1">
        <v>4</v>
      </c>
      <c r="M8" s="1">
        <v>4</v>
      </c>
      <c r="N8" s="1">
        <v>5</v>
      </c>
      <c r="O8" s="1">
        <v>5</v>
      </c>
      <c r="P8" s="1">
        <v>6</v>
      </c>
      <c r="R8" s="1">
        <f t="shared" si="0"/>
        <v>1.1317530522852628</v>
      </c>
      <c r="S8" s="1">
        <f t="shared" si="2"/>
        <v>3.693575772047839</v>
      </c>
      <c r="T8" s="6">
        <f t="shared" si="1"/>
        <v>7.2484039900806166E-2</v>
      </c>
      <c r="U8" s="6">
        <v>7.6133607016234367E-2</v>
      </c>
    </row>
    <row r="9" spans="2:25" x14ac:dyDescent="0.25">
      <c r="B9" t="s">
        <v>2</v>
      </c>
      <c r="C9" s="1">
        <v>0.2</v>
      </c>
      <c r="D9" s="1">
        <v>0.2</v>
      </c>
      <c r="E9" s="1">
        <v>0.2</v>
      </c>
      <c r="F9" s="1">
        <v>0.33333333333333331</v>
      </c>
      <c r="G9" s="1">
        <v>0.5</v>
      </c>
      <c r="H9" s="1">
        <v>1</v>
      </c>
      <c r="I9" s="1">
        <v>2</v>
      </c>
      <c r="J9" s="1">
        <v>3</v>
      </c>
      <c r="K9" s="1">
        <v>3</v>
      </c>
      <c r="L9" s="1">
        <v>4</v>
      </c>
      <c r="M9" s="1">
        <v>4</v>
      </c>
      <c r="N9" s="1">
        <v>5</v>
      </c>
      <c r="O9" s="1">
        <v>5</v>
      </c>
      <c r="P9" s="1">
        <v>6</v>
      </c>
      <c r="R9" s="1">
        <f t="shared" si="0"/>
        <v>0.99981113761709084</v>
      </c>
      <c r="S9" s="1">
        <f t="shared" si="2"/>
        <v>3.2629717119554718</v>
      </c>
      <c r="T9" s="6">
        <f t="shared" si="1"/>
        <v>6.4033713225666825E-2</v>
      </c>
      <c r="U9" s="6">
        <v>7.4454189214405664E-2</v>
      </c>
    </row>
    <row r="10" spans="2:25" x14ac:dyDescent="0.25">
      <c r="B10" t="s">
        <v>9</v>
      </c>
      <c r="C10" s="1">
        <v>0.2</v>
      </c>
      <c r="D10" s="1">
        <v>0.2</v>
      </c>
      <c r="E10" s="1">
        <v>0.2</v>
      </c>
      <c r="F10" s="1">
        <v>0.33333333333333331</v>
      </c>
      <c r="G10" s="1">
        <v>0.5</v>
      </c>
      <c r="H10" s="1">
        <v>0.5</v>
      </c>
      <c r="I10" s="1">
        <v>1</v>
      </c>
      <c r="J10" s="1">
        <v>3</v>
      </c>
      <c r="K10" s="1">
        <v>3</v>
      </c>
      <c r="L10" s="1">
        <v>4</v>
      </c>
      <c r="M10" s="1">
        <v>4</v>
      </c>
      <c r="N10" s="1">
        <v>5</v>
      </c>
      <c r="O10" s="1">
        <v>5</v>
      </c>
      <c r="P10" s="1">
        <v>5</v>
      </c>
      <c r="R10" s="1">
        <f t="shared" si="0"/>
        <v>0.90491842970182634</v>
      </c>
      <c r="S10" s="1">
        <f t="shared" si="2"/>
        <v>2.9532810014315563</v>
      </c>
      <c r="T10" s="6">
        <f t="shared" si="1"/>
        <v>5.7956232972411093E-2</v>
      </c>
      <c r="U10" s="6">
        <v>7.3147975368538898E-2</v>
      </c>
    </row>
    <row r="11" spans="2:25" x14ac:dyDescent="0.25">
      <c r="B11" t="s">
        <v>7</v>
      </c>
      <c r="C11" s="1">
        <v>0.2</v>
      </c>
      <c r="D11" s="1">
        <v>0.2</v>
      </c>
      <c r="E11" s="1">
        <v>0.2</v>
      </c>
      <c r="F11" s="1">
        <v>0.25</v>
      </c>
      <c r="G11" s="1">
        <v>0.33333333333333331</v>
      </c>
      <c r="H11" s="1">
        <v>0.33333333333333331</v>
      </c>
      <c r="I11" s="1">
        <v>0.33333333333333331</v>
      </c>
      <c r="J11" s="1">
        <v>1</v>
      </c>
      <c r="K11" s="1">
        <v>2</v>
      </c>
      <c r="L11" s="1">
        <v>3</v>
      </c>
      <c r="M11" s="1">
        <v>3</v>
      </c>
      <c r="N11" s="1">
        <v>4</v>
      </c>
      <c r="O11" s="1">
        <v>5</v>
      </c>
      <c r="P11" s="1">
        <v>5</v>
      </c>
      <c r="R11" s="1">
        <f t="shared" si="0"/>
        <v>0.65021576514241908</v>
      </c>
      <c r="S11" s="1">
        <f t="shared" si="2"/>
        <v>2.1220364211823206</v>
      </c>
      <c r="T11" s="6">
        <f t="shared" si="1"/>
        <v>4.1643594748474289E-2</v>
      </c>
      <c r="U11" s="6">
        <v>6.7923119985071834E-2</v>
      </c>
    </row>
    <row r="12" spans="2:25" x14ac:dyDescent="0.25">
      <c r="B12" t="s">
        <v>6</v>
      </c>
      <c r="C12" s="1">
        <v>0.2</v>
      </c>
      <c r="D12" s="1">
        <v>0.2</v>
      </c>
      <c r="E12" s="1">
        <v>0.2</v>
      </c>
      <c r="F12" s="1">
        <v>0.25</v>
      </c>
      <c r="G12" s="1">
        <v>0.25</v>
      </c>
      <c r="H12" s="1">
        <v>0.33333333333333331</v>
      </c>
      <c r="I12" s="1">
        <v>0.33333333333333331</v>
      </c>
      <c r="J12" s="1">
        <v>0.5</v>
      </c>
      <c r="K12" s="1">
        <v>1</v>
      </c>
      <c r="L12" s="1">
        <v>2</v>
      </c>
      <c r="M12" s="1">
        <v>3</v>
      </c>
      <c r="N12" s="1">
        <v>4</v>
      </c>
      <c r="O12" s="1">
        <v>4</v>
      </c>
      <c r="P12" s="1">
        <v>5</v>
      </c>
      <c r="R12" s="1">
        <f t="shared" si="0"/>
        <v>0.54454410698663702</v>
      </c>
      <c r="S12" s="1">
        <f t="shared" si="2"/>
        <v>1.7771676571280048</v>
      </c>
      <c r="T12" s="6">
        <f t="shared" si="1"/>
        <v>3.4875767906141684E-2</v>
      </c>
      <c r="U12" s="6">
        <v>6.5683896249300239E-2</v>
      </c>
    </row>
    <row r="13" spans="2:25" x14ac:dyDescent="0.25">
      <c r="B13" t="s">
        <v>3</v>
      </c>
      <c r="C13" s="1">
        <v>0.16666666666666666</v>
      </c>
      <c r="D13" s="1">
        <v>0.16666666666666666</v>
      </c>
      <c r="E13" s="1">
        <v>0.2</v>
      </c>
      <c r="F13" s="1">
        <v>0.2</v>
      </c>
      <c r="G13" s="1">
        <v>0.25</v>
      </c>
      <c r="H13" s="1">
        <v>0.25</v>
      </c>
      <c r="I13" s="1">
        <v>0.25</v>
      </c>
      <c r="J13" s="1">
        <v>0.33333333333333331</v>
      </c>
      <c r="K13" s="1">
        <v>0.5</v>
      </c>
      <c r="L13" s="1">
        <v>1</v>
      </c>
      <c r="M13" s="1">
        <v>2</v>
      </c>
      <c r="N13" s="1">
        <v>4</v>
      </c>
      <c r="O13" s="1">
        <v>4</v>
      </c>
      <c r="P13" s="1">
        <v>5</v>
      </c>
      <c r="R13" s="1">
        <f t="shared" si="0"/>
        <v>0.44103246189961726</v>
      </c>
      <c r="S13" s="1">
        <f t="shared" si="2"/>
        <v>1.4393482859796567</v>
      </c>
      <c r="T13" s="6">
        <f t="shared" si="1"/>
        <v>2.8246280848399266E-2</v>
      </c>
      <c r="U13" s="6">
        <v>6.269826460160477E-2</v>
      </c>
    </row>
    <row r="14" spans="2:25" x14ac:dyDescent="0.25">
      <c r="B14" t="s">
        <v>5</v>
      </c>
      <c r="C14" s="1">
        <v>0.16666666666666666</v>
      </c>
      <c r="D14" s="1">
        <v>0.16666666666666666</v>
      </c>
      <c r="E14" s="1">
        <v>0.16666666666666666</v>
      </c>
      <c r="F14" s="1">
        <v>0.2</v>
      </c>
      <c r="G14" s="1">
        <v>0.25</v>
      </c>
      <c r="H14" s="1">
        <v>0.25</v>
      </c>
      <c r="I14" s="1">
        <v>0.25</v>
      </c>
      <c r="J14" s="1">
        <v>0.33333333333333331</v>
      </c>
      <c r="K14" s="1">
        <v>0.33333333333333331</v>
      </c>
      <c r="L14" s="1">
        <v>0.5</v>
      </c>
      <c r="M14" s="1">
        <v>1</v>
      </c>
      <c r="N14" s="1">
        <v>3</v>
      </c>
      <c r="O14" s="1">
        <v>4</v>
      </c>
      <c r="P14" s="1">
        <v>5</v>
      </c>
      <c r="R14" s="1">
        <f t="shared" si="0"/>
        <v>0.37362806548201899</v>
      </c>
      <c r="S14" s="1">
        <f t="shared" si="2"/>
        <v>1.2193681012257154</v>
      </c>
      <c r="T14" s="6">
        <f t="shared" si="1"/>
        <v>2.3929311744973796E-2</v>
      </c>
      <c r="U14" s="6">
        <v>5.9215027679293396E-2</v>
      </c>
    </row>
    <row r="15" spans="2:25" x14ac:dyDescent="0.25">
      <c r="B15" t="s">
        <v>8</v>
      </c>
      <c r="C15" s="1">
        <v>0.16666666666666666</v>
      </c>
      <c r="D15" s="1">
        <v>0.16666666666666666</v>
      </c>
      <c r="E15" s="1">
        <v>0.16666666666666666</v>
      </c>
      <c r="F15" s="1">
        <v>0.2</v>
      </c>
      <c r="G15" s="1">
        <v>0.2</v>
      </c>
      <c r="H15" s="1">
        <v>0.2</v>
      </c>
      <c r="I15" s="1">
        <v>0.2</v>
      </c>
      <c r="J15" s="1">
        <v>0.25</v>
      </c>
      <c r="K15" s="1">
        <v>0.25</v>
      </c>
      <c r="L15" s="1">
        <v>0.25</v>
      </c>
      <c r="M15" s="1">
        <v>0.33333333333333331</v>
      </c>
      <c r="N15" s="1">
        <v>1</v>
      </c>
      <c r="O15" s="1">
        <v>3</v>
      </c>
      <c r="P15" s="1">
        <v>4</v>
      </c>
      <c r="R15" s="1">
        <f t="shared" si="0"/>
        <v>0.27196910864661528</v>
      </c>
      <c r="S15" s="1">
        <f t="shared" si="2"/>
        <v>0.88759514137310824</v>
      </c>
      <c r="T15" s="6">
        <f t="shared" si="1"/>
        <v>1.7418481605260213E-2</v>
      </c>
      <c r="U15" s="6">
        <v>5.2248553834670641E-2</v>
      </c>
    </row>
    <row r="16" spans="2:25" x14ac:dyDescent="0.25">
      <c r="B16" t="s">
        <v>12</v>
      </c>
      <c r="C16" s="1">
        <v>0.16666666666666666</v>
      </c>
      <c r="D16" s="1">
        <v>0.16666666666666666</v>
      </c>
      <c r="E16" s="1">
        <v>0.16666666666666666</v>
      </c>
      <c r="F16" s="1">
        <v>0.2</v>
      </c>
      <c r="G16" s="1">
        <v>0.2</v>
      </c>
      <c r="H16" s="1">
        <v>0.2</v>
      </c>
      <c r="I16" s="1">
        <v>0.2</v>
      </c>
      <c r="J16" s="1">
        <v>0.2</v>
      </c>
      <c r="K16" s="1">
        <v>0.25</v>
      </c>
      <c r="L16" s="1">
        <v>0.25</v>
      </c>
      <c r="M16" s="1">
        <v>0.25</v>
      </c>
      <c r="N16" s="1">
        <v>0.33333333333333331</v>
      </c>
      <c r="O16" s="1">
        <v>1</v>
      </c>
      <c r="P16" s="1">
        <v>4</v>
      </c>
      <c r="R16" s="1">
        <f t="shared" si="0"/>
        <v>0.22728637786776024</v>
      </c>
      <c r="S16" s="1">
        <f t="shared" si="2"/>
        <v>0.74176911377772037</v>
      </c>
      <c r="T16" s="6">
        <f t="shared" si="1"/>
        <v>1.4556739961081144E-2</v>
      </c>
      <c r="U16" s="6">
        <v>4.7770106363127438E-2</v>
      </c>
    </row>
    <row r="17" spans="2:21" x14ac:dyDescent="0.25">
      <c r="B17" t="s">
        <v>11</v>
      </c>
      <c r="C17" s="1">
        <v>0.14285714285714285</v>
      </c>
      <c r="D17" s="1">
        <v>0.14285714285714285</v>
      </c>
      <c r="E17" s="1">
        <v>0.14285714285714285</v>
      </c>
      <c r="F17" s="1">
        <v>0.16666666666666666</v>
      </c>
      <c r="G17" s="1">
        <v>0.16666666666666666</v>
      </c>
      <c r="H17" s="1">
        <v>0.16666666666666666</v>
      </c>
      <c r="I17" s="1">
        <v>0.2</v>
      </c>
      <c r="J17" s="1">
        <v>0.2</v>
      </c>
      <c r="K17" s="1">
        <v>0.2</v>
      </c>
      <c r="L17" s="1">
        <v>0.2</v>
      </c>
      <c r="M17" s="1">
        <v>0.2</v>
      </c>
      <c r="N17" s="1">
        <v>0.25</v>
      </c>
      <c r="O17" s="1">
        <v>0.25</v>
      </c>
      <c r="P17" s="1">
        <v>1</v>
      </c>
      <c r="R17" s="1">
        <f t="shared" si="0"/>
        <v>0.15850913009201614</v>
      </c>
      <c r="S17" s="1">
        <f t="shared" si="2"/>
        <v>0.51730850769438086</v>
      </c>
      <c r="T17" s="6">
        <f t="shared" si="1"/>
        <v>1.0151845481690675E-2</v>
      </c>
      <c r="U17" s="6">
        <v>3.5827579772345582E-2</v>
      </c>
    </row>
    <row r="19" spans="2:21" x14ac:dyDescent="0.25">
      <c r="C19" s="1">
        <f>SUM(C4:C17)</f>
        <v>4.0095238095238104</v>
      </c>
      <c r="D19" s="1">
        <f t="shared" ref="D19:P19" si="3">SUM(D4:D17)</f>
        <v>5.5095238095238122</v>
      </c>
      <c r="E19" s="1">
        <f t="shared" si="3"/>
        <v>7.0928571428571452</v>
      </c>
      <c r="F19" s="1">
        <f t="shared" si="3"/>
        <v>17.466666666666665</v>
      </c>
      <c r="G19" s="1">
        <f t="shared" si="3"/>
        <v>21.65</v>
      </c>
      <c r="H19" s="1">
        <f t="shared" si="3"/>
        <v>23.233333333333331</v>
      </c>
      <c r="I19" s="1">
        <f t="shared" si="3"/>
        <v>24.766666666666662</v>
      </c>
      <c r="J19" s="1">
        <f t="shared" si="3"/>
        <v>30.816666666666663</v>
      </c>
      <c r="K19" s="1">
        <f t="shared" si="3"/>
        <v>33.533333333333339</v>
      </c>
      <c r="L19" s="1">
        <f t="shared" si="3"/>
        <v>41.2</v>
      </c>
      <c r="M19" s="1">
        <f t="shared" si="3"/>
        <v>44.783333333333339</v>
      </c>
      <c r="N19" s="1">
        <f t="shared" si="3"/>
        <v>54.583333333333336</v>
      </c>
      <c r="O19" s="1">
        <f t="shared" si="3"/>
        <v>59.25</v>
      </c>
      <c r="P19" s="1">
        <f t="shared" si="3"/>
        <v>73</v>
      </c>
      <c r="S19" s="1">
        <f>SUM(S4:S17)</f>
        <v>50.957090376067171</v>
      </c>
    </row>
    <row r="22" spans="2:21" ht="118.5" x14ac:dyDescent="0.25">
      <c r="C22" s="3" t="s">
        <v>10</v>
      </c>
      <c r="D22" s="3" t="s">
        <v>13</v>
      </c>
      <c r="E22" s="3" t="s">
        <v>4</v>
      </c>
      <c r="F22" s="3" t="s">
        <v>1</v>
      </c>
      <c r="G22" s="3" t="s">
        <v>0</v>
      </c>
      <c r="H22" s="3" t="s">
        <v>2</v>
      </c>
      <c r="I22" s="3" t="s">
        <v>9</v>
      </c>
      <c r="J22" s="3" t="s">
        <v>7</v>
      </c>
      <c r="K22" s="3" t="s">
        <v>6</v>
      </c>
      <c r="L22" s="3" t="s">
        <v>3</v>
      </c>
      <c r="M22" s="3" t="s">
        <v>5</v>
      </c>
      <c r="N22" s="3" t="s">
        <v>8</v>
      </c>
      <c r="O22" s="3" t="s">
        <v>12</v>
      </c>
      <c r="P22" s="3" t="s">
        <v>11</v>
      </c>
    </row>
    <row r="23" spans="2:21" x14ac:dyDescent="0.25">
      <c r="C23" s="17">
        <v>9.8333333333333339</v>
      </c>
      <c r="D23" s="17">
        <v>9.6666666666666661</v>
      </c>
      <c r="E23" s="17">
        <v>9.5</v>
      </c>
      <c r="F23" s="17">
        <v>7.833333333333333</v>
      </c>
      <c r="G23" s="17">
        <v>7.2857142857142856</v>
      </c>
      <c r="H23" s="17">
        <v>7.125</v>
      </c>
      <c r="I23" s="17">
        <v>7</v>
      </c>
      <c r="J23" s="17">
        <v>6.5</v>
      </c>
      <c r="K23" s="17">
        <v>6.2857142857142856</v>
      </c>
      <c r="L23" s="17">
        <v>6</v>
      </c>
      <c r="M23" s="17">
        <v>5.666666666666667</v>
      </c>
      <c r="N23" s="17">
        <v>5</v>
      </c>
      <c r="O23" s="17">
        <v>4.5714285714285712</v>
      </c>
      <c r="P23" s="17">
        <v>3.4285714285714284</v>
      </c>
    </row>
    <row r="24" spans="2:21" x14ac:dyDescent="0.25">
      <c r="B24" t="s">
        <v>10</v>
      </c>
      <c r="C24" s="1">
        <f>C4/C$19</f>
        <v>0.24940617577197144</v>
      </c>
      <c r="D24" s="1">
        <f t="shared" ref="D24:P24" si="4">D4/D$19</f>
        <v>0.36300777873811563</v>
      </c>
      <c r="E24" s="1">
        <f t="shared" si="4"/>
        <v>0.28197381671701904</v>
      </c>
      <c r="F24" s="1">
        <f t="shared" si="4"/>
        <v>0.28625954198473286</v>
      </c>
      <c r="G24" s="1">
        <f t="shared" si="4"/>
        <v>0.23094688221709009</v>
      </c>
      <c r="H24" s="1">
        <f t="shared" si="4"/>
        <v>0.21520803443328554</v>
      </c>
      <c r="I24" s="1">
        <f t="shared" si="4"/>
        <v>0.20188425302826382</v>
      </c>
      <c r="J24" s="1">
        <f t="shared" si="4"/>
        <v>0.16224986479177936</v>
      </c>
      <c r="K24" s="1">
        <f t="shared" si="4"/>
        <v>0.14910536779324055</v>
      </c>
      <c r="L24" s="1">
        <f t="shared" si="4"/>
        <v>0.14563106796116504</v>
      </c>
      <c r="M24" s="1">
        <f t="shared" si="4"/>
        <v>0.1339784145887607</v>
      </c>
      <c r="N24" s="1">
        <f t="shared" si="4"/>
        <v>0.1099236641221374</v>
      </c>
      <c r="O24" s="1">
        <f t="shared" si="4"/>
        <v>0.10126582278481013</v>
      </c>
      <c r="P24" s="1">
        <f t="shared" si="4"/>
        <v>9.5890410958904104E-2</v>
      </c>
      <c r="R24" s="4">
        <f>AVERAGE(C24:P25)</f>
        <v>0.18383054337598242</v>
      </c>
    </row>
    <row r="25" spans="2:21" x14ac:dyDescent="0.25">
      <c r="B25" t="s">
        <v>13</v>
      </c>
      <c r="C25" s="1">
        <f t="shared" ref="C25:P36" si="5">C5/C$19</f>
        <v>0.12470308788598572</v>
      </c>
      <c r="D25" s="1">
        <f t="shared" si="5"/>
        <v>0.18150388936905781</v>
      </c>
      <c r="E25" s="1">
        <f t="shared" si="5"/>
        <v>0.28197381671701904</v>
      </c>
      <c r="F25" s="1">
        <f t="shared" si="5"/>
        <v>0.28625954198473286</v>
      </c>
      <c r="G25" s="1">
        <f t="shared" si="5"/>
        <v>0.23094688221709009</v>
      </c>
      <c r="H25" s="1">
        <f t="shared" si="5"/>
        <v>0.21520803443328554</v>
      </c>
      <c r="I25" s="1">
        <f t="shared" si="5"/>
        <v>0.20188425302826382</v>
      </c>
      <c r="J25" s="1">
        <f t="shared" si="5"/>
        <v>0.16224986479177936</v>
      </c>
      <c r="K25" s="1">
        <f t="shared" si="5"/>
        <v>0.14910536779324055</v>
      </c>
      <c r="L25" s="1">
        <f t="shared" si="5"/>
        <v>0.14563106796116504</v>
      </c>
      <c r="M25" s="1">
        <f t="shared" si="5"/>
        <v>0.1339784145887607</v>
      </c>
      <c r="N25" s="1">
        <f t="shared" si="5"/>
        <v>0.1099236641221374</v>
      </c>
      <c r="O25" s="1">
        <f t="shared" si="5"/>
        <v>0.10126582278481013</v>
      </c>
      <c r="P25" s="1">
        <f t="shared" si="5"/>
        <v>9.5890410958904104E-2</v>
      </c>
      <c r="R25" s="4">
        <f t="shared" ref="R25:R37" si="6">AVERAGE(C25:P26)</f>
        <v>0.16170662968472443</v>
      </c>
    </row>
    <row r="26" spans="2:21" x14ac:dyDescent="0.25">
      <c r="B26" t="s">
        <v>4</v>
      </c>
      <c r="C26" s="1">
        <f t="shared" si="5"/>
        <v>0.12470308788598572</v>
      </c>
      <c r="D26" s="1">
        <f t="shared" si="5"/>
        <v>9.0751944684528907E-2</v>
      </c>
      <c r="E26" s="1">
        <f t="shared" si="5"/>
        <v>0.14098690835850952</v>
      </c>
      <c r="F26" s="1">
        <f t="shared" si="5"/>
        <v>0.22900763358778628</v>
      </c>
      <c r="G26" s="1">
        <f t="shared" si="5"/>
        <v>0.23094688221709009</v>
      </c>
      <c r="H26" s="1">
        <f t="shared" si="5"/>
        <v>0.21520803443328554</v>
      </c>
      <c r="I26" s="1">
        <f t="shared" si="5"/>
        <v>0.20188425302826382</v>
      </c>
      <c r="J26" s="1">
        <f t="shared" si="5"/>
        <v>0.16224986479177936</v>
      </c>
      <c r="K26" s="1">
        <f t="shared" si="5"/>
        <v>0.14910536779324055</v>
      </c>
      <c r="L26" s="1">
        <f t="shared" si="5"/>
        <v>0.12135922330097086</v>
      </c>
      <c r="M26" s="1">
        <f t="shared" si="5"/>
        <v>0.1339784145887607</v>
      </c>
      <c r="N26" s="1">
        <f t="shared" si="5"/>
        <v>0.1099236641221374</v>
      </c>
      <c r="O26" s="1">
        <f t="shared" si="5"/>
        <v>0.10126582278481013</v>
      </c>
      <c r="P26" s="1">
        <f t="shared" si="5"/>
        <v>9.5890410958904104E-2</v>
      </c>
      <c r="R26" s="4">
        <f t="shared" si="6"/>
        <v>0.12196574182007183</v>
      </c>
    </row>
    <row r="27" spans="2:21" x14ac:dyDescent="0.25">
      <c r="B27" t="s">
        <v>1</v>
      </c>
      <c r="C27" s="1">
        <f t="shared" si="5"/>
        <v>4.9881235154394292E-2</v>
      </c>
      <c r="D27" s="1">
        <f t="shared" si="5"/>
        <v>3.6300777873811564E-2</v>
      </c>
      <c r="E27" s="1">
        <f t="shared" si="5"/>
        <v>3.524672708962738E-2</v>
      </c>
      <c r="F27" s="1">
        <f t="shared" si="5"/>
        <v>5.725190839694657E-2</v>
      </c>
      <c r="G27" s="1">
        <f t="shared" si="5"/>
        <v>0.13856812933025406</v>
      </c>
      <c r="H27" s="1">
        <f t="shared" si="5"/>
        <v>0.12912482065997133</v>
      </c>
      <c r="I27" s="1">
        <f t="shared" si="5"/>
        <v>0.1211305518169583</v>
      </c>
      <c r="J27" s="1">
        <f t="shared" si="5"/>
        <v>0.1297998918334235</v>
      </c>
      <c r="K27" s="1">
        <f t="shared" si="5"/>
        <v>0.11928429423459243</v>
      </c>
      <c r="L27" s="1">
        <f t="shared" si="5"/>
        <v>0.12135922330097086</v>
      </c>
      <c r="M27" s="1">
        <f t="shared" si="5"/>
        <v>0.11164867882396724</v>
      </c>
      <c r="N27" s="1">
        <f t="shared" si="5"/>
        <v>9.1603053435114504E-2</v>
      </c>
      <c r="O27" s="1">
        <f t="shared" si="5"/>
        <v>8.4388185654008435E-2</v>
      </c>
      <c r="P27" s="1">
        <f t="shared" si="5"/>
        <v>8.2191780821917804E-2</v>
      </c>
      <c r="R27" s="4">
        <f t="shared" si="6"/>
        <v>8.2696159597864402E-2</v>
      </c>
    </row>
    <row r="28" spans="2:21" x14ac:dyDescent="0.25">
      <c r="B28" t="s">
        <v>0</v>
      </c>
      <c r="C28" s="1">
        <f t="shared" si="5"/>
        <v>4.9881235154394292E-2</v>
      </c>
      <c r="D28" s="1">
        <f t="shared" si="5"/>
        <v>3.6300777873811564E-2</v>
      </c>
      <c r="E28" s="1">
        <f t="shared" si="5"/>
        <v>2.8197381671701906E-2</v>
      </c>
      <c r="F28" s="1">
        <f t="shared" si="5"/>
        <v>1.9083969465648856E-2</v>
      </c>
      <c r="G28" s="1">
        <f t="shared" si="5"/>
        <v>4.6189376443418015E-2</v>
      </c>
      <c r="H28" s="1">
        <f t="shared" si="5"/>
        <v>8.608321377331421E-2</v>
      </c>
      <c r="I28" s="1">
        <f t="shared" si="5"/>
        <v>8.075370121130554E-2</v>
      </c>
      <c r="J28" s="1">
        <f t="shared" si="5"/>
        <v>9.7349918875067609E-2</v>
      </c>
      <c r="K28" s="1">
        <f t="shared" si="5"/>
        <v>0.11928429423459243</v>
      </c>
      <c r="L28" s="1">
        <f t="shared" si="5"/>
        <v>9.7087378640776698E-2</v>
      </c>
      <c r="M28" s="1">
        <f t="shared" si="5"/>
        <v>8.9318943059173789E-2</v>
      </c>
      <c r="N28" s="1">
        <f t="shared" si="5"/>
        <v>9.1603053435114504E-2</v>
      </c>
      <c r="O28" s="1">
        <f t="shared" si="5"/>
        <v>8.4388185654008435E-2</v>
      </c>
      <c r="P28" s="1">
        <f t="shared" si="5"/>
        <v>8.2191780821917804E-2</v>
      </c>
      <c r="R28" s="4">
        <f t="shared" si="6"/>
        <v>6.8552466141481319E-2</v>
      </c>
    </row>
    <row r="29" spans="2:21" x14ac:dyDescent="0.25">
      <c r="B29" t="s">
        <v>2</v>
      </c>
      <c r="C29" s="1">
        <f t="shared" si="5"/>
        <v>4.9881235154394292E-2</v>
      </c>
      <c r="D29" s="1">
        <f t="shared" si="5"/>
        <v>3.6300777873811564E-2</v>
      </c>
      <c r="E29" s="1">
        <f t="shared" si="5"/>
        <v>2.8197381671701906E-2</v>
      </c>
      <c r="F29" s="1">
        <f t="shared" si="5"/>
        <v>1.9083969465648856E-2</v>
      </c>
      <c r="G29" s="1">
        <f t="shared" si="5"/>
        <v>2.3094688221709007E-2</v>
      </c>
      <c r="H29" s="1">
        <f t="shared" si="5"/>
        <v>4.3041606886657105E-2</v>
      </c>
      <c r="I29" s="1">
        <f t="shared" si="5"/>
        <v>8.075370121130554E-2</v>
      </c>
      <c r="J29" s="1">
        <f t="shared" si="5"/>
        <v>9.7349918875067609E-2</v>
      </c>
      <c r="K29" s="1">
        <f t="shared" si="5"/>
        <v>8.9463220675944324E-2</v>
      </c>
      <c r="L29" s="1">
        <f t="shared" si="5"/>
        <v>9.7087378640776698E-2</v>
      </c>
      <c r="M29" s="1">
        <f t="shared" si="5"/>
        <v>8.9318943059173789E-2</v>
      </c>
      <c r="N29" s="1">
        <f t="shared" si="5"/>
        <v>9.1603053435114504E-2</v>
      </c>
      <c r="O29" s="1">
        <f t="shared" si="5"/>
        <v>8.4388185654008435E-2</v>
      </c>
      <c r="P29" s="1">
        <f t="shared" si="5"/>
        <v>8.2191780821917804E-2</v>
      </c>
      <c r="R29" s="4">
        <f t="shared" si="6"/>
        <v>6.2425549968160535E-2</v>
      </c>
    </row>
    <row r="30" spans="2:21" x14ac:dyDescent="0.25">
      <c r="B30" t="s">
        <v>9</v>
      </c>
      <c r="C30" s="1">
        <f t="shared" si="5"/>
        <v>4.9881235154394292E-2</v>
      </c>
      <c r="D30" s="1">
        <f t="shared" si="5"/>
        <v>3.6300777873811564E-2</v>
      </c>
      <c r="E30" s="1">
        <f t="shared" si="5"/>
        <v>2.8197381671701906E-2</v>
      </c>
      <c r="F30" s="1">
        <f t="shared" si="5"/>
        <v>1.9083969465648856E-2</v>
      </c>
      <c r="G30" s="1">
        <f t="shared" si="5"/>
        <v>2.3094688221709007E-2</v>
      </c>
      <c r="H30" s="1">
        <f t="shared" si="5"/>
        <v>2.1520803443328552E-2</v>
      </c>
      <c r="I30" s="1">
        <f t="shared" si="5"/>
        <v>4.037685060565277E-2</v>
      </c>
      <c r="J30" s="1">
        <f t="shared" si="5"/>
        <v>9.7349918875067609E-2</v>
      </c>
      <c r="K30" s="1">
        <f t="shared" si="5"/>
        <v>8.9463220675944324E-2</v>
      </c>
      <c r="L30" s="1">
        <f t="shared" si="5"/>
        <v>9.7087378640776698E-2</v>
      </c>
      <c r="M30" s="1">
        <f t="shared" si="5"/>
        <v>8.9318943059173789E-2</v>
      </c>
      <c r="N30" s="1">
        <f t="shared" si="5"/>
        <v>9.1603053435114504E-2</v>
      </c>
      <c r="O30" s="1">
        <f t="shared" si="5"/>
        <v>8.4388185654008435E-2</v>
      </c>
      <c r="P30" s="1">
        <f t="shared" si="5"/>
        <v>6.8493150684931503E-2</v>
      </c>
      <c r="R30" s="4">
        <f t="shared" si="6"/>
        <v>5.236125646464157E-2</v>
      </c>
    </row>
    <row r="31" spans="2:21" x14ac:dyDescent="0.25">
      <c r="B31" t="s">
        <v>7</v>
      </c>
      <c r="C31" s="1">
        <f t="shared" si="5"/>
        <v>4.9881235154394292E-2</v>
      </c>
      <c r="D31" s="1">
        <f t="shared" si="5"/>
        <v>3.6300777873811564E-2</v>
      </c>
      <c r="E31" s="1">
        <f t="shared" si="5"/>
        <v>2.8197381671701906E-2</v>
      </c>
      <c r="F31" s="1">
        <f t="shared" si="5"/>
        <v>1.4312977099236643E-2</v>
      </c>
      <c r="G31" s="1">
        <f t="shared" si="5"/>
        <v>1.5396458814472672E-2</v>
      </c>
      <c r="H31" s="1">
        <f t="shared" si="5"/>
        <v>1.4347202295552369E-2</v>
      </c>
      <c r="I31" s="1">
        <f t="shared" si="5"/>
        <v>1.3458950201884255E-2</v>
      </c>
      <c r="J31" s="1">
        <f t="shared" si="5"/>
        <v>3.2449972958355874E-2</v>
      </c>
      <c r="K31" s="1">
        <f t="shared" si="5"/>
        <v>5.9642147117296214E-2</v>
      </c>
      <c r="L31" s="1">
        <f t="shared" si="5"/>
        <v>7.281553398058252E-2</v>
      </c>
      <c r="M31" s="1">
        <f t="shared" si="5"/>
        <v>6.6989207294380348E-2</v>
      </c>
      <c r="N31" s="1">
        <f t="shared" si="5"/>
        <v>7.3282442748091606E-2</v>
      </c>
      <c r="O31" s="1">
        <f t="shared" si="5"/>
        <v>8.4388185654008435E-2</v>
      </c>
      <c r="P31" s="1">
        <f t="shared" si="5"/>
        <v>6.8493150684931503E-2</v>
      </c>
      <c r="R31" s="4">
        <f t="shared" si="6"/>
        <v>4.1745235377320014E-2</v>
      </c>
    </row>
    <row r="32" spans="2:21" x14ac:dyDescent="0.25">
      <c r="B32" t="s">
        <v>6</v>
      </c>
      <c r="C32" s="1">
        <f t="shared" si="5"/>
        <v>4.9881235154394292E-2</v>
      </c>
      <c r="D32" s="1">
        <f t="shared" si="5"/>
        <v>3.6300777873811564E-2</v>
      </c>
      <c r="E32" s="1">
        <f t="shared" si="5"/>
        <v>2.8197381671701906E-2</v>
      </c>
      <c r="F32" s="1">
        <f t="shared" si="5"/>
        <v>1.4312977099236643E-2</v>
      </c>
      <c r="G32" s="1">
        <f t="shared" si="5"/>
        <v>1.1547344110854504E-2</v>
      </c>
      <c r="H32" s="1">
        <f t="shared" si="5"/>
        <v>1.4347202295552369E-2</v>
      </c>
      <c r="I32" s="1">
        <f t="shared" si="5"/>
        <v>1.3458950201884255E-2</v>
      </c>
      <c r="J32" s="1">
        <f t="shared" si="5"/>
        <v>1.6224986479177937E-2</v>
      </c>
      <c r="K32" s="1">
        <f t="shared" si="5"/>
        <v>2.9821073558648107E-2</v>
      </c>
      <c r="L32" s="1">
        <f t="shared" si="5"/>
        <v>4.8543689320388349E-2</v>
      </c>
      <c r="M32" s="1">
        <f t="shared" si="5"/>
        <v>6.6989207294380348E-2</v>
      </c>
      <c r="N32" s="1">
        <f t="shared" si="5"/>
        <v>7.3282442748091606E-2</v>
      </c>
      <c r="O32" s="1">
        <f t="shared" si="5"/>
        <v>6.7510548523206745E-2</v>
      </c>
      <c r="P32" s="1">
        <f t="shared" si="5"/>
        <v>6.8493150684931503E-2</v>
      </c>
      <c r="R32" s="4">
        <f t="shared" si="6"/>
        <v>3.5240131629270539E-2</v>
      </c>
    </row>
    <row r="33" spans="2:18" x14ac:dyDescent="0.25">
      <c r="B33" t="s">
        <v>3</v>
      </c>
      <c r="C33" s="1">
        <f t="shared" si="5"/>
        <v>4.1567695961995235E-2</v>
      </c>
      <c r="D33" s="1">
        <f t="shared" si="5"/>
        <v>3.0250648228176302E-2</v>
      </c>
      <c r="E33" s="1">
        <f t="shared" si="5"/>
        <v>2.8197381671701906E-2</v>
      </c>
      <c r="F33" s="1">
        <f t="shared" si="5"/>
        <v>1.1450381679389315E-2</v>
      </c>
      <c r="G33" s="1">
        <f t="shared" si="5"/>
        <v>1.1547344110854504E-2</v>
      </c>
      <c r="H33" s="1">
        <f t="shared" si="5"/>
        <v>1.0760401721664276E-2</v>
      </c>
      <c r="I33" s="1">
        <f t="shared" si="5"/>
        <v>1.0094212651413192E-2</v>
      </c>
      <c r="J33" s="1">
        <f t="shared" si="5"/>
        <v>1.081665765278529E-2</v>
      </c>
      <c r="K33" s="1">
        <f t="shared" si="5"/>
        <v>1.4910536779324053E-2</v>
      </c>
      <c r="L33" s="1">
        <f t="shared" si="5"/>
        <v>2.4271844660194174E-2</v>
      </c>
      <c r="M33" s="1">
        <f t="shared" si="5"/>
        <v>4.4659471529586894E-2</v>
      </c>
      <c r="N33" s="1">
        <f t="shared" si="5"/>
        <v>7.3282442748091606E-2</v>
      </c>
      <c r="O33" s="1">
        <f t="shared" si="5"/>
        <v>6.7510548523206745E-2</v>
      </c>
      <c r="P33" s="1">
        <f t="shared" si="5"/>
        <v>6.8493150684931503E-2</v>
      </c>
      <c r="R33" s="4">
        <f t="shared" si="6"/>
        <v>2.9756050924511605E-2</v>
      </c>
    </row>
    <row r="34" spans="2:18" x14ac:dyDescent="0.25">
      <c r="B34" t="s">
        <v>5</v>
      </c>
      <c r="C34" s="1">
        <f t="shared" si="5"/>
        <v>4.1567695961995235E-2</v>
      </c>
      <c r="D34" s="1">
        <f t="shared" si="5"/>
        <v>3.0250648228176302E-2</v>
      </c>
      <c r="E34" s="1">
        <f t="shared" si="5"/>
        <v>2.3497818059751586E-2</v>
      </c>
      <c r="F34" s="1">
        <f t="shared" si="5"/>
        <v>1.1450381679389315E-2</v>
      </c>
      <c r="G34" s="1">
        <f t="shared" si="5"/>
        <v>1.1547344110854504E-2</v>
      </c>
      <c r="H34" s="1">
        <f t="shared" si="5"/>
        <v>1.0760401721664276E-2</v>
      </c>
      <c r="I34" s="1">
        <f t="shared" si="5"/>
        <v>1.0094212651413192E-2</v>
      </c>
      <c r="J34" s="1">
        <f t="shared" si="5"/>
        <v>1.081665765278529E-2</v>
      </c>
      <c r="K34" s="1">
        <f t="shared" si="5"/>
        <v>9.9403578528827023E-3</v>
      </c>
      <c r="L34" s="1">
        <f t="shared" si="5"/>
        <v>1.2135922330097087E-2</v>
      </c>
      <c r="M34" s="1">
        <f t="shared" si="5"/>
        <v>2.2329735764793447E-2</v>
      </c>
      <c r="N34" s="1">
        <f t="shared" si="5"/>
        <v>5.4961832061068701E-2</v>
      </c>
      <c r="O34" s="1">
        <f t="shared" si="5"/>
        <v>6.7510548523206745E-2</v>
      </c>
      <c r="P34" s="1">
        <f t="shared" si="5"/>
        <v>6.8493150684931503E-2</v>
      </c>
      <c r="R34" s="4">
        <f t="shared" si="6"/>
        <v>2.3959708167002571E-2</v>
      </c>
    </row>
    <row r="35" spans="2:18" x14ac:dyDescent="0.25">
      <c r="B35" t="s">
        <v>8</v>
      </c>
      <c r="C35" s="1">
        <f t="shared" si="5"/>
        <v>4.1567695961995235E-2</v>
      </c>
      <c r="D35" s="1">
        <f t="shared" si="5"/>
        <v>3.0250648228176302E-2</v>
      </c>
      <c r="E35" s="1">
        <f t="shared" si="5"/>
        <v>2.3497818059751586E-2</v>
      </c>
      <c r="F35" s="1">
        <f t="shared" si="5"/>
        <v>1.1450381679389315E-2</v>
      </c>
      <c r="G35" s="1">
        <f t="shared" si="5"/>
        <v>9.2378752886836044E-3</v>
      </c>
      <c r="H35" s="1">
        <f t="shared" si="5"/>
        <v>8.6083213773314217E-3</v>
      </c>
      <c r="I35" s="1">
        <f t="shared" si="5"/>
        <v>8.0753701211305536E-3</v>
      </c>
      <c r="J35" s="1">
        <f t="shared" si="5"/>
        <v>8.1124932395889686E-3</v>
      </c>
      <c r="K35" s="1">
        <f t="shared" si="5"/>
        <v>7.4552683896620267E-3</v>
      </c>
      <c r="L35" s="1">
        <f t="shared" si="5"/>
        <v>6.0679611650485436E-3</v>
      </c>
      <c r="M35" s="1">
        <f t="shared" si="5"/>
        <v>7.4432452549311485E-3</v>
      </c>
      <c r="N35" s="1">
        <f t="shared" si="5"/>
        <v>1.8320610687022901E-2</v>
      </c>
      <c r="O35" s="1">
        <f t="shared" si="5"/>
        <v>5.0632911392405063E-2</v>
      </c>
      <c r="P35" s="1">
        <f t="shared" si="5"/>
        <v>5.4794520547945202E-2</v>
      </c>
      <c r="R35" s="4">
        <f t="shared" si="6"/>
        <v>1.8627782789459091E-2</v>
      </c>
    </row>
    <row r="36" spans="2:18" x14ac:dyDescent="0.25">
      <c r="B36" t="s">
        <v>12</v>
      </c>
      <c r="C36" s="1">
        <f t="shared" si="5"/>
        <v>4.1567695961995235E-2</v>
      </c>
      <c r="D36" s="1">
        <f t="shared" si="5"/>
        <v>3.0250648228176302E-2</v>
      </c>
      <c r="E36" s="1">
        <f t="shared" si="5"/>
        <v>2.3497818059751586E-2</v>
      </c>
      <c r="F36" s="1">
        <f t="shared" si="5"/>
        <v>1.1450381679389315E-2</v>
      </c>
      <c r="G36" s="1">
        <f t="shared" si="5"/>
        <v>9.2378752886836044E-3</v>
      </c>
      <c r="H36" s="1">
        <f t="shared" si="5"/>
        <v>8.6083213773314217E-3</v>
      </c>
      <c r="I36" s="1">
        <f t="shared" si="5"/>
        <v>8.0753701211305536E-3</v>
      </c>
      <c r="J36" s="1">
        <f t="shared" si="5"/>
        <v>6.4899945916711745E-3</v>
      </c>
      <c r="K36" s="1">
        <f t="shared" si="5"/>
        <v>7.4552683896620267E-3</v>
      </c>
      <c r="L36" s="1">
        <f t="shared" si="5"/>
        <v>6.0679611650485436E-3</v>
      </c>
      <c r="M36" s="1">
        <f t="shared" si="5"/>
        <v>5.5824339411983618E-3</v>
      </c>
      <c r="N36" s="1">
        <f t="shared" si="5"/>
        <v>6.1068702290076327E-3</v>
      </c>
      <c r="O36" s="1">
        <f t="shared" si="5"/>
        <v>1.6877637130801686E-2</v>
      </c>
      <c r="P36" s="1">
        <f t="shared" si="5"/>
        <v>5.4794520547945202E-2</v>
      </c>
      <c r="R36" s="4">
        <f t="shared" si="6"/>
        <v>1.4090152401549722E-2</v>
      </c>
    </row>
    <row r="37" spans="2:18" x14ac:dyDescent="0.25">
      <c r="B37" t="s">
        <v>11</v>
      </c>
      <c r="C37" s="1">
        <f>C17/C$19</f>
        <v>3.5629453681710208E-2</v>
      </c>
      <c r="D37" s="1">
        <f t="shared" ref="D37:P37" si="7">D17/D$19</f>
        <v>2.5929127052722545E-2</v>
      </c>
      <c r="E37" s="1">
        <f t="shared" si="7"/>
        <v>2.0140986908358503E-2</v>
      </c>
      <c r="F37" s="1">
        <f t="shared" si="7"/>
        <v>9.5419847328244278E-3</v>
      </c>
      <c r="G37" s="1">
        <f t="shared" si="7"/>
        <v>7.6982294072363358E-3</v>
      </c>
      <c r="H37" s="1">
        <f t="shared" si="7"/>
        <v>7.1736011477761845E-3</v>
      </c>
      <c r="I37" s="1">
        <f t="shared" si="7"/>
        <v>8.0753701211305536E-3</v>
      </c>
      <c r="J37" s="1">
        <f t="shared" si="7"/>
        <v>6.4899945916711745E-3</v>
      </c>
      <c r="K37" s="1">
        <f t="shared" si="7"/>
        <v>5.9642147117296221E-3</v>
      </c>
      <c r="L37" s="1">
        <f t="shared" si="7"/>
        <v>4.8543689320388345E-3</v>
      </c>
      <c r="M37" s="1">
        <f t="shared" si="7"/>
        <v>4.4659471529586896E-3</v>
      </c>
      <c r="N37" s="1">
        <f t="shared" si="7"/>
        <v>4.5801526717557254E-3</v>
      </c>
      <c r="O37" s="1">
        <f t="shared" si="7"/>
        <v>4.2194092827004216E-3</v>
      </c>
      <c r="P37" s="1">
        <f t="shared" si="7"/>
        <v>1.3698630136986301E-2</v>
      </c>
      <c r="R37" s="4">
        <f t="shared" si="6"/>
        <v>1.1318676466542823E-2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AHP</vt:lpstr>
      <vt:lpstr>AHP 2ª Etapa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Zuffo</dc:creator>
  <cp:lastModifiedBy>User</cp:lastModifiedBy>
  <dcterms:created xsi:type="dcterms:W3CDTF">2011-10-11T17:58:38Z</dcterms:created>
  <dcterms:modified xsi:type="dcterms:W3CDTF">2022-02-24T01:30:06Z</dcterms:modified>
</cp:coreProperties>
</file>