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Faculdade\6º Semestre\Seg-Calculo Numerico\"/>
    </mc:Choice>
  </mc:AlternateContent>
  <xr:revisionPtr revIDLastSave="0" documentId="13_ncr:1_{A19BC924-B0F6-4EAA-B65C-3E0CD23883D0}" xr6:coauthVersionLast="47" xr6:coauthVersionMax="47" xr10:uidLastSave="{00000000-0000-0000-0000-000000000000}"/>
  <bookViews>
    <workbookView xWindow="-108" yWindow="-108" windowWidth="23256" windowHeight="12456" xr2:uid="{92BCDB6C-3A3D-4F31-8D61-98BEA8082DFD}"/>
  </bookViews>
  <sheets>
    <sheet name="Planilha1" sheetId="1" r:id="rId1"/>
  </sheets>
  <definedNames>
    <definedName name="solver_adj" localSheetId="0" hidden="1">Planilha1!$C$60:$D$60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Planilha1!$D$63</definedName>
    <definedName name="solver_lhs2" localSheetId="0" hidden="1">Planilha1!$E$41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Planilha1!$C$63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2</definedName>
    <definedName name="solver_rhs1" localSheetId="0" hidden="1">Planilha1!$C$63</definedName>
    <definedName name="solver_rhs2" localSheetId="0" hidden="1">Planilha1!$C$41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3" i="1" l="1"/>
  <c r="C63" i="1"/>
  <c r="C51" i="1"/>
  <c r="D51" i="1"/>
  <c r="E41" i="1"/>
  <c r="D41" i="1"/>
  <c r="C41" i="1"/>
  <c r="D28" i="1"/>
  <c r="D27" i="1"/>
  <c r="E19" i="1"/>
  <c r="E18" i="1"/>
  <c r="F19" i="1"/>
  <c r="D19" i="1"/>
  <c r="F18" i="1"/>
  <c r="D18" i="1"/>
  <c r="D10" i="1"/>
  <c r="D9" i="1"/>
  <c r="D29" i="1" l="1"/>
  <c r="F20" i="1"/>
  <c r="E20" i="1"/>
  <c r="D20" i="1"/>
  <c r="D11" i="1"/>
</calcChain>
</file>

<file path=xl/sharedStrings.xml><?xml version="1.0" encoding="utf-8"?>
<sst xmlns="http://schemas.openxmlformats.org/spreadsheetml/2006/main" count="55" uniqueCount="37">
  <si>
    <t>x2+2 = (x2+13)^0,75</t>
  </si>
  <si>
    <t>Esquerda</t>
  </si>
  <si>
    <t>x</t>
  </si>
  <si>
    <t>Direita</t>
  </si>
  <si>
    <t>Erro</t>
  </si>
  <si>
    <t>f</t>
  </si>
  <si>
    <t xml:space="preserve">Direita </t>
  </si>
  <si>
    <t>1/(f^0,5) = -2 log[0,00027+2,51/(Re(f^0,5)]</t>
  </si>
  <si>
    <t>Re</t>
  </si>
  <si>
    <t>1-)</t>
  </si>
  <si>
    <t>2-)</t>
  </si>
  <si>
    <t>3-)</t>
  </si>
  <si>
    <t>y</t>
  </si>
  <si>
    <t>4-)</t>
  </si>
  <si>
    <t>https://www.youtube.com/watch?v=vVsKX4SL4eQ</t>
  </si>
  <si>
    <t>RESOLUÇÃO DE EQUAÇÕES E SISTEMAS NÃO LINEARES PELO SOLVER</t>
  </si>
  <si>
    <t>Encontre x e y que satisfaça as duas equações</t>
  </si>
  <si>
    <t>Encontre Re e f que satisfaça as duas equações</t>
  </si>
  <si>
    <t>Encontre x que satisfaça as duas equações</t>
  </si>
  <si>
    <t>Encontre x , y e z que satisfaça as tres equações</t>
  </si>
  <si>
    <t>z</t>
  </si>
  <si>
    <t>f1</t>
  </si>
  <si>
    <t>f2</t>
  </si>
  <si>
    <t>f3</t>
  </si>
  <si>
    <t>5-)</t>
  </si>
  <si>
    <t>f1(x,y,z)=x^2+5xy+z-15 = 0</t>
  </si>
  <si>
    <t>f2(x,y,z)=y+3xy^2+z^2-25 = 0</t>
  </si>
  <si>
    <t>f3(x,y,z)=6x^2-4y^2-2z^2-10 = 0</t>
  </si>
  <si>
    <t>ou   4(x^0,5)+(logy)-2=-2x^2+7y-5</t>
  </si>
  <si>
    <t>4(x^0,5)+(logy)=2     e     -2x^2+7y=5</t>
  </si>
  <si>
    <t>f1(x,y)=2(x^0,5)+(logy)-2 = 0</t>
  </si>
  <si>
    <t>f2(x,y)= -4x^2+9y-3 = 0</t>
  </si>
  <si>
    <t>https://www.youtube.com/watch?v=7slUz6E4wzg</t>
  </si>
  <si>
    <t>6-)</t>
  </si>
  <si>
    <t>xy - 2y = 2^x    e     (lnx)-y = cosx</t>
  </si>
  <si>
    <t>Prova P2 , 21/11/2022</t>
  </si>
  <si>
    <t>Cálculo Numérico , CIENCO Leonardo Faria Araujo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</si>
</sst>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0000"/>
    <numFmt numFmtId="166" formatCode="0.00000"/>
    <numFmt numFmtId="167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4" fillId="0" borderId="0" xfId="0" applyFont="1"/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1" applyFont="1"/>
    <xf numFmtId="0" fontId="0" fillId="0" borderId="1" xfId="0" applyBorder="1"/>
    <xf numFmtId="164" fontId="0" fillId="0" borderId="1" xfId="0" applyNumberFormat="1" applyBorder="1"/>
    <xf numFmtId="0" fontId="2" fillId="2" borderId="1" xfId="0" applyFont="1" applyFill="1" applyBorder="1"/>
    <xf numFmtId="165" fontId="0" fillId="0" borderId="1" xfId="0" applyNumberFormat="1" applyBorder="1"/>
    <xf numFmtId="166" fontId="0" fillId="0" borderId="1" xfId="0" applyNumberFormat="1" applyBorder="1"/>
    <xf numFmtId="0" fontId="1" fillId="2" borderId="1" xfId="0" applyFont="1" applyFill="1" applyBorder="1"/>
    <xf numFmtId="0" fontId="0" fillId="0" borderId="0" xfId="0" applyFill="1"/>
    <xf numFmtId="167" fontId="1" fillId="2" borderId="1" xfId="0" applyNumberFormat="1" applyFont="1" applyFill="1" applyBorder="1"/>
    <xf numFmtId="167" fontId="2" fillId="2" borderId="1" xfId="0" applyNumberFormat="1" applyFont="1" applyFill="1" applyBorder="1"/>
    <xf numFmtId="167" fontId="3" fillId="2" borderId="1" xfId="0" applyNumberFormat="1" applyFont="1" applyFill="1" applyBorder="1"/>
    <xf numFmtId="2" fontId="0" fillId="0" borderId="1" xfId="0" applyNumberFormat="1" applyBorder="1" applyAlignment="1">
      <alignment horizontal="center"/>
    </xf>
    <xf numFmtId="0" fontId="5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youtube.com/watch?v=7slUz6E4wzg" TargetMode="External"/><Relationship Id="rId1" Type="http://schemas.openxmlformats.org/officeDocument/2006/relationships/hyperlink" Target="https://www.youtube.com/watch?v=vVsKX4SL4e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35812-577B-436A-9053-C7BF6810A643}">
  <dimension ref="A2:J63"/>
  <sheetViews>
    <sheetView tabSelected="1" topLeftCell="A42" zoomScaleNormal="100" workbookViewId="0">
      <selection activeCell="F50" sqref="F50"/>
    </sheetView>
  </sheetViews>
  <sheetFormatPr defaultRowHeight="14.4" x14ac:dyDescent="0.3"/>
  <cols>
    <col min="4" max="4" width="11" bestFit="1" customWidth="1"/>
    <col min="5" max="5" width="10.77734375" bestFit="1" customWidth="1"/>
    <col min="6" max="6" width="10.44140625" bestFit="1" customWidth="1"/>
  </cols>
  <sheetData>
    <row r="2" spans="1:9" x14ac:dyDescent="0.3">
      <c r="C2" s="1" t="s">
        <v>35</v>
      </c>
      <c r="D2" s="1"/>
      <c r="E2" s="1"/>
      <c r="F2" s="1" t="s">
        <v>36</v>
      </c>
      <c r="G2" s="1"/>
      <c r="H2" s="1"/>
    </row>
    <row r="4" spans="1:9" ht="21" x14ac:dyDescent="0.4">
      <c r="C4" s="3" t="s">
        <v>15</v>
      </c>
    </row>
    <row r="6" spans="1:9" ht="18" x14ac:dyDescent="0.35">
      <c r="A6" s="2" t="s">
        <v>9</v>
      </c>
      <c r="C6" s="2" t="s">
        <v>0</v>
      </c>
      <c r="I6" s="1" t="s">
        <v>18</v>
      </c>
    </row>
    <row r="7" spans="1:9" ht="18" x14ac:dyDescent="0.35">
      <c r="A7" s="2"/>
    </row>
    <row r="8" spans="1:9" ht="18" x14ac:dyDescent="0.35">
      <c r="A8" s="2"/>
      <c r="C8" s="10" t="s">
        <v>2</v>
      </c>
      <c r="D8" s="10">
        <v>2.7761661810124911</v>
      </c>
    </row>
    <row r="9" spans="1:9" ht="18" x14ac:dyDescent="0.35">
      <c r="A9" s="2"/>
      <c r="C9" s="8" t="s">
        <v>1</v>
      </c>
      <c r="D9" s="8">
        <f>D8^2+2</f>
        <v>9.7070986645974795</v>
      </c>
    </row>
    <row r="10" spans="1:9" ht="18" x14ac:dyDescent="0.35">
      <c r="A10" s="2"/>
      <c r="C10" s="8" t="s">
        <v>3</v>
      </c>
      <c r="D10" s="8">
        <f>(D8^2+13)^0.75</f>
        <v>9.7070985690244722</v>
      </c>
    </row>
    <row r="11" spans="1:9" ht="18" x14ac:dyDescent="0.35">
      <c r="A11" s="2"/>
      <c r="C11" s="8" t="s">
        <v>4</v>
      </c>
      <c r="D11" s="9">
        <f>D9-D10</f>
        <v>9.5573007286020584E-8</v>
      </c>
    </row>
    <row r="12" spans="1:9" ht="18" x14ac:dyDescent="0.35">
      <c r="A12" s="2"/>
    </row>
    <row r="13" spans="1:9" ht="18" x14ac:dyDescent="0.35">
      <c r="A13" s="2"/>
    </row>
    <row r="14" spans="1:9" ht="18" x14ac:dyDescent="0.35">
      <c r="A14" s="2" t="s">
        <v>10</v>
      </c>
      <c r="C14" s="2" t="s">
        <v>7</v>
      </c>
      <c r="I14" s="1" t="s">
        <v>17</v>
      </c>
    </row>
    <row r="15" spans="1:9" ht="18" x14ac:dyDescent="0.35">
      <c r="A15" s="2"/>
      <c r="C15" s="2"/>
      <c r="I15" s="1"/>
    </row>
    <row r="16" spans="1:9" ht="18" x14ac:dyDescent="0.35">
      <c r="A16" s="2"/>
      <c r="C16" s="13" t="s">
        <v>8</v>
      </c>
      <c r="D16" s="13">
        <v>100000</v>
      </c>
      <c r="E16" s="13">
        <v>50000</v>
      </c>
      <c r="F16" s="13">
        <v>10000</v>
      </c>
    </row>
    <row r="17" spans="1:10" ht="18" x14ac:dyDescent="0.35">
      <c r="A17" s="2"/>
      <c r="C17" s="10" t="s">
        <v>5</v>
      </c>
      <c r="D17" s="15">
        <v>2.21711703981495E-2</v>
      </c>
      <c r="E17" s="15">
        <v>2.40180449275803E-2</v>
      </c>
      <c r="F17" s="15">
        <v>3.2380356731555003E-2</v>
      </c>
    </row>
    <row r="18" spans="1:10" ht="18" x14ac:dyDescent="0.35">
      <c r="A18" s="2"/>
      <c r="C18" s="8" t="s">
        <v>1</v>
      </c>
      <c r="D18" s="9">
        <f>1/(D17^0.5)</f>
        <v>6.7159227205706484</v>
      </c>
      <c r="E18" s="9">
        <f>1/(E17^0.5)</f>
        <v>6.4525469548344594</v>
      </c>
      <c r="F18" s="9">
        <f t="shared" ref="F18" si="0">1/(F17^0.5)</f>
        <v>5.5572404153684909</v>
      </c>
    </row>
    <row r="19" spans="1:10" ht="18" x14ac:dyDescent="0.35">
      <c r="A19" s="2"/>
      <c r="C19" s="8" t="s">
        <v>6</v>
      </c>
      <c r="D19" s="9">
        <f xml:space="preserve"> -2*LOG(0.00027+2.51/(D16*(D17^0.5)))</f>
        <v>6.7159228311627936</v>
      </c>
      <c r="E19" s="9">
        <f xml:space="preserve"> -2*LOG(0.00027+2.51/(E16*(E17^0.5)))</f>
        <v>6.4525472334749132</v>
      </c>
      <c r="F19" s="9">
        <f t="shared" ref="F19" si="1" xml:space="preserve"> -2*LOG(0.00027+2.51/(F16*(F17^0.5)))</f>
        <v>5.5572407302638354</v>
      </c>
    </row>
    <row r="20" spans="1:10" ht="18" x14ac:dyDescent="0.35">
      <c r="A20" s="2"/>
      <c r="C20" s="8" t="s">
        <v>4</v>
      </c>
      <c r="D20" s="9">
        <f>D18-D19</f>
        <v>-1.1059214521935701E-7</v>
      </c>
      <c r="E20" s="9">
        <f t="shared" ref="E20:F20" si="2">E18-E19</f>
        <v>-2.7864045382131053E-7</v>
      </c>
      <c r="F20" s="9">
        <f t="shared" si="2"/>
        <v>-3.1489534446649259E-7</v>
      </c>
    </row>
    <row r="21" spans="1:10" ht="18" x14ac:dyDescent="0.35">
      <c r="A21" s="2"/>
    </row>
    <row r="22" spans="1:10" ht="18" x14ac:dyDescent="0.35">
      <c r="A22" s="2" t="s">
        <v>11</v>
      </c>
      <c r="C22" s="2" t="s">
        <v>29</v>
      </c>
      <c r="I22" s="1" t="s">
        <v>16</v>
      </c>
    </row>
    <row r="23" spans="1:10" ht="18" x14ac:dyDescent="0.35">
      <c r="A23" s="2"/>
      <c r="C23" s="2" t="s">
        <v>28</v>
      </c>
      <c r="I23" s="1"/>
    </row>
    <row r="25" spans="1:10" ht="18" x14ac:dyDescent="0.35">
      <c r="C25" s="10" t="s">
        <v>2</v>
      </c>
      <c r="D25" s="17">
        <v>0.8461123914197789</v>
      </c>
    </row>
    <row r="26" spans="1:10" ht="18" x14ac:dyDescent="0.35">
      <c r="C26" s="10" t="s">
        <v>12</v>
      </c>
      <c r="D26" s="16">
        <v>1.1683967811939466</v>
      </c>
      <c r="J26" s="14"/>
    </row>
    <row r="27" spans="1:10" x14ac:dyDescent="0.3">
      <c r="C27" s="8" t="s">
        <v>1</v>
      </c>
      <c r="D27" s="11">
        <f>4*(D25^(0.5))+(LOG(D26))-2</f>
        <v>1.7469650627019675</v>
      </c>
    </row>
    <row r="28" spans="1:10" x14ac:dyDescent="0.3">
      <c r="C28" s="8" t="s">
        <v>6</v>
      </c>
      <c r="D28" s="11">
        <f>-2*(D25^(2))+7*(D26)-5</f>
        <v>1.7469651105294322</v>
      </c>
    </row>
    <row r="29" spans="1:10" x14ac:dyDescent="0.3">
      <c r="C29" s="8" t="s">
        <v>4</v>
      </c>
      <c r="D29" s="12">
        <f>D27-D28</f>
        <v>-4.7827464655370022E-8</v>
      </c>
    </row>
    <row r="31" spans="1:10" ht="18" x14ac:dyDescent="0.35">
      <c r="A31" s="2" t="s">
        <v>13</v>
      </c>
      <c r="C31" s="7" t="s">
        <v>14</v>
      </c>
      <c r="D31" s="1"/>
      <c r="E31" s="1"/>
      <c r="F31" s="1"/>
      <c r="G31" s="1"/>
      <c r="I31" s="1" t="s">
        <v>19</v>
      </c>
    </row>
    <row r="33" spans="1:9" ht="18" x14ac:dyDescent="0.35">
      <c r="C33" s="2" t="s">
        <v>25</v>
      </c>
      <c r="D33" s="2"/>
      <c r="E33" s="2"/>
    </row>
    <row r="34" spans="1:9" ht="18" x14ac:dyDescent="0.35">
      <c r="C34" s="2" t="s">
        <v>26</v>
      </c>
      <c r="D34" s="2"/>
      <c r="E34" s="2"/>
    </row>
    <row r="35" spans="1:9" ht="18" x14ac:dyDescent="0.35">
      <c r="C35" s="2" t="s">
        <v>27</v>
      </c>
      <c r="D35" s="2"/>
      <c r="E35" s="2"/>
    </row>
    <row r="37" spans="1:9" ht="18" x14ac:dyDescent="0.35">
      <c r="C37" s="4" t="s">
        <v>2</v>
      </c>
      <c r="D37" s="4" t="s">
        <v>12</v>
      </c>
      <c r="E37" s="4" t="s">
        <v>20</v>
      </c>
    </row>
    <row r="38" spans="1:9" x14ac:dyDescent="0.3">
      <c r="C38" s="5">
        <v>2.9138834262363913</v>
      </c>
      <c r="D38" s="5">
        <v>0.74870961084311849</v>
      </c>
      <c r="E38" s="5">
        <v>-4.398979190619718</v>
      </c>
    </row>
    <row r="40" spans="1:9" x14ac:dyDescent="0.3">
      <c r="C40" s="6" t="s">
        <v>21</v>
      </c>
      <c r="D40" s="6" t="s">
        <v>22</v>
      </c>
      <c r="E40" s="6" t="s">
        <v>23</v>
      </c>
    </row>
    <row r="41" spans="1:9" x14ac:dyDescent="0.3">
      <c r="C41" s="18">
        <f>(C38^(2))+(5*C38*D38)+E38-15</f>
        <v>6.1573716791940569E-8</v>
      </c>
      <c r="D41" s="18">
        <f>D38+(3*C38*D38^(2))+(E38^2)-25</f>
        <v>1.7178138023155043E-7</v>
      </c>
      <c r="E41" s="18">
        <f>6*(C38^(2))-4*(D38^(2))-2*(E38^(2))-10</f>
        <v>-4.3431525398318627E-7</v>
      </c>
    </row>
    <row r="44" spans="1:9" ht="21" x14ac:dyDescent="0.4">
      <c r="A44" s="3" t="s">
        <v>24</v>
      </c>
      <c r="C44" s="2" t="s">
        <v>30</v>
      </c>
      <c r="I44" s="1" t="s">
        <v>16</v>
      </c>
    </row>
    <row r="45" spans="1:9" ht="18" x14ac:dyDescent="0.35">
      <c r="C45" s="2" t="s">
        <v>31</v>
      </c>
    </row>
    <row r="47" spans="1:9" ht="18" x14ac:dyDescent="0.35">
      <c r="C47" s="4" t="s">
        <v>2</v>
      </c>
      <c r="D47" s="4" t="s">
        <v>12</v>
      </c>
    </row>
    <row r="48" spans="1:9" x14ac:dyDescent="0.3">
      <c r="C48" s="5">
        <v>1.0739695485498015</v>
      </c>
      <c r="D48" s="5">
        <v>0.84596029247739424</v>
      </c>
    </row>
    <row r="50" spans="1:9" x14ac:dyDescent="0.3">
      <c r="C50" s="6" t="s">
        <v>21</v>
      </c>
      <c r="D50" s="6" t="s">
        <v>22</v>
      </c>
    </row>
    <row r="51" spans="1:9" x14ac:dyDescent="0.3">
      <c r="C51" s="18">
        <f>2*(C48^(0.5))+(LOG(D48))-2</f>
        <v>2.0106201148450964E-8</v>
      </c>
      <c r="D51" s="18">
        <f>-4*(C48^(2))+9*(D48)-3</f>
        <v>2.6744748993223766E-7</v>
      </c>
    </row>
    <row r="54" spans="1:9" ht="21" x14ac:dyDescent="0.4">
      <c r="A54" s="3" t="s">
        <v>33</v>
      </c>
      <c r="C54" s="19" t="s">
        <v>32</v>
      </c>
      <c r="I54" s="1" t="s">
        <v>16</v>
      </c>
    </row>
    <row r="56" spans="1:9" ht="18" x14ac:dyDescent="0.35">
      <c r="C56" s="2" t="s">
        <v>34</v>
      </c>
      <c r="D56" s="2"/>
      <c r="E56" s="2"/>
    </row>
    <row r="59" spans="1:9" ht="18" x14ac:dyDescent="0.35">
      <c r="C59" s="4" t="s">
        <v>2</v>
      </c>
      <c r="D59" s="4" t="s">
        <v>12</v>
      </c>
    </row>
    <row r="60" spans="1:9" x14ac:dyDescent="0.3">
      <c r="C60" s="5">
        <v>0.66687560290907411</v>
      </c>
      <c r="D60" s="5">
        <v>-1.1909097853740835</v>
      </c>
    </row>
    <row r="62" spans="1:9" x14ac:dyDescent="0.3">
      <c r="C62" s="6" t="s">
        <v>21</v>
      </c>
      <c r="D62" s="6" t="s">
        <v>22</v>
      </c>
    </row>
    <row r="63" spans="1:9" x14ac:dyDescent="0.3">
      <c r="C63" s="18">
        <f>C60*D60-2*(D60)-2^C60</f>
        <v>-7.2082609881007897E-8</v>
      </c>
      <c r="D63" s="18">
        <f>LN(C60)-D60-COS(C60)</f>
        <v>-1.1232474839140139E-8</v>
      </c>
    </row>
  </sheetData>
  <hyperlinks>
    <hyperlink ref="C31" r:id="rId1" xr:uid="{855A879F-6C75-4C98-90FC-785162672973}"/>
    <hyperlink ref="C54" r:id="rId2" xr:uid="{F3F36CB3-2E5B-48DA-A482-A1C50C06AA7F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Leonardo Araujo</cp:lastModifiedBy>
  <dcterms:created xsi:type="dcterms:W3CDTF">2022-11-05T19:26:17Z</dcterms:created>
  <dcterms:modified xsi:type="dcterms:W3CDTF">2022-11-21T23:50:21Z</dcterms:modified>
</cp:coreProperties>
</file>