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к\ОС\lab3\"/>
    </mc:Choice>
  </mc:AlternateContent>
  <xr:revisionPtr revIDLastSave="0" documentId="13_ncr:1_{E2CD29B4-CFD4-4C7A-9878-5BEC8ECB9EF4}" xr6:coauthVersionLast="37" xr6:coauthVersionMax="37" xr10:uidLastSave="{00000000-0000-0000-0000-000000000000}"/>
  <bookViews>
    <workbookView xWindow="0" yWindow="0" windowWidth="23040" windowHeight="9060" xr2:uid="{981ED0AC-3078-4ADF-AE0F-CCDAA626966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O26" i="1"/>
  <c r="P26" i="1"/>
  <c r="Q26" i="1"/>
  <c r="Q28" i="1" s="1"/>
  <c r="R26" i="1"/>
  <c r="N27" i="1"/>
  <c r="O27" i="1"/>
  <c r="P27" i="1"/>
  <c r="P29" i="1" s="1"/>
  <c r="Q27" i="1"/>
  <c r="R27" i="1"/>
  <c r="N28" i="1"/>
  <c r="O28" i="1"/>
  <c r="O30" i="1" s="1"/>
  <c r="P28" i="1"/>
  <c r="R28" i="1"/>
  <c r="N29" i="1"/>
  <c r="N31" i="1" s="1"/>
  <c r="O29" i="1"/>
  <c r="R29" i="1"/>
  <c r="R31" i="1" s="1"/>
  <c r="N30" i="1"/>
  <c r="R30" i="1"/>
  <c r="M27" i="1"/>
  <c r="M29" i="1" s="1"/>
  <c r="M28" i="1"/>
  <c r="M30" i="1"/>
  <c r="M26" i="1"/>
  <c r="N24" i="1"/>
  <c r="O24" i="1"/>
  <c r="P24" i="1"/>
  <c r="Q24" i="1"/>
  <c r="R24" i="1"/>
  <c r="M24" i="1"/>
  <c r="N23" i="1"/>
  <c r="O23" i="1"/>
  <c r="P23" i="1"/>
  <c r="Q23" i="1"/>
  <c r="R23" i="1"/>
  <c r="M23" i="1"/>
  <c r="N22" i="1"/>
  <c r="O22" i="1"/>
  <c r="P22" i="1"/>
  <c r="Q22" i="1"/>
  <c r="R22" i="1"/>
  <c r="M22" i="1"/>
  <c r="N21" i="1"/>
  <c r="O21" i="1"/>
  <c r="P21" i="1"/>
  <c r="Q21" i="1"/>
  <c r="R21" i="1"/>
  <c r="M21" i="1"/>
  <c r="P31" i="1" l="1"/>
  <c r="N33" i="1"/>
  <c r="Q30" i="1"/>
  <c r="O32" i="1"/>
  <c r="R33" i="1"/>
  <c r="R32" i="1"/>
  <c r="N32" i="1"/>
  <c r="N35" i="1" s="1"/>
  <c r="O31" i="1"/>
  <c r="O33" i="1" s="1"/>
  <c r="P30" i="1"/>
  <c r="P33" i="1" s="1"/>
  <c r="Q29" i="1"/>
  <c r="M31" i="1"/>
  <c r="M32" i="1"/>
  <c r="O35" i="1" l="1"/>
  <c r="Q32" i="1"/>
  <c r="R35" i="1"/>
  <c r="N34" i="1"/>
  <c r="O34" i="1"/>
  <c r="R34" i="1"/>
  <c r="Q31" i="1"/>
  <c r="P32" i="1"/>
  <c r="P35" i="1" s="1"/>
  <c r="M34" i="1"/>
  <c r="M33" i="1"/>
  <c r="M35" i="1" s="1"/>
  <c r="P34" i="1" l="1"/>
  <c r="Q34" i="1"/>
  <c r="Q33" i="1"/>
  <c r="Q35" i="1" s="1"/>
</calcChain>
</file>

<file path=xl/sharedStrings.xml><?xml version="1.0" encoding="utf-8"?>
<sst xmlns="http://schemas.openxmlformats.org/spreadsheetml/2006/main" count="208" uniqueCount="138">
  <si>
    <t>normal</t>
  </si>
  <si>
    <t>nice 20</t>
  </si>
  <si>
    <t>nice -20</t>
  </si>
  <si>
    <t>changed sched nice 20</t>
  </si>
  <si>
    <t>core nice 20</t>
  </si>
  <si>
    <t>core nice -20</t>
  </si>
  <si>
    <t>Reps Time(</t>
  </si>
  <si>
    <t>s) DGE</t>
  </si>
  <si>
    <t>FA   DGES</t>
  </si>
  <si>
    <t>L  OVER</t>
  </si>
  <si>
    <t>HEAD</t>
  </si>
  <si>
    <t>KFLOPS</t>
  </si>
  <si>
    <t>----------</t>
  </si>
  <si>
    <t>------</t>
  </si>
  <si>
    <t>---------</t>
  </si>
  <si>
    <t>-------</t>
  </si>
  <si>
    <t>--------</t>
  </si>
  <si>
    <t>------------</t>
  </si>
  <si>
    <t>1.00</t>
  </si>
  <si>
    <t>3.56%</t>
  </si>
  <si>
    <t>72.07%</t>
  </si>
  <si>
    <t>23.57%</t>
  </si>
  <si>
    <t>3.66%</t>
  </si>
  <si>
    <t>24.23%</t>
  </si>
  <si>
    <t>24.10%</t>
  </si>
  <si>
    <t>3.59%</t>
  </si>
  <si>
    <t>24.27%</t>
  </si>
  <si>
    <t>3.70%</t>
  </si>
  <si>
    <t>0.97</t>
  </si>
  <si>
    <t>23.55%</t>
  </si>
  <si>
    <t>3.29%</t>
  </si>
  <si>
    <t>3.73%</t>
  </si>
  <si>
    <t>71.79%</t>
  </si>
  <si>
    <t>71.93%</t>
  </si>
  <si>
    <t>72.46%</t>
  </si>
  <si>
    <t>24.20%</t>
  </si>
  <si>
    <t>3.85%</t>
  </si>
  <si>
    <t>72.41%</t>
  </si>
  <si>
    <t>23.92%</t>
  </si>
  <si>
    <t>FA   DGE</t>
  </si>
  <si>
    <t>SL  OVER</t>
  </si>
  <si>
    <t>3.47</t>
  </si>
  <si>
    <t>Простой запуск</t>
  </si>
  <si>
    <t>Привязка в ядру nice 20</t>
  </si>
  <si>
    <t>Привязка в ядру nice -20</t>
  </si>
  <si>
    <t>После изменения планировщика nice 20</t>
  </si>
  <si>
    <t>72.58%</t>
  </si>
  <si>
    <t>3.86%</t>
  </si>
  <si>
    <t>23.56%</t>
  </si>
  <si>
    <t>1.91</t>
  </si>
  <si>
    <t>72.43%</t>
  </si>
  <si>
    <t>3.60</t>
  </si>
  <si>
    <t>3.41%</t>
  </si>
  <si>
    <t>24.16%</t>
  </si>
  <si>
    <t>7.81</t>
  </si>
  <si>
    <t>72.25%</t>
  </si>
  <si>
    <t>3.88%</t>
  </si>
  <si>
    <t>23.87%</t>
  </si>
  <si>
    <t>15.75</t>
  </si>
  <si>
    <t>4.06%</t>
  </si>
  <si>
    <t>23.53%</t>
  </si>
  <si>
    <t>0.98</t>
  </si>
  <si>
    <t>73.26%</t>
  </si>
  <si>
    <t>23.15%</t>
  </si>
  <si>
    <t>1.92</t>
  </si>
  <si>
    <t>72.96%</t>
  </si>
  <si>
    <t>23.48%</t>
  </si>
  <si>
    <t>3.51</t>
  </si>
  <si>
    <t>72.52%</t>
  </si>
  <si>
    <t>3.28%</t>
  </si>
  <si>
    <t>7.09</t>
  </si>
  <si>
    <t>72.64%</t>
  </si>
  <si>
    <t>3.13%</t>
  </si>
  <si>
    <t>14.42</t>
  </si>
  <si>
    <t>72.75%</t>
  </si>
  <si>
    <t>3.15%</t>
  </si>
  <si>
    <t>73.32%</t>
  </si>
  <si>
    <t>3.64%</t>
  </si>
  <si>
    <t>23.04%</t>
  </si>
  <si>
    <t>72.01%</t>
  </si>
  <si>
    <t>4.41%</t>
  </si>
  <si>
    <t>4.01</t>
  </si>
  <si>
    <t>72.47%</t>
  </si>
  <si>
    <t>4.14%</t>
  </si>
  <si>
    <t>23.39%</t>
  </si>
  <si>
    <t>7.70</t>
  </si>
  <si>
    <t>15.87</t>
  </si>
  <si>
    <t>72.97%</t>
  </si>
  <si>
    <t>23.30%</t>
  </si>
  <si>
    <t>0.90</t>
  </si>
  <si>
    <t>72.33%</t>
  </si>
  <si>
    <t>3.40%</t>
  </si>
  <si>
    <t>1.82</t>
  </si>
  <si>
    <t>72.05%</t>
  </si>
  <si>
    <t>24.39%</t>
  </si>
  <si>
    <t>3.86</t>
  </si>
  <si>
    <t>3.93%</t>
  </si>
  <si>
    <t>23.99%</t>
  </si>
  <si>
    <t>7.61</t>
  </si>
  <si>
    <t>72.48%</t>
  </si>
  <si>
    <t>3.74%</t>
  </si>
  <si>
    <t>23.77%</t>
  </si>
  <si>
    <t>15.52</t>
  </si>
  <si>
    <t>23.69%</t>
  </si>
  <si>
    <t>0.89</t>
  </si>
  <si>
    <t>24.77%</t>
  </si>
  <si>
    <t>1.71</t>
  </si>
  <si>
    <t>71.95%</t>
  </si>
  <si>
    <t>3.17%</t>
  </si>
  <si>
    <t>24.88%</t>
  </si>
  <si>
    <t>3.39</t>
  </si>
  <si>
    <t>71.86%</t>
  </si>
  <si>
    <t>3.23%</t>
  </si>
  <si>
    <t>24.91%</t>
  </si>
  <si>
    <t>6.93</t>
  </si>
  <si>
    <t>72.18%</t>
  </si>
  <si>
    <t>3.21%</t>
  </si>
  <si>
    <t>24.61%</t>
  </si>
  <si>
    <t>13.81</t>
  </si>
  <si>
    <t>3.18%</t>
  </si>
  <si>
    <t>24.81%</t>
  </si>
  <si>
    <t>0.87</t>
  </si>
  <si>
    <t>72.09%</t>
  </si>
  <si>
    <t>3.16%</t>
  </si>
  <si>
    <t>24.75%</t>
  </si>
  <si>
    <t>71.74%</t>
  </si>
  <si>
    <t>25.07%</t>
  </si>
  <si>
    <t>71.63%</t>
  </si>
  <si>
    <t>24.82%</t>
  </si>
  <si>
    <t>6.75</t>
  </si>
  <si>
    <t>3.19%</t>
  </si>
  <si>
    <t>25.02%</t>
  </si>
  <si>
    <t>13.80</t>
  </si>
  <si>
    <t>71.94%</t>
  </si>
  <si>
    <t>σ</t>
  </si>
  <si>
    <t>Ṡ</t>
  </si>
  <si>
    <t>Ṡ - 3σ</t>
  </si>
  <si>
    <t>Ṡ + 3σ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</si>
</sst>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val>
            <c:numRef>
              <c:f>Лист1!$M$21:$R$21</c:f>
              <c:numCache>
                <c:formatCode>General</c:formatCode>
                <c:ptCount val="6"/>
                <c:pt idx="0">
                  <c:v>3884534.3181999996</c:v>
                </c:pt>
                <c:pt idx="1">
                  <c:v>3968160.9354000003</c:v>
                </c:pt>
                <c:pt idx="2">
                  <c:v>3733700.8252999997</c:v>
                </c:pt>
                <c:pt idx="3">
                  <c:v>4245958.6801999994</c:v>
                </c:pt>
                <c:pt idx="4">
                  <c:v>3964870.3740999997</c:v>
                </c:pt>
                <c:pt idx="5">
                  <c:v>4306628.9152999995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4340-9352-C866784EB1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1218095"/>
        <c:axId val="501126735"/>
      </c:barChart>
      <c:catAx>
        <c:axId val="4512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126735"/>
        <c:crosses val="autoZero"/>
        <c:auto val="1"/>
        <c:lblAlgn val="ctr"/>
        <c:lblOffset val="100"/>
        <c:noMultiLvlLbl val="0"/>
      </c:catAx>
      <c:valAx>
        <c:axId val="5011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21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36</xdr:row>
      <xdr:rowOff>0</xdr:rowOff>
    </xdr:from>
    <xdr:to>
      <xdr:col>16</xdr:col>
      <xdr:colOff>289560</xdr:colOff>
      <xdr:row>51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1ADD70-7F72-4F44-A5F9-6C51B23E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7C6F-C7AC-48CD-B02B-2967C2EC5B8E}">
  <dimension ref="A1:R45"/>
  <sheetViews>
    <sheetView tabSelected="1" topLeftCell="I22" workbookViewId="0">
      <selection activeCell="P29" sqref="P29"/>
    </sheetView>
  </sheetViews>
  <sheetFormatPr defaultRowHeight="14.4" x14ac:dyDescent="0.3"/>
  <cols>
    <col min="13" max="13" width="16.33203125" customWidth="1"/>
    <col min="14" max="17" width="17.77734375" customWidth="1"/>
    <col min="18" max="18" width="17.88671875" customWidth="1"/>
  </cols>
  <sheetData>
    <row r="1" spans="1:18" x14ac:dyDescent="0.3">
      <c r="A1" t="s">
        <v>6</v>
      </c>
      <c r="B1" s="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8" x14ac:dyDescent="0.3">
      <c r="A2" t="s">
        <v>12</v>
      </c>
      <c r="B2" s="1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18" x14ac:dyDescent="0.3">
      <c r="A3">
        <v>2048</v>
      </c>
      <c r="B3" s="1" t="s">
        <v>28</v>
      </c>
      <c r="C3" t="s">
        <v>46</v>
      </c>
      <c r="D3" t="s">
        <v>47</v>
      </c>
      <c r="E3" t="s">
        <v>48</v>
      </c>
      <c r="I3" t="s">
        <v>0</v>
      </c>
    </row>
    <row r="4" spans="1:18" x14ac:dyDescent="0.3">
      <c r="A4">
        <v>4096</v>
      </c>
      <c r="B4" s="1" t="s">
        <v>49</v>
      </c>
      <c r="C4" t="s">
        <v>50</v>
      </c>
      <c r="D4" t="s">
        <v>22</v>
      </c>
      <c r="E4" t="s">
        <v>38</v>
      </c>
    </row>
    <row r="5" spans="1:18" x14ac:dyDescent="0.3">
      <c r="A5">
        <v>8192</v>
      </c>
      <c r="B5" s="1" t="s">
        <v>51</v>
      </c>
      <c r="C5" t="s">
        <v>50</v>
      </c>
      <c r="D5" t="s">
        <v>52</v>
      </c>
      <c r="E5" t="s">
        <v>53</v>
      </c>
    </row>
    <row r="6" spans="1:18" x14ac:dyDescent="0.3">
      <c r="A6">
        <v>16384</v>
      </c>
      <c r="B6" s="1" t="s">
        <v>54</v>
      </c>
      <c r="C6" t="s">
        <v>55</v>
      </c>
      <c r="D6" t="s">
        <v>56</v>
      </c>
      <c r="E6" t="s">
        <v>57</v>
      </c>
    </row>
    <row r="7" spans="1:18" x14ac:dyDescent="0.3">
      <c r="A7">
        <v>32768</v>
      </c>
      <c r="B7" s="1" t="s">
        <v>58</v>
      </c>
      <c r="C7" t="s">
        <v>37</v>
      </c>
      <c r="D7" t="s">
        <v>59</v>
      </c>
      <c r="E7" t="s">
        <v>60</v>
      </c>
    </row>
    <row r="8" spans="1:18" x14ac:dyDescent="0.3">
      <c r="B8" s="1"/>
    </row>
    <row r="9" spans="1:18" ht="15" thickBot="1" x14ac:dyDescent="0.35">
      <c r="A9" t="s">
        <v>6</v>
      </c>
      <c r="B9" s="1" t="s">
        <v>7</v>
      </c>
      <c r="C9" t="s">
        <v>8</v>
      </c>
      <c r="D9" t="s">
        <v>9</v>
      </c>
      <c r="E9" t="s">
        <v>10</v>
      </c>
      <c r="F9" t="s">
        <v>11</v>
      </c>
    </row>
    <row r="10" spans="1:18" ht="44.4" thickTop="1" thickBot="1" x14ac:dyDescent="0.35">
      <c r="A10" t="s">
        <v>12</v>
      </c>
      <c r="B10" s="1" t="s">
        <v>13</v>
      </c>
      <c r="C10" t="s">
        <v>14</v>
      </c>
      <c r="D10" t="s">
        <v>15</v>
      </c>
      <c r="E10" t="s">
        <v>16</v>
      </c>
      <c r="F10" t="s">
        <v>17</v>
      </c>
      <c r="I10" t="s">
        <v>1</v>
      </c>
      <c r="L10" s="4"/>
      <c r="M10" s="2" t="s">
        <v>42</v>
      </c>
      <c r="N10" s="3" t="s">
        <v>1</v>
      </c>
      <c r="O10" s="3" t="s">
        <v>2</v>
      </c>
      <c r="P10" s="3" t="s">
        <v>43</v>
      </c>
      <c r="Q10" s="3" t="s">
        <v>44</v>
      </c>
      <c r="R10" s="2" t="s">
        <v>45</v>
      </c>
    </row>
    <row r="11" spans="1:18" ht="16.2" thickTop="1" x14ac:dyDescent="0.3">
      <c r="A11">
        <v>2048</v>
      </c>
      <c r="B11" s="1" t="s">
        <v>61</v>
      </c>
      <c r="C11" t="s">
        <v>62</v>
      </c>
      <c r="D11" t="s">
        <v>25</v>
      </c>
      <c r="E11" t="s">
        <v>63</v>
      </c>
      <c r="L11" s="5">
        <v>1</v>
      </c>
      <c r="M11" s="6">
        <v>3688280.307</v>
      </c>
      <c r="N11" s="7">
        <v>3928413.1329999999</v>
      </c>
      <c r="O11" s="7">
        <v>3483959.622</v>
      </c>
      <c r="P11" s="7">
        <v>3873680.8080000002</v>
      </c>
      <c r="Q11" s="7">
        <v>3932945.0619999999</v>
      </c>
      <c r="R11" s="6">
        <v>4221721.2180000003</v>
      </c>
    </row>
    <row r="12" spans="1:18" ht="15.6" x14ac:dyDescent="0.3">
      <c r="A12">
        <v>4096</v>
      </c>
      <c r="B12" s="1" t="s">
        <v>64</v>
      </c>
      <c r="C12" t="s">
        <v>65</v>
      </c>
      <c r="D12" t="s">
        <v>19</v>
      </c>
      <c r="E12" t="s">
        <v>66</v>
      </c>
      <c r="L12" s="8">
        <v>2</v>
      </c>
      <c r="M12" s="9">
        <v>3821615.4330000002</v>
      </c>
      <c r="N12" s="10">
        <v>3742072.594</v>
      </c>
      <c r="O12" s="10">
        <v>3773850.56</v>
      </c>
      <c r="P12" s="10">
        <v>4209737.5029999996</v>
      </c>
      <c r="Q12" s="10">
        <v>4138926.2910000002</v>
      </c>
      <c r="R12" s="9">
        <v>4291997.3949999996</v>
      </c>
    </row>
    <row r="13" spans="1:18" ht="15.6" x14ac:dyDescent="0.3">
      <c r="A13">
        <v>8192</v>
      </c>
      <c r="B13" s="1" t="s">
        <v>67</v>
      </c>
      <c r="C13" t="s">
        <v>68</v>
      </c>
      <c r="D13" t="s">
        <v>69</v>
      </c>
      <c r="E13" t="s">
        <v>35</v>
      </c>
      <c r="L13" s="8">
        <v>3</v>
      </c>
      <c r="M13" s="9">
        <v>4095722.1469999999</v>
      </c>
      <c r="N13" s="10">
        <v>3911687.821</v>
      </c>
      <c r="O13" s="10">
        <v>3802709.5639999998</v>
      </c>
      <c r="P13" s="10">
        <v>4271563.8669999996</v>
      </c>
      <c r="Q13" s="10">
        <v>3796585.7650000001</v>
      </c>
      <c r="R13" s="9">
        <v>4323964.7750000004</v>
      </c>
    </row>
    <row r="14" spans="1:18" ht="15.6" x14ac:dyDescent="0.3">
      <c r="A14">
        <v>16384</v>
      </c>
      <c r="B14" s="1" t="s">
        <v>70</v>
      </c>
      <c r="C14" t="s">
        <v>71</v>
      </c>
      <c r="D14" t="s">
        <v>72</v>
      </c>
      <c r="E14" t="s">
        <v>23</v>
      </c>
      <c r="L14" s="8">
        <v>4</v>
      </c>
      <c r="M14" s="9">
        <v>3977850.83</v>
      </c>
      <c r="N14" s="10">
        <v>4014486.199</v>
      </c>
      <c r="O14" s="10">
        <v>3857074.8110000002</v>
      </c>
      <c r="P14" s="10">
        <v>4243599.4979999997</v>
      </c>
      <c r="Q14" s="10">
        <v>3962403.2930000001</v>
      </c>
      <c r="R14" s="9">
        <v>4282832.051</v>
      </c>
    </row>
    <row r="15" spans="1:18" ht="15.6" x14ac:dyDescent="0.3">
      <c r="A15">
        <v>32768</v>
      </c>
      <c r="B15" s="1" t="s">
        <v>73</v>
      </c>
      <c r="C15" t="s">
        <v>74</v>
      </c>
      <c r="D15" t="s">
        <v>75</v>
      </c>
      <c r="E15" t="s">
        <v>24</v>
      </c>
      <c r="L15" s="8">
        <v>5</v>
      </c>
      <c r="M15" s="9">
        <v>3958035.0970000001</v>
      </c>
      <c r="N15" s="10">
        <v>3979546</v>
      </c>
      <c r="O15" s="10">
        <v>3758984.2519999999</v>
      </c>
      <c r="P15" s="10">
        <v>4222169.2019999996</v>
      </c>
      <c r="Q15" s="10">
        <v>4078498.219</v>
      </c>
      <c r="R15" s="9">
        <v>4136790.3089999999</v>
      </c>
    </row>
    <row r="16" spans="1:18" ht="15.6" x14ac:dyDescent="0.3">
      <c r="B16" s="1"/>
      <c r="L16" s="8">
        <v>6</v>
      </c>
      <c r="M16" s="9">
        <v>3785476.9580000001</v>
      </c>
      <c r="N16" s="10">
        <v>3752066.63</v>
      </c>
      <c r="O16" s="10">
        <v>3648194.7239999999</v>
      </c>
      <c r="P16" s="10">
        <v>4203185.3059999999</v>
      </c>
      <c r="Q16" s="10">
        <v>4143291.855</v>
      </c>
      <c r="R16" s="9">
        <v>4320588.8210000005</v>
      </c>
    </row>
    <row r="17" spans="1:18" ht="15.6" x14ac:dyDescent="0.3">
      <c r="A17" t="s">
        <v>6</v>
      </c>
      <c r="B17" s="1" t="s">
        <v>7</v>
      </c>
      <c r="C17" t="s">
        <v>8</v>
      </c>
      <c r="D17" t="s">
        <v>9</v>
      </c>
      <c r="E17" t="s">
        <v>10</v>
      </c>
      <c r="F17" t="s">
        <v>11</v>
      </c>
      <c r="I17" t="s">
        <v>2</v>
      </c>
      <c r="L17" s="8">
        <v>7</v>
      </c>
      <c r="M17" s="9">
        <v>3873219.378</v>
      </c>
      <c r="N17" s="10">
        <v>3827507.7629999998</v>
      </c>
      <c r="O17" s="10">
        <v>3826487.1370000001</v>
      </c>
      <c r="P17" s="10">
        <v>4379042.38</v>
      </c>
      <c r="Q17" s="10">
        <v>4077432.8360000001</v>
      </c>
      <c r="R17" s="9">
        <v>4401447.6469999999</v>
      </c>
    </row>
    <row r="18" spans="1:18" ht="15.6" x14ac:dyDescent="0.3">
      <c r="A18" t="s">
        <v>12</v>
      </c>
      <c r="B18" s="1" t="s">
        <v>13</v>
      </c>
      <c r="C18" t="s">
        <v>14</v>
      </c>
      <c r="D18" t="s">
        <v>15</v>
      </c>
      <c r="E18" t="s">
        <v>16</v>
      </c>
      <c r="F18" t="s">
        <v>17</v>
      </c>
      <c r="L18" s="8">
        <v>8</v>
      </c>
      <c r="M18" s="9">
        <v>4123715.9759999998</v>
      </c>
      <c r="N18" s="10">
        <v>4225107.8090000004</v>
      </c>
      <c r="O18" s="10">
        <v>3666024.29</v>
      </c>
      <c r="P18" s="10">
        <v>4413397.7470000004</v>
      </c>
      <c r="Q18" s="10">
        <v>3836740.1970000002</v>
      </c>
      <c r="R18" s="9">
        <v>4306163.2369999997</v>
      </c>
    </row>
    <row r="19" spans="1:18" ht="15.6" x14ac:dyDescent="0.3">
      <c r="A19">
        <v>2048</v>
      </c>
      <c r="B19" s="1" t="s">
        <v>18</v>
      </c>
      <c r="C19" t="s">
        <v>76</v>
      </c>
      <c r="D19" t="s">
        <v>77</v>
      </c>
      <c r="E19" t="s">
        <v>78</v>
      </c>
      <c r="L19" s="8">
        <v>9</v>
      </c>
      <c r="M19" s="9">
        <v>3785177.656</v>
      </c>
      <c r="N19" s="10">
        <v>4188761.236</v>
      </c>
      <c r="O19" s="10">
        <v>3822286.05</v>
      </c>
      <c r="P19" s="10">
        <v>4308401.8590000002</v>
      </c>
      <c r="Q19" s="10">
        <v>3881190.4730000002</v>
      </c>
      <c r="R19" s="9">
        <v>4442706.9060000004</v>
      </c>
    </row>
    <row r="20" spans="1:18" ht="16.2" thickBot="1" x14ac:dyDescent="0.35">
      <c r="A20">
        <v>4096</v>
      </c>
      <c r="B20" s="1" t="s">
        <v>64</v>
      </c>
      <c r="C20" t="s">
        <v>79</v>
      </c>
      <c r="D20" t="s">
        <v>80</v>
      </c>
      <c r="E20" t="s">
        <v>21</v>
      </c>
      <c r="L20" s="11">
        <v>10</v>
      </c>
      <c r="M20" s="12">
        <v>3736249.4</v>
      </c>
      <c r="N20" s="13">
        <v>4111960.1690000002</v>
      </c>
      <c r="O20" s="13">
        <v>3697437.2429999998</v>
      </c>
      <c r="P20" s="13">
        <v>4334808.6320000002</v>
      </c>
      <c r="Q20" s="13">
        <v>3800689.75</v>
      </c>
      <c r="R20" s="12">
        <v>4338076.7939999998</v>
      </c>
    </row>
    <row r="21" spans="1:18" ht="16.2" thickTop="1" x14ac:dyDescent="0.3">
      <c r="A21">
        <v>8192</v>
      </c>
      <c r="B21" s="1" t="s">
        <v>81</v>
      </c>
      <c r="C21" t="s">
        <v>82</v>
      </c>
      <c r="D21" t="s">
        <v>83</v>
      </c>
      <c r="E21" t="s">
        <v>84</v>
      </c>
      <c r="L21" s="14" t="s">
        <v>135</v>
      </c>
      <c r="M21" s="6">
        <f>AVERAGE(M11:M20)</f>
        <v>3884534.3181999996</v>
      </c>
      <c r="N21" s="7">
        <f t="shared" ref="N21:R21" si="0">AVERAGE(N11:N20)</f>
        <v>3968160.9354000003</v>
      </c>
      <c r="O21" s="7">
        <f t="shared" si="0"/>
        <v>3733700.8252999997</v>
      </c>
      <c r="P21" s="7">
        <f t="shared" si="0"/>
        <v>4245958.6801999994</v>
      </c>
      <c r="Q21" s="7">
        <f t="shared" si="0"/>
        <v>3964870.3740999997</v>
      </c>
      <c r="R21" s="6">
        <f t="shared" si="0"/>
        <v>4306628.9152999995</v>
      </c>
    </row>
    <row r="22" spans="1:18" ht="16.2" thickBot="1" x14ac:dyDescent="0.35">
      <c r="A22">
        <v>16384</v>
      </c>
      <c r="B22" s="1" t="s">
        <v>85</v>
      </c>
      <c r="C22" t="s">
        <v>74</v>
      </c>
      <c r="D22" t="s">
        <v>27</v>
      </c>
      <c r="E22" t="s">
        <v>29</v>
      </c>
      <c r="L22" s="15" t="s">
        <v>134</v>
      </c>
      <c r="M22" s="12">
        <f>_xlfn.STDEV.P(M11:M20)</f>
        <v>141489.74348604513</v>
      </c>
      <c r="N22" s="13">
        <f t="shared" ref="N22:R22" si="1">_xlfn.STDEV.P(N11:N20)</f>
        <v>161246.75503720646</v>
      </c>
      <c r="O22" s="13">
        <f t="shared" si="1"/>
        <v>106896.38147167623</v>
      </c>
      <c r="P22" s="13">
        <f t="shared" si="1"/>
        <v>141598.04260989383</v>
      </c>
      <c r="Q22" s="13">
        <f t="shared" si="1"/>
        <v>129395.22757176208</v>
      </c>
      <c r="R22" s="12">
        <f t="shared" si="1"/>
        <v>81133.993955285288</v>
      </c>
    </row>
    <row r="23" spans="1:18" ht="16.2" thickTop="1" x14ac:dyDescent="0.3">
      <c r="A23">
        <v>32768</v>
      </c>
      <c r="B23" s="1" t="s">
        <v>86</v>
      </c>
      <c r="C23" t="s">
        <v>87</v>
      </c>
      <c r="D23" t="s">
        <v>31</v>
      </c>
      <c r="E23" t="s">
        <v>88</v>
      </c>
      <c r="L23" s="5" t="s">
        <v>137</v>
      </c>
      <c r="M23" s="6">
        <f>M21+3*M22</f>
        <v>4309003.5486581353</v>
      </c>
      <c r="N23" s="7">
        <f t="shared" ref="N23:R23" si="2">N21+3*N22</f>
        <v>4451901.2005116194</v>
      </c>
      <c r="O23" s="7">
        <f t="shared" si="2"/>
        <v>4054389.9697150285</v>
      </c>
      <c r="P23" s="7">
        <f t="shared" si="2"/>
        <v>4670752.8080296805</v>
      </c>
      <c r="Q23" s="7">
        <f t="shared" si="2"/>
        <v>4353056.0568152862</v>
      </c>
      <c r="R23" s="6">
        <f t="shared" si="2"/>
        <v>4550030.8971658554</v>
      </c>
    </row>
    <row r="24" spans="1:18" ht="16.2" thickBot="1" x14ac:dyDescent="0.35">
      <c r="A24" t="s">
        <v>6</v>
      </c>
      <c r="B24" s="1" t="s">
        <v>7</v>
      </c>
      <c r="C24" t="s">
        <v>39</v>
      </c>
      <c r="D24" t="s">
        <v>40</v>
      </c>
      <c r="E24" t="s">
        <v>10</v>
      </c>
      <c r="F24" t="s">
        <v>11</v>
      </c>
      <c r="L24" s="11" t="s">
        <v>136</v>
      </c>
      <c r="M24" s="12">
        <f>M21-3*M22</f>
        <v>3460065.0877418644</v>
      </c>
      <c r="N24" s="13">
        <f t="shared" ref="N24:R24" si="3">N21-3*N22</f>
        <v>3484420.6702883812</v>
      </c>
      <c r="O24" s="13">
        <f t="shared" si="3"/>
        <v>3413011.6808849708</v>
      </c>
      <c r="P24" s="13">
        <f t="shared" si="3"/>
        <v>3821164.5523703177</v>
      </c>
      <c r="Q24" s="13">
        <f t="shared" si="3"/>
        <v>3576684.6913847132</v>
      </c>
      <c r="R24" s="12">
        <f t="shared" si="3"/>
        <v>4063226.9334341437</v>
      </c>
    </row>
    <row r="25" spans="1:18" ht="15" thickTop="1" x14ac:dyDescent="0.3">
      <c r="A25" t="s">
        <v>12</v>
      </c>
      <c r="B25" s="1" t="s">
        <v>13</v>
      </c>
      <c r="C25" t="s">
        <v>16</v>
      </c>
      <c r="D25" t="s">
        <v>16</v>
      </c>
      <c r="E25" t="s">
        <v>16</v>
      </c>
      <c r="F25" t="s">
        <v>17</v>
      </c>
      <c r="I25" t="s">
        <v>3</v>
      </c>
    </row>
    <row r="26" spans="1:18" x14ac:dyDescent="0.3">
      <c r="A26">
        <v>2048</v>
      </c>
      <c r="B26" s="1" t="s">
        <v>121</v>
      </c>
      <c r="C26" t="s">
        <v>122</v>
      </c>
      <c r="D26" t="s">
        <v>123</v>
      </c>
      <c r="E26" t="s">
        <v>124</v>
      </c>
      <c r="M26">
        <f>IF(M11&lt;M23&amp;M11&gt;M24,M11,0)</f>
        <v>3688280.307</v>
      </c>
      <c r="N26">
        <f t="shared" ref="N26:R26" si="4">IF(N11&lt;N23&amp;N11&gt;N24,N11,0)</f>
        <v>3928413.1329999999</v>
      </c>
      <c r="O26">
        <f t="shared" si="4"/>
        <v>3483959.622</v>
      </c>
      <c r="P26">
        <f t="shared" si="4"/>
        <v>3873680.8080000002</v>
      </c>
      <c r="Q26">
        <f t="shared" si="4"/>
        <v>3932945.0619999999</v>
      </c>
      <c r="R26">
        <f t="shared" si="4"/>
        <v>4221721.2180000003</v>
      </c>
    </row>
    <row r="27" spans="1:18" x14ac:dyDescent="0.3">
      <c r="A27">
        <v>4096</v>
      </c>
      <c r="B27" s="1" t="s">
        <v>106</v>
      </c>
      <c r="C27" t="s">
        <v>125</v>
      </c>
      <c r="D27" t="s">
        <v>119</v>
      </c>
      <c r="E27" t="s">
        <v>126</v>
      </c>
      <c r="M27">
        <f t="shared" ref="M27:R35" si="5">IF(M12&lt;M24&amp;M12&gt;M25,M12,0)</f>
        <v>3821615.4330000002</v>
      </c>
      <c r="N27">
        <f t="shared" si="5"/>
        <v>3742072.594</v>
      </c>
      <c r="O27">
        <f t="shared" si="5"/>
        <v>3773850.56</v>
      </c>
      <c r="P27">
        <f t="shared" si="5"/>
        <v>4209737.5029999996</v>
      </c>
      <c r="Q27">
        <f t="shared" si="5"/>
        <v>4138926.2910000002</v>
      </c>
      <c r="R27">
        <f t="shared" si="5"/>
        <v>4291997.3949999996</v>
      </c>
    </row>
    <row r="28" spans="1:18" x14ac:dyDescent="0.3">
      <c r="A28">
        <v>8192</v>
      </c>
      <c r="B28" s="1" t="s">
        <v>41</v>
      </c>
      <c r="C28" t="s">
        <v>127</v>
      </c>
      <c r="D28" t="s">
        <v>19</v>
      </c>
      <c r="E28" t="s">
        <v>128</v>
      </c>
      <c r="M28">
        <f t="shared" si="5"/>
        <v>4095722.1469999999</v>
      </c>
      <c r="N28">
        <f t="shared" si="5"/>
        <v>3911687.821</v>
      </c>
      <c r="O28">
        <f t="shared" si="5"/>
        <v>3802709.5639999998</v>
      </c>
      <c r="P28">
        <f t="shared" si="5"/>
        <v>4271563.8669999996</v>
      </c>
      <c r="Q28">
        <f t="shared" si="5"/>
        <v>3796585.7650000001</v>
      </c>
      <c r="R28">
        <f t="shared" si="5"/>
        <v>4323964.7750000004</v>
      </c>
    </row>
    <row r="29" spans="1:18" x14ac:dyDescent="0.3">
      <c r="A29">
        <v>16384</v>
      </c>
      <c r="B29" s="1" t="s">
        <v>129</v>
      </c>
      <c r="C29" t="s">
        <v>32</v>
      </c>
      <c r="D29" t="s">
        <v>130</v>
      </c>
      <c r="E29" t="s">
        <v>131</v>
      </c>
      <c r="M29">
        <f t="shared" si="5"/>
        <v>3977850.83</v>
      </c>
      <c r="N29">
        <f t="shared" si="5"/>
        <v>4014486.199</v>
      </c>
      <c r="O29">
        <f t="shared" si="5"/>
        <v>3857074.8110000002</v>
      </c>
      <c r="P29">
        <f t="shared" si="5"/>
        <v>4243599.4979999997</v>
      </c>
      <c r="Q29">
        <f t="shared" si="5"/>
        <v>3962403.2930000001</v>
      </c>
      <c r="R29">
        <f t="shared" si="5"/>
        <v>4282832.051</v>
      </c>
    </row>
    <row r="30" spans="1:18" x14ac:dyDescent="0.3">
      <c r="A30">
        <v>32768</v>
      </c>
      <c r="B30" s="1" t="s">
        <v>132</v>
      </c>
      <c r="C30" t="s">
        <v>133</v>
      </c>
      <c r="D30" t="s">
        <v>112</v>
      </c>
      <c r="E30" t="s">
        <v>128</v>
      </c>
      <c r="M30">
        <f t="shared" si="5"/>
        <v>3958035.0970000001</v>
      </c>
      <c r="N30">
        <f t="shared" si="5"/>
        <v>3979546</v>
      </c>
      <c r="O30">
        <f t="shared" si="5"/>
        <v>3758984.2519999999</v>
      </c>
      <c r="P30">
        <f t="shared" si="5"/>
        <v>4222169.2019999996</v>
      </c>
      <c r="Q30">
        <f t="shared" si="5"/>
        <v>4078498.219</v>
      </c>
      <c r="R30">
        <f t="shared" si="5"/>
        <v>4136790.3089999999</v>
      </c>
    </row>
    <row r="31" spans="1:18" x14ac:dyDescent="0.3">
      <c r="A31" t="s">
        <v>6</v>
      </c>
      <c r="B31" s="1" t="s">
        <v>7</v>
      </c>
      <c r="C31" t="s">
        <v>8</v>
      </c>
      <c r="D31" t="s">
        <v>9</v>
      </c>
      <c r="E31" t="s">
        <v>10</v>
      </c>
      <c r="F31" t="s">
        <v>11</v>
      </c>
      <c r="I31" t="s">
        <v>4</v>
      </c>
      <c r="M31">
        <f t="shared" si="5"/>
        <v>3785476.9580000001</v>
      </c>
      <c r="N31">
        <f t="shared" si="5"/>
        <v>3752066.63</v>
      </c>
      <c r="O31">
        <f t="shared" si="5"/>
        <v>3648194.7239999999</v>
      </c>
      <c r="P31">
        <f t="shared" si="5"/>
        <v>4203185.3059999999</v>
      </c>
      <c r="Q31">
        <f t="shared" si="5"/>
        <v>4143291.855</v>
      </c>
      <c r="R31">
        <f t="shared" si="5"/>
        <v>4320588.8210000005</v>
      </c>
    </row>
    <row r="32" spans="1:18" x14ac:dyDescent="0.3">
      <c r="A32" t="s">
        <v>12</v>
      </c>
      <c r="B32" s="1" t="s">
        <v>13</v>
      </c>
      <c r="C32" t="s">
        <v>14</v>
      </c>
      <c r="D32" t="s">
        <v>15</v>
      </c>
      <c r="E32" t="s">
        <v>16</v>
      </c>
      <c r="F32" t="s">
        <v>17</v>
      </c>
      <c r="M32">
        <f t="shared" si="5"/>
        <v>3873219.378</v>
      </c>
      <c r="N32">
        <f t="shared" si="5"/>
        <v>3827507.7629999998</v>
      </c>
      <c r="O32">
        <f t="shared" si="5"/>
        <v>3826487.1370000001</v>
      </c>
      <c r="P32">
        <f t="shared" si="5"/>
        <v>4379042.38</v>
      </c>
      <c r="Q32">
        <f t="shared" si="5"/>
        <v>4077432.8360000001</v>
      </c>
      <c r="R32">
        <f t="shared" si="5"/>
        <v>4401447.6469999999</v>
      </c>
    </row>
    <row r="33" spans="1:18" x14ac:dyDescent="0.3">
      <c r="A33">
        <v>2048</v>
      </c>
      <c r="B33" s="1" t="s">
        <v>104</v>
      </c>
      <c r="C33" t="s">
        <v>33</v>
      </c>
      <c r="D33" t="s">
        <v>30</v>
      </c>
      <c r="E33" t="s">
        <v>105</v>
      </c>
      <c r="M33">
        <f t="shared" si="5"/>
        <v>4123715.9759999998</v>
      </c>
      <c r="N33">
        <f t="shared" si="5"/>
        <v>4225107.8090000004</v>
      </c>
      <c r="O33">
        <f t="shared" si="5"/>
        <v>3666024.29</v>
      </c>
      <c r="P33">
        <f t="shared" si="5"/>
        <v>4413397.7470000004</v>
      </c>
      <c r="Q33">
        <f t="shared" si="5"/>
        <v>3836740.1970000002</v>
      </c>
      <c r="R33">
        <f t="shared" si="5"/>
        <v>4306163.2369999997</v>
      </c>
    </row>
    <row r="34" spans="1:18" x14ac:dyDescent="0.3">
      <c r="A34">
        <v>4096</v>
      </c>
      <c r="B34" s="1" t="s">
        <v>106</v>
      </c>
      <c r="C34" t="s">
        <v>107</v>
      </c>
      <c r="D34" t="s">
        <v>108</v>
      </c>
      <c r="E34" t="s">
        <v>109</v>
      </c>
      <c r="M34">
        <f t="shared" si="5"/>
        <v>3785177.656</v>
      </c>
      <c r="N34">
        <f t="shared" si="5"/>
        <v>4188761.236</v>
      </c>
      <c r="O34">
        <f t="shared" si="5"/>
        <v>3822286.05</v>
      </c>
      <c r="P34">
        <f t="shared" si="5"/>
        <v>4308401.8590000002</v>
      </c>
      <c r="Q34">
        <f t="shared" si="5"/>
        <v>3881190.4730000002</v>
      </c>
      <c r="R34">
        <f t="shared" si="5"/>
        <v>4442706.9060000004</v>
      </c>
    </row>
    <row r="35" spans="1:18" x14ac:dyDescent="0.3">
      <c r="A35">
        <v>8192</v>
      </c>
      <c r="B35" s="1" t="s">
        <v>110</v>
      </c>
      <c r="C35" t="s">
        <v>111</v>
      </c>
      <c r="D35" t="s">
        <v>112</v>
      </c>
      <c r="E35" t="s">
        <v>113</v>
      </c>
      <c r="M35">
        <f t="shared" si="5"/>
        <v>3736249.4</v>
      </c>
      <c r="N35">
        <f t="shared" si="5"/>
        <v>4111960.1690000002</v>
      </c>
      <c r="O35">
        <f t="shared" si="5"/>
        <v>3697437.2429999998</v>
      </c>
      <c r="P35">
        <f t="shared" si="5"/>
        <v>4334808.6320000002</v>
      </c>
      <c r="Q35">
        <f t="shared" si="5"/>
        <v>3800689.75</v>
      </c>
      <c r="R35">
        <f t="shared" si="5"/>
        <v>4338076.7939999998</v>
      </c>
    </row>
    <row r="36" spans="1:18" x14ac:dyDescent="0.3">
      <c r="A36">
        <v>16384</v>
      </c>
      <c r="B36" s="1" t="s">
        <v>114</v>
      </c>
      <c r="C36" t="s">
        <v>115</v>
      </c>
      <c r="D36" t="s">
        <v>116</v>
      </c>
      <c r="E36" t="s">
        <v>117</v>
      </c>
    </row>
    <row r="37" spans="1:18" x14ac:dyDescent="0.3">
      <c r="A37">
        <v>32768</v>
      </c>
      <c r="B37" s="1" t="s">
        <v>118</v>
      </c>
      <c r="C37" t="s">
        <v>79</v>
      </c>
      <c r="D37" t="s">
        <v>119</v>
      </c>
      <c r="E37" t="s">
        <v>120</v>
      </c>
    </row>
    <row r="38" spans="1:18" x14ac:dyDescent="0.3">
      <c r="B38" s="1"/>
    </row>
    <row r="39" spans="1:18" x14ac:dyDescent="0.3">
      <c r="A39" t="s">
        <v>6</v>
      </c>
      <c r="B39" s="1" t="s">
        <v>7</v>
      </c>
      <c r="C39" t="s">
        <v>8</v>
      </c>
      <c r="D39" t="s">
        <v>9</v>
      </c>
      <c r="E39" t="s">
        <v>10</v>
      </c>
      <c r="F39" t="s">
        <v>11</v>
      </c>
    </row>
    <row r="40" spans="1:18" x14ac:dyDescent="0.3">
      <c r="A40" t="s">
        <v>12</v>
      </c>
      <c r="B40" s="1" t="s">
        <v>13</v>
      </c>
      <c r="C40" t="s">
        <v>14</v>
      </c>
      <c r="D40" t="s">
        <v>15</v>
      </c>
      <c r="E40" t="s">
        <v>16</v>
      </c>
      <c r="F40" t="s">
        <v>17</v>
      </c>
      <c r="I40" t="s">
        <v>5</v>
      </c>
    </row>
    <row r="41" spans="1:18" x14ac:dyDescent="0.3">
      <c r="A41">
        <v>2048</v>
      </c>
      <c r="B41" s="1" t="s">
        <v>89</v>
      </c>
      <c r="C41" t="s">
        <v>90</v>
      </c>
      <c r="D41" t="s">
        <v>91</v>
      </c>
      <c r="E41" t="s">
        <v>26</v>
      </c>
    </row>
    <row r="42" spans="1:18" x14ac:dyDescent="0.3">
      <c r="A42">
        <v>4096</v>
      </c>
      <c r="B42" s="1" t="s">
        <v>92</v>
      </c>
      <c r="C42" t="s">
        <v>93</v>
      </c>
      <c r="D42" t="s">
        <v>19</v>
      </c>
      <c r="E42" t="s">
        <v>94</v>
      </c>
    </row>
    <row r="43" spans="1:18" x14ac:dyDescent="0.3">
      <c r="A43">
        <v>8192</v>
      </c>
      <c r="B43" s="1" t="s">
        <v>95</v>
      </c>
      <c r="C43" t="s">
        <v>20</v>
      </c>
      <c r="D43" t="s">
        <v>96</v>
      </c>
      <c r="E43" t="s">
        <v>97</v>
      </c>
    </row>
    <row r="44" spans="1:18" x14ac:dyDescent="0.3">
      <c r="A44">
        <v>16384</v>
      </c>
      <c r="B44" s="1" t="s">
        <v>98</v>
      </c>
      <c r="C44" t="s">
        <v>99</v>
      </c>
      <c r="D44" t="s">
        <v>100</v>
      </c>
      <c r="E44" t="s">
        <v>101</v>
      </c>
    </row>
    <row r="45" spans="1:18" x14ac:dyDescent="0.3">
      <c r="A45">
        <v>32768</v>
      </c>
      <c r="B45" s="1" t="s">
        <v>102</v>
      </c>
      <c r="C45" t="s">
        <v>34</v>
      </c>
      <c r="D45" t="s">
        <v>36</v>
      </c>
      <c r="E45" t="s">
        <v>103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Stormrage</dc:creator>
  <cp:lastModifiedBy>Stormrage</cp:lastModifiedBy>
  <dcterms:created xsi:type="dcterms:W3CDTF">2022-03-13T13:03:09Z</dcterms:created>
  <dcterms:modified xsi:type="dcterms:W3CDTF">2022-03-13T14:43:55Z</dcterms:modified>
</cp:coreProperties>
</file>